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24226"/>
  <xr:revisionPtr revIDLastSave="0" documentId="13_ncr:1_{98A613C3-14C7-4212-B12D-4D695DDD3160}" xr6:coauthVersionLast="47" xr6:coauthVersionMax="47" xr10:uidLastSave="{00000000-0000-0000-0000-000000000000}"/>
  <bookViews>
    <workbookView xWindow="-108" yWindow="-108" windowWidth="23256" windowHeight="13896" tabRatio="681" xr2:uid="{00000000-000D-0000-FFFF-FFFF00000000}"/>
  </bookViews>
  <sheets>
    <sheet name="合計" sheetId="38" r:id="rId1"/>
    <sheet name="居宅介護" sheetId="37" r:id="rId2"/>
    <sheet name="重度訪問介護" sheetId="42" r:id="rId3"/>
    <sheet name="同行援護" sheetId="41" r:id="rId4"/>
    <sheet name="行動援護" sheetId="36" r:id="rId5"/>
    <sheet name="重度障がい者等包括支援" sheetId="40" r:id="rId6"/>
  </sheets>
  <definedNames>
    <definedName name="_xlnm.Print_Area" localSheetId="1">居宅介護!$A$1:$Q$52</definedName>
    <definedName name="_xlnm.Print_Area" localSheetId="4">行動援護!$A$1:$M$52</definedName>
    <definedName name="_xlnm.Print_Area" localSheetId="0">合計!$A$1:$AC$52</definedName>
    <definedName name="_xlnm.Print_Area" localSheetId="5">重度障がい者等包括支援!$A$1:$Q$52</definedName>
    <definedName name="_xlnm.Print_Area" localSheetId="2">重度訪問介護!$A$1:$M$51</definedName>
    <definedName name="_xlnm.Print_Area" localSheetId="3">同行援護!$A$1:$I$51</definedName>
    <definedName name="_xlnm.Print_Titles" localSheetId="1">居宅介護!$A:$A</definedName>
    <definedName name="_xlnm.Print_Titles" localSheetId="5">重度障がい者等包括支援!$A:$A</definedName>
    <definedName name="市町村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8" i="37" l="1"/>
  <c r="S8" i="37"/>
  <c r="O51" i="40"/>
  <c r="N51" i="40"/>
  <c r="K51" i="40"/>
  <c r="J51" i="40"/>
  <c r="G51" i="40"/>
  <c r="F51" i="40"/>
  <c r="C51" i="40"/>
  <c r="S51" i="40" s="1"/>
  <c r="B51" i="40"/>
  <c r="K51" i="36"/>
  <c r="J51" i="36"/>
  <c r="N51" i="36" s="1"/>
  <c r="G51" i="36"/>
  <c r="O51" i="36" s="1"/>
  <c r="F51" i="36"/>
  <c r="C51" i="36"/>
  <c r="B51" i="36"/>
  <c r="G51" i="41"/>
  <c r="F51" i="41"/>
  <c r="C51" i="41"/>
  <c r="B51" i="41"/>
  <c r="K51" i="42"/>
  <c r="J51" i="42"/>
  <c r="G51" i="42"/>
  <c r="F51" i="42"/>
  <c r="C51" i="42"/>
  <c r="O51" i="42" s="1"/>
  <c r="B51" i="42"/>
  <c r="D51" i="37"/>
  <c r="O51" i="37"/>
  <c r="N51" i="37"/>
  <c r="K51" i="37"/>
  <c r="J51" i="37"/>
  <c r="G51" i="37"/>
  <c r="F51" i="37"/>
  <c r="C51" i="37"/>
  <c r="B51" i="37"/>
  <c r="Z51" i="38"/>
  <c r="Y51" i="38"/>
  <c r="V51" i="38"/>
  <c r="U51" i="38"/>
  <c r="R51" i="38"/>
  <c r="Q51" i="38"/>
  <c r="K51" i="38"/>
  <c r="J51" i="38"/>
  <c r="G51" i="38"/>
  <c r="F51" i="38"/>
  <c r="C51" i="38"/>
  <c r="B51" i="38"/>
  <c r="R8" i="37"/>
  <c r="R26" i="37"/>
  <c r="T32" i="37"/>
  <c r="H32" i="38" s="1"/>
  <c r="S9" i="37"/>
  <c r="S10" i="37"/>
  <c r="S11" i="37"/>
  <c r="S12" i="37"/>
  <c r="S13" i="37"/>
  <c r="S14" i="37"/>
  <c r="S15" i="37"/>
  <c r="S16" i="37"/>
  <c r="S17" i="37"/>
  <c r="S18" i="37"/>
  <c r="S19" i="37"/>
  <c r="S20" i="37"/>
  <c r="S21" i="37"/>
  <c r="S22" i="37"/>
  <c r="S23" i="37"/>
  <c r="S24" i="37"/>
  <c r="S25" i="37"/>
  <c r="S26" i="37"/>
  <c r="S27" i="37"/>
  <c r="S28" i="37"/>
  <c r="S29" i="37"/>
  <c r="S30" i="37"/>
  <c r="S31" i="37"/>
  <c r="S32" i="37"/>
  <c r="S33" i="37"/>
  <c r="S34" i="37"/>
  <c r="S35" i="37"/>
  <c r="S36" i="37"/>
  <c r="S37" i="37"/>
  <c r="S38" i="37"/>
  <c r="S39" i="37"/>
  <c r="S40" i="37"/>
  <c r="S41" i="37"/>
  <c r="S42" i="37"/>
  <c r="S43" i="37"/>
  <c r="S44" i="37"/>
  <c r="S45" i="37"/>
  <c r="S46" i="37"/>
  <c r="S47" i="37"/>
  <c r="S48" i="37"/>
  <c r="S49" i="37"/>
  <c r="S50" i="37"/>
  <c r="S9" i="40"/>
  <c r="S10" i="40"/>
  <c r="S11" i="40"/>
  <c r="S12" i="40"/>
  <c r="S13" i="40"/>
  <c r="S14" i="40"/>
  <c r="S15" i="40"/>
  <c r="S16" i="40"/>
  <c r="S17" i="40"/>
  <c r="S18" i="40"/>
  <c r="S19" i="40"/>
  <c r="S20" i="40"/>
  <c r="S21" i="40"/>
  <c r="S22" i="40"/>
  <c r="S23" i="40"/>
  <c r="S24" i="40"/>
  <c r="S25" i="40"/>
  <c r="S26" i="40"/>
  <c r="S27" i="40"/>
  <c r="S28" i="40"/>
  <c r="S29" i="40"/>
  <c r="S30" i="40"/>
  <c r="S31" i="40"/>
  <c r="S32" i="40"/>
  <c r="S33" i="40"/>
  <c r="S34" i="40"/>
  <c r="S35" i="40"/>
  <c r="S36" i="40"/>
  <c r="S37" i="40"/>
  <c r="S38" i="40"/>
  <c r="S39" i="40"/>
  <c r="S40" i="40"/>
  <c r="S41" i="40"/>
  <c r="S42" i="40"/>
  <c r="S43" i="40"/>
  <c r="S44" i="40"/>
  <c r="S45" i="40"/>
  <c r="S46" i="40"/>
  <c r="S47" i="40"/>
  <c r="S48" i="40"/>
  <c r="S49" i="40"/>
  <c r="S50" i="40"/>
  <c r="S8" i="40"/>
  <c r="R9" i="40"/>
  <c r="R10" i="40"/>
  <c r="R11" i="40"/>
  <c r="R12" i="40"/>
  <c r="R13" i="40"/>
  <c r="R14" i="40"/>
  <c r="R15" i="40"/>
  <c r="R16" i="40"/>
  <c r="R17" i="40"/>
  <c r="R18" i="40"/>
  <c r="R19" i="40"/>
  <c r="R20" i="40"/>
  <c r="R21" i="40"/>
  <c r="R22" i="40"/>
  <c r="R23" i="40"/>
  <c r="R24" i="40"/>
  <c r="R25" i="40"/>
  <c r="R26" i="40"/>
  <c r="R27" i="40"/>
  <c r="R28" i="40"/>
  <c r="R29" i="40"/>
  <c r="R30" i="40"/>
  <c r="R31" i="40"/>
  <c r="R32" i="40"/>
  <c r="R33" i="40"/>
  <c r="R34" i="40"/>
  <c r="R35" i="40"/>
  <c r="R36" i="40"/>
  <c r="R37" i="40"/>
  <c r="R38" i="40"/>
  <c r="R39" i="40"/>
  <c r="R40" i="40"/>
  <c r="R41" i="40"/>
  <c r="R42" i="40"/>
  <c r="R43" i="40"/>
  <c r="R44" i="40"/>
  <c r="R45" i="40"/>
  <c r="R46" i="40"/>
  <c r="R47" i="40"/>
  <c r="R48" i="40"/>
  <c r="R49" i="40"/>
  <c r="R50" i="40"/>
  <c r="R8" i="40"/>
  <c r="O9" i="36"/>
  <c r="O10" i="36"/>
  <c r="O11" i="36"/>
  <c r="O12" i="36"/>
  <c r="O13" i="36"/>
  <c r="O14" i="36"/>
  <c r="O15" i="36"/>
  <c r="O16" i="36"/>
  <c r="O17" i="36"/>
  <c r="O18" i="36"/>
  <c r="O19" i="36"/>
  <c r="O20" i="36"/>
  <c r="O21" i="36"/>
  <c r="O22" i="36"/>
  <c r="O23" i="36"/>
  <c r="O24" i="36"/>
  <c r="O25" i="36"/>
  <c r="O26" i="36"/>
  <c r="O27" i="36"/>
  <c r="O28" i="36"/>
  <c r="O29" i="36"/>
  <c r="O30" i="36"/>
  <c r="O31" i="36"/>
  <c r="O32" i="36"/>
  <c r="O33" i="36"/>
  <c r="O34" i="36"/>
  <c r="O35" i="36"/>
  <c r="O36" i="36"/>
  <c r="O37" i="36"/>
  <c r="O38" i="36"/>
  <c r="O39" i="36"/>
  <c r="O40" i="36"/>
  <c r="O41" i="36"/>
  <c r="O42" i="36"/>
  <c r="O43" i="36"/>
  <c r="O44" i="36"/>
  <c r="O45" i="36"/>
  <c r="O46" i="36"/>
  <c r="O47" i="36"/>
  <c r="O48" i="36"/>
  <c r="O49" i="36"/>
  <c r="O50" i="36"/>
  <c r="O8" i="36"/>
  <c r="N9" i="36"/>
  <c r="N10" i="36"/>
  <c r="N11" i="36"/>
  <c r="N12" i="36"/>
  <c r="N13" i="36"/>
  <c r="N14" i="36"/>
  <c r="N15" i="36"/>
  <c r="N16" i="36"/>
  <c r="N17" i="36"/>
  <c r="N18" i="36"/>
  <c r="N19" i="36"/>
  <c r="N20" i="36"/>
  <c r="N21" i="36"/>
  <c r="N22" i="36"/>
  <c r="N23" i="36"/>
  <c r="N24" i="36"/>
  <c r="N25" i="36"/>
  <c r="N26" i="36"/>
  <c r="N27" i="36"/>
  <c r="N28" i="36"/>
  <c r="N29" i="36"/>
  <c r="N30" i="36"/>
  <c r="N31" i="36"/>
  <c r="N32" i="36"/>
  <c r="N33" i="36"/>
  <c r="N34" i="36"/>
  <c r="N35" i="36"/>
  <c r="N36" i="36"/>
  <c r="N37" i="36"/>
  <c r="N38" i="36"/>
  <c r="N39" i="36"/>
  <c r="N40" i="36"/>
  <c r="N41" i="36"/>
  <c r="N42" i="36"/>
  <c r="N43" i="36"/>
  <c r="N44" i="36"/>
  <c r="N45" i="36"/>
  <c r="N46" i="36"/>
  <c r="N47" i="36"/>
  <c r="N48" i="36"/>
  <c r="N49" i="36"/>
  <c r="N50" i="36"/>
  <c r="N8" i="36"/>
  <c r="K9" i="41"/>
  <c r="K10" i="41"/>
  <c r="K11" i="41"/>
  <c r="K12" i="41"/>
  <c r="K13" i="41"/>
  <c r="K14" i="41"/>
  <c r="K15" i="41"/>
  <c r="K16" i="41"/>
  <c r="K17" i="41"/>
  <c r="K18" i="41"/>
  <c r="K19" i="41"/>
  <c r="K20" i="41"/>
  <c r="K21" i="41"/>
  <c r="K22" i="41"/>
  <c r="K23" i="41"/>
  <c r="K24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39" i="41"/>
  <c r="K40" i="41"/>
  <c r="K41" i="41"/>
  <c r="K42" i="41"/>
  <c r="K43" i="41"/>
  <c r="K44" i="41"/>
  <c r="K45" i="41"/>
  <c r="K46" i="41"/>
  <c r="K47" i="41"/>
  <c r="K48" i="41"/>
  <c r="K49" i="41"/>
  <c r="K50" i="41"/>
  <c r="K8" i="41"/>
  <c r="J9" i="41"/>
  <c r="J10" i="41"/>
  <c r="J11" i="41"/>
  <c r="J12" i="41"/>
  <c r="J13" i="41"/>
  <c r="J14" i="41"/>
  <c r="J15" i="41"/>
  <c r="J16" i="41"/>
  <c r="J17" i="41"/>
  <c r="J18" i="41"/>
  <c r="J19" i="41"/>
  <c r="J20" i="41"/>
  <c r="J21" i="41"/>
  <c r="J22" i="41"/>
  <c r="J23" i="41"/>
  <c r="J24" i="41"/>
  <c r="J25" i="41"/>
  <c r="J26" i="41"/>
  <c r="J27" i="41"/>
  <c r="J28" i="41"/>
  <c r="J29" i="41"/>
  <c r="J30" i="41"/>
  <c r="J31" i="41"/>
  <c r="J32" i="41"/>
  <c r="J33" i="41"/>
  <c r="J34" i="41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J49" i="41"/>
  <c r="J50" i="41"/>
  <c r="J8" i="41"/>
  <c r="O9" i="42"/>
  <c r="O10" i="42"/>
  <c r="O11" i="42"/>
  <c r="O12" i="42"/>
  <c r="O13" i="42"/>
  <c r="O14" i="42"/>
  <c r="O15" i="42"/>
  <c r="O16" i="42"/>
  <c r="O17" i="42"/>
  <c r="O18" i="42"/>
  <c r="O19" i="42"/>
  <c r="O20" i="42"/>
  <c r="O21" i="42"/>
  <c r="O22" i="42"/>
  <c r="O23" i="42"/>
  <c r="O24" i="42"/>
  <c r="O25" i="42"/>
  <c r="O26" i="42"/>
  <c r="O27" i="42"/>
  <c r="O28" i="42"/>
  <c r="O29" i="42"/>
  <c r="O30" i="42"/>
  <c r="O31" i="42"/>
  <c r="O32" i="42"/>
  <c r="O33" i="42"/>
  <c r="O34" i="42"/>
  <c r="O35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49" i="42"/>
  <c r="O50" i="42"/>
  <c r="O8" i="42"/>
  <c r="N9" i="42"/>
  <c r="N10" i="42"/>
  <c r="N11" i="42"/>
  <c r="N12" i="42"/>
  <c r="N13" i="42"/>
  <c r="N14" i="42"/>
  <c r="N15" i="42"/>
  <c r="N16" i="42"/>
  <c r="N17" i="42"/>
  <c r="N18" i="42"/>
  <c r="N1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8" i="42"/>
  <c r="R9" i="37"/>
  <c r="R10" i="37"/>
  <c r="R11" i="37"/>
  <c r="R12" i="37"/>
  <c r="R13" i="37"/>
  <c r="R14" i="37"/>
  <c r="R15" i="37"/>
  <c r="R16" i="37"/>
  <c r="R17" i="37"/>
  <c r="R18" i="37"/>
  <c r="R19" i="37"/>
  <c r="R20" i="37"/>
  <c r="R21" i="37"/>
  <c r="R22" i="37"/>
  <c r="R23" i="37"/>
  <c r="R24" i="37"/>
  <c r="R25" i="37"/>
  <c r="R27" i="37"/>
  <c r="R28" i="37"/>
  <c r="R29" i="37"/>
  <c r="R30" i="37"/>
  <c r="R31" i="37"/>
  <c r="R32" i="37"/>
  <c r="R33" i="37"/>
  <c r="R34" i="37"/>
  <c r="R35" i="37"/>
  <c r="R36" i="37"/>
  <c r="R37" i="37"/>
  <c r="R38" i="37"/>
  <c r="R39" i="37"/>
  <c r="R40" i="37"/>
  <c r="R41" i="37"/>
  <c r="R42" i="37"/>
  <c r="R43" i="37"/>
  <c r="R44" i="37"/>
  <c r="R45" i="37"/>
  <c r="R46" i="37"/>
  <c r="R47" i="37"/>
  <c r="R48" i="37"/>
  <c r="R49" i="37"/>
  <c r="R50" i="37"/>
  <c r="H8" i="38"/>
  <c r="D8" i="38" s="1"/>
  <c r="P8" i="42"/>
  <c r="L8" i="38" s="1"/>
  <c r="Q8" i="42"/>
  <c r="M8" i="38" s="1"/>
  <c r="T8" i="40"/>
  <c r="AA8" i="38" s="1"/>
  <c r="U8" i="40"/>
  <c r="AB8" i="38" s="1"/>
  <c r="P8" i="36"/>
  <c r="W8" i="38" s="1"/>
  <c r="Q8" i="36"/>
  <c r="X8" i="38" s="1"/>
  <c r="L8" i="41"/>
  <c r="S8" i="38" s="1"/>
  <c r="M8" i="41"/>
  <c r="T8" i="38" s="1"/>
  <c r="U8" i="37"/>
  <c r="I8" i="38" s="1"/>
  <c r="L9" i="41"/>
  <c r="S9" i="38" s="1"/>
  <c r="M9" i="41"/>
  <c r="T9" i="38" s="1"/>
  <c r="L10" i="41"/>
  <c r="S10" i="38"/>
  <c r="M10" i="41"/>
  <c r="T10" i="38" s="1"/>
  <c r="L12" i="41"/>
  <c r="S12" i="38"/>
  <c r="M12" i="41"/>
  <c r="T12" i="38" s="1"/>
  <c r="L13" i="41"/>
  <c r="S13" i="38"/>
  <c r="M13" i="41"/>
  <c r="T13" i="38" s="1"/>
  <c r="L14" i="41"/>
  <c r="S14" i="38"/>
  <c r="M14" i="41"/>
  <c r="T14" i="38" s="1"/>
  <c r="L15" i="41"/>
  <c r="S15" i="38" s="1"/>
  <c r="M15" i="41"/>
  <c r="T15" i="38" s="1"/>
  <c r="L16" i="41"/>
  <c r="S16" i="38" s="1"/>
  <c r="M16" i="41"/>
  <c r="T16" i="38" s="1"/>
  <c r="L17" i="41"/>
  <c r="S17" i="38"/>
  <c r="M17" i="41"/>
  <c r="T17" i="38" s="1"/>
  <c r="L18" i="41"/>
  <c r="S18" i="38"/>
  <c r="M18" i="41"/>
  <c r="T18" i="38" s="1"/>
  <c r="L19" i="41"/>
  <c r="S19" i="38" s="1"/>
  <c r="M19" i="41"/>
  <c r="T19" i="38" s="1"/>
  <c r="L20" i="41"/>
  <c r="S20" i="38"/>
  <c r="M20" i="41"/>
  <c r="T20" i="38" s="1"/>
  <c r="L21" i="41"/>
  <c r="S21" i="38"/>
  <c r="M21" i="41"/>
  <c r="T21" i="38" s="1"/>
  <c r="L22" i="41"/>
  <c r="S22" i="38"/>
  <c r="M22" i="41"/>
  <c r="T22" i="38" s="1"/>
  <c r="L23" i="41"/>
  <c r="S23" i="38"/>
  <c r="M23" i="41"/>
  <c r="T23" i="38" s="1"/>
  <c r="L24" i="41"/>
  <c r="S24" i="38" s="1"/>
  <c r="M24" i="41"/>
  <c r="T24" i="38" s="1"/>
  <c r="L25" i="41"/>
  <c r="S25" i="38" s="1"/>
  <c r="M25" i="41"/>
  <c r="T25" i="38" s="1"/>
  <c r="L26" i="41"/>
  <c r="S26" i="38"/>
  <c r="M26" i="41"/>
  <c r="T26" i="38" s="1"/>
  <c r="L27" i="41"/>
  <c r="S27" i="38"/>
  <c r="M27" i="41"/>
  <c r="T27" i="38" s="1"/>
  <c r="L28" i="41"/>
  <c r="S28" i="38" s="1"/>
  <c r="M28" i="41"/>
  <c r="T28" i="38" s="1"/>
  <c r="L29" i="41"/>
  <c r="S29" i="38"/>
  <c r="M29" i="41"/>
  <c r="T29" i="38" s="1"/>
  <c r="L30" i="41"/>
  <c r="S30" i="38"/>
  <c r="M30" i="41"/>
  <c r="T30" i="38" s="1"/>
  <c r="L31" i="41"/>
  <c r="S31" i="38"/>
  <c r="M31" i="41"/>
  <c r="T31" i="38" s="1"/>
  <c r="L32" i="41"/>
  <c r="S32" i="38"/>
  <c r="M32" i="41"/>
  <c r="T32" i="38" s="1"/>
  <c r="L33" i="41"/>
  <c r="S33" i="38" s="1"/>
  <c r="M33" i="41"/>
  <c r="T33" i="38" s="1"/>
  <c r="L34" i="41"/>
  <c r="S34" i="38" s="1"/>
  <c r="M34" i="41"/>
  <c r="T34" i="38" s="1"/>
  <c r="L35" i="41"/>
  <c r="S35" i="38" s="1"/>
  <c r="M35" i="41"/>
  <c r="T35" i="38" s="1"/>
  <c r="L36" i="41"/>
  <c r="S36" i="38"/>
  <c r="M36" i="41"/>
  <c r="T36" i="38" s="1"/>
  <c r="L37" i="41"/>
  <c r="S37" i="38"/>
  <c r="M37" i="41"/>
  <c r="T37" i="38" s="1"/>
  <c r="L38" i="41"/>
  <c r="S38" i="38"/>
  <c r="M38" i="41"/>
  <c r="T38" i="38" s="1"/>
  <c r="L39" i="41"/>
  <c r="S39" i="38" s="1"/>
  <c r="M39" i="41"/>
  <c r="T39" i="38" s="1"/>
  <c r="L40" i="41"/>
  <c r="S40" i="38" s="1"/>
  <c r="M40" i="41"/>
  <c r="T40" i="38" s="1"/>
  <c r="L41" i="41"/>
  <c r="S41" i="38" s="1"/>
  <c r="M41" i="41"/>
  <c r="T41" i="38" s="1"/>
  <c r="L42" i="41"/>
  <c r="S42" i="38" s="1"/>
  <c r="M42" i="41"/>
  <c r="T42" i="38" s="1"/>
  <c r="L43" i="41"/>
  <c r="S43" i="38" s="1"/>
  <c r="M43" i="41"/>
  <c r="T43" i="38" s="1"/>
  <c r="L44" i="41"/>
  <c r="S44" i="38" s="1"/>
  <c r="M44" i="41"/>
  <c r="T44" i="38" s="1"/>
  <c r="L45" i="41"/>
  <c r="S45" i="38" s="1"/>
  <c r="M45" i="41"/>
  <c r="T45" i="38" s="1"/>
  <c r="L46" i="41"/>
  <c r="S46" i="38" s="1"/>
  <c r="M46" i="41"/>
  <c r="T46" i="38" s="1"/>
  <c r="L47" i="41"/>
  <c r="S47" i="38" s="1"/>
  <c r="M47" i="41"/>
  <c r="T47" i="38" s="1"/>
  <c r="L48" i="41"/>
  <c r="S48" i="38" s="1"/>
  <c r="M48" i="41"/>
  <c r="T48" i="38" s="1"/>
  <c r="L49" i="41"/>
  <c r="S49" i="38" s="1"/>
  <c r="M49" i="41"/>
  <c r="T49" i="38" s="1"/>
  <c r="L50" i="41"/>
  <c r="S50" i="38" s="1"/>
  <c r="M50" i="41"/>
  <c r="T50" i="38" s="1"/>
  <c r="M11" i="41"/>
  <c r="T11" i="38" s="1"/>
  <c r="L11" i="41"/>
  <c r="S11" i="38" s="1"/>
  <c r="M51" i="42"/>
  <c r="L51" i="42"/>
  <c r="I51" i="42"/>
  <c r="H51" i="42"/>
  <c r="E51" i="42"/>
  <c r="D51" i="42"/>
  <c r="Q50" i="42"/>
  <c r="M50" i="38" s="1"/>
  <c r="P50" i="42"/>
  <c r="L50" i="38" s="1"/>
  <c r="Q49" i="42"/>
  <c r="M49" i="38" s="1"/>
  <c r="P49" i="42"/>
  <c r="L49" i="38" s="1"/>
  <c r="Q48" i="42"/>
  <c r="M48" i="38"/>
  <c r="P48" i="42"/>
  <c r="L48" i="38"/>
  <c r="Q47" i="42"/>
  <c r="M47" i="38"/>
  <c r="P47" i="42"/>
  <c r="L47" i="38" s="1"/>
  <c r="Q46" i="42"/>
  <c r="M46" i="38"/>
  <c r="P46" i="42"/>
  <c r="L46" i="38"/>
  <c r="Q45" i="42"/>
  <c r="M45" i="38" s="1"/>
  <c r="P45" i="42"/>
  <c r="L45" i="38" s="1"/>
  <c r="Q44" i="42"/>
  <c r="M44" i="38" s="1"/>
  <c r="P44" i="42"/>
  <c r="L44" i="38" s="1"/>
  <c r="Q43" i="42"/>
  <c r="M43" i="38" s="1"/>
  <c r="P43" i="42"/>
  <c r="L43" i="38" s="1"/>
  <c r="Q42" i="42"/>
  <c r="M42" i="38" s="1"/>
  <c r="P42" i="42"/>
  <c r="L42" i="38" s="1"/>
  <c r="Q41" i="42"/>
  <c r="M41" i="38" s="1"/>
  <c r="P41" i="42"/>
  <c r="L41" i="38" s="1"/>
  <c r="Q40" i="42"/>
  <c r="M40" i="38" s="1"/>
  <c r="P40" i="42"/>
  <c r="L40" i="38" s="1"/>
  <c r="Q39" i="42"/>
  <c r="M39" i="38" s="1"/>
  <c r="P39" i="42"/>
  <c r="L39" i="38" s="1"/>
  <c r="Q38" i="42"/>
  <c r="M38" i="38" s="1"/>
  <c r="P38" i="42"/>
  <c r="L38" i="38" s="1"/>
  <c r="Q37" i="42"/>
  <c r="M37" i="38" s="1"/>
  <c r="P37" i="42"/>
  <c r="L37" i="38" s="1"/>
  <c r="Q36" i="42"/>
  <c r="M36" i="38" s="1"/>
  <c r="P36" i="42"/>
  <c r="L36" i="38" s="1"/>
  <c r="Q35" i="42"/>
  <c r="M35" i="38" s="1"/>
  <c r="P35" i="42"/>
  <c r="L35" i="38" s="1"/>
  <c r="Q34" i="42"/>
  <c r="M34" i="38" s="1"/>
  <c r="P34" i="42"/>
  <c r="L34" i="38" s="1"/>
  <c r="Q33" i="42"/>
  <c r="M33" i="38" s="1"/>
  <c r="P33" i="42"/>
  <c r="L33" i="38"/>
  <c r="Q32" i="42"/>
  <c r="M32" i="38" s="1"/>
  <c r="P32" i="42"/>
  <c r="L32" i="38" s="1"/>
  <c r="Q31" i="42"/>
  <c r="M31" i="38" s="1"/>
  <c r="P31" i="42"/>
  <c r="L31" i="38"/>
  <c r="Q30" i="42"/>
  <c r="M30" i="38" s="1"/>
  <c r="P30" i="42"/>
  <c r="L30" i="38" s="1"/>
  <c r="Q29" i="42"/>
  <c r="M29" i="38" s="1"/>
  <c r="P29" i="42"/>
  <c r="L29" i="38"/>
  <c r="Q28" i="42"/>
  <c r="M28" i="38" s="1"/>
  <c r="P28" i="42"/>
  <c r="L28" i="38" s="1"/>
  <c r="Q27" i="42"/>
  <c r="M27" i="38" s="1"/>
  <c r="P27" i="42"/>
  <c r="L27" i="38"/>
  <c r="Q26" i="42"/>
  <c r="M26" i="38" s="1"/>
  <c r="P26" i="42"/>
  <c r="L26" i="38" s="1"/>
  <c r="Q25" i="42"/>
  <c r="M25" i="38" s="1"/>
  <c r="P25" i="42"/>
  <c r="L25" i="38"/>
  <c r="Q24" i="42"/>
  <c r="M24" i="38" s="1"/>
  <c r="P24" i="42"/>
  <c r="L24" i="38" s="1"/>
  <c r="Q23" i="42"/>
  <c r="M23" i="38" s="1"/>
  <c r="P23" i="42"/>
  <c r="L23" i="38" s="1"/>
  <c r="Q22" i="42"/>
  <c r="M22" i="38" s="1"/>
  <c r="P22" i="42"/>
  <c r="L22" i="38" s="1"/>
  <c r="Q21" i="42"/>
  <c r="M21" i="38"/>
  <c r="P21" i="42"/>
  <c r="L21" i="38"/>
  <c r="Q20" i="42"/>
  <c r="M20" i="38" s="1"/>
  <c r="P20" i="42"/>
  <c r="L20" i="38"/>
  <c r="Q19" i="42"/>
  <c r="M19" i="38" s="1"/>
  <c r="P19" i="42"/>
  <c r="L19" i="38"/>
  <c r="Q18" i="42"/>
  <c r="M18" i="38"/>
  <c r="P18" i="42"/>
  <c r="L18" i="38"/>
  <c r="Q17" i="42"/>
  <c r="M17" i="38"/>
  <c r="P17" i="42"/>
  <c r="L17" i="38"/>
  <c r="Q16" i="42"/>
  <c r="M16" i="38"/>
  <c r="P16" i="42"/>
  <c r="L16" i="38" s="1"/>
  <c r="Q15" i="42"/>
  <c r="M15" i="38"/>
  <c r="P15" i="42"/>
  <c r="L15" i="38"/>
  <c r="Q14" i="42"/>
  <c r="M14" i="38" s="1"/>
  <c r="P14" i="42"/>
  <c r="L14" i="38"/>
  <c r="Q13" i="42"/>
  <c r="M13" i="38" s="1"/>
  <c r="P13" i="42"/>
  <c r="L13" i="38"/>
  <c r="Q12" i="42"/>
  <c r="M12" i="38"/>
  <c r="P12" i="42"/>
  <c r="L12" i="38" s="1"/>
  <c r="Q11" i="42"/>
  <c r="M11" i="38" s="1"/>
  <c r="P11" i="42"/>
  <c r="L11" i="38" s="1"/>
  <c r="Q10" i="42"/>
  <c r="M10" i="38"/>
  <c r="P10" i="42"/>
  <c r="L10" i="38"/>
  <c r="Q9" i="42"/>
  <c r="M9" i="38" s="1"/>
  <c r="P9" i="42"/>
  <c r="L9" i="38" s="1"/>
  <c r="I51" i="41"/>
  <c r="H51" i="41"/>
  <c r="E51" i="41"/>
  <c r="D51" i="41"/>
  <c r="T10" i="40"/>
  <c r="AA10" i="38"/>
  <c r="U10" i="40"/>
  <c r="AB10" i="38"/>
  <c r="T11" i="40"/>
  <c r="AA11" i="38"/>
  <c r="U11" i="40"/>
  <c r="AB11" i="38" s="1"/>
  <c r="T12" i="40"/>
  <c r="AA12" i="38"/>
  <c r="U12" i="40"/>
  <c r="AB12" i="38" s="1"/>
  <c r="T13" i="40"/>
  <c r="AA13" i="38" s="1"/>
  <c r="U13" i="40"/>
  <c r="AB13" i="38" s="1"/>
  <c r="T14" i="40"/>
  <c r="AA14" i="38"/>
  <c r="U14" i="40"/>
  <c r="AB14" i="38" s="1"/>
  <c r="T15" i="40"/>
  <c r="AA15" i="38" s="1"/>
  <c r="U15" i="40"/>
  <c r="AB15" i="38" s="1"/>
  <c r="T16" i="40"/>
  <c r="AA16" i="38"/>
  <c r="U16" i="40"/>
  <c r="AB16" i="38"/>
  <c r="T17" i="40"/>
  <c r="AA17" i="38" s="1"/>
  <c r="U17" i="40"/>
  <c r="AB17" i="38" s="1"/>
  <c r="T18" i="40"/>
  <c r="AA18" i="38"/>
  <c r="U18" i="40"/>
  <c r="AB18" i="38" s="1"/>
  <c r="T19" i="40"/>
  <c r="AA19" i="38" s="1"/>
  <c r="U19" i="40"/>
  <c r="AB19" i="38" s="1"/>
  <c r="T20" i="40"/>
  <c r="AA20" i="38" s="1"/>
  <c r="U20" i="40"/>
  <c r="AB20" i="38"/>
  <c r="T21" i="40"/>
  <c r="AA21" i="38" s="1"/>
  <c r="U21" i="40"/>
  <c r="AB21" i="38" s="1"/>
  <c r="T22" i="40"/>
  <c r="AA22" i="38" s="1"/>
  <c r="U22" i="40"/>
  <c r="AB22" i="38" s="1"/>
  <c r="T23" i="40"/>
  <c r="AA23" i="38" s="1"/>
  <c r="U23" i="40"/>
  <c r="AB23" i="38" s="1"/>
  <c r="T24" i="40"/>
  <c r="AA24" i="38"/>
  <c r="U24" i="40"/>
  <c r="AB24" i="38"/>
  <c r="T25" i="40"/>
  <c r="AA25" i="38" s="1"/>
  <c r="U25" i="40"/>
  <c r="AB25" i="38" s="1"/>
  <c r="T26" i="40"/>
  <c r="AA26" i="38" s="1"/>
  <c r="U26" i="40"/>
  <c r="AB26" i="38"/>
  <c r="T27" i="40"/>
  <c r="AA27" i="38" s="1"/>
  <c r="U27" i="40"/>
  <c r="AB27" i="38" s="1"/>
  <c r="T28" i="40"/>
  <c r="AA28" i="38"/>
  <c r="U28" i="40"/>
  <c r="AB28" i="38"/>
  <c r="T29" i="40"/>
  <c r="AA29" i="38" s="1"/>
  <c r="U29" i="40"/>
  <c r="AB29" i="38" s="1"/>
  <c r="T30" i="40"/>
  <c r="AA30" i="38" s="1"/>
  <c r="U30" i="40"/>
  <c r="AB30" i="38" s="1"/>
  <c r="T31" i="40"/>
  <c r="AA31" i="38" s="1"/>
  <c r="U31" i="40"/>
  <c r="AB31" i="38" s="1"/>
  <c r="T32" i="40"/>
  <c r="AA32" i="38" s="1"/>
  <c r="U32" i="40"/>
  <c r="AB32" i="38" s="1"/>
  <c r="T33" i="40"/>
  <c r="AA33" i="38" s="1"/>
  <c r="U33" i="40"/>
  <c r="AB33" i="38" s="1"/>
  <c r="T34" i="40"/>
  <c r="AA34" i="38" s="1"/>
  <c r="U34" i="40"/>
  <c r="AB34" i="38" s="1"/>
  <c r="T35" i="40"/>
  <c r="AA35" i="38" s="1"/>
  <c r="U35" i="40"/>
  <c r="AB35" i="38" s="1"/>
  <c r="T36" i="40"/>
  <c r="AA36" i="38" s="1"/>
  <c r="U36" i="40"/>
  <c r="AB36" i="38" s="1"/>
  <c r="T37" i="40"/>
  <c r="AA37" i="38" s="1"/>
  <c r="U37" i="40"/>
  <c r="AB37" i="38" s="1"/>
  <c r="T38" i="40"/>
  <c r="AA38" i="38" s="1"/>
  <c r="U38" i="40"/>
  <c r="AB38" i="38" s="1"/>
  <c r="T39" i="40"/>
  <c r="AA39" i="38" s="1"/>
  <c r="U39" i="40"/>
  <c r="AB39" i="38" s="1"/>
  <c r="T40" i="40"/>
  <c r="AA40" i="38" s="1"/>
  <c r="U40" i="40"/>
  <c r="AB40" i="38" s="1"/>
  <c r="T41" i="40"/>
  <c r="AA41" i="38" s="1"/>
  <c r="U41" i="40"/>
  <c r="AB41" i="38" s="1"/>
  <c r="T42" i="40"/>
  <c r="AA42" i="38" s="1"/>
  <c r="U42" i="40"/>
  <c r="AB42" i="38" s="1"/>
  <c r="T43" i="40"/>
  <c r="AA43" i="38" s="1"/>
  <c r="U43" i="40"/>
  <c r="AB43" i="38" s="1"/>
  <c r="T44" i="40"/>
  <c r="AA44" i="38" s="1"/>
  <c r="U44" i="40"/>
  <c r="AB44" i="38" s="1"/>
  <c r="T45" i="40"/>
  <c r="AA45" i="38" s="1"/>
  <c r="U45" i="40"/>
  <c r="AB45" i="38" s="1"/>
  <c r="T46" i="40"/>
  <c r="AA46" i="38" s="1"/>
  <c r="U46" i="40"/>
  <c r="AB46" i="38" s="1"/>
  <c r="T47" i="40"/>
  <c r="AA47" i="38" s="1"/>
  <c r="U47" i="40"/>
  <c r="AB47" i="38" s="1"/>
  <c r="T48" i="40"/>
  <c r="AA48" i="38" s="1"/>
  <c r="U48" i="40"/>
  <c r="AB48" i="38" s="1"/>
  <c r="T49" i="40"/>
  <c r="AA49" i="38" s="1"/>
  <c r="U49" i="40"/>
  <c r="AB49" i="38" s="1"/>
  <c r="T50" i="40"/>
  <c r="AA50" i="38" s="1"/>
  <c r="U50" i="40"/>
  <c r="AB50" i="38" s="1"/>
  <c r="U9" i="40"/>
  <c r="AB9" i="38" s="1"/>
  <c r="T9" i="40"/>
  <c r="AA9" i="38" s="1"/>
  <c r="P10" i="36"/>
  <c r="W10" i="38" s="1"/>
  <c r="Q10" i="36"/>
  <c r="X10" i="38" s="1"/>
  <c r="P11" i="36"/>
  <c r="W11" i="38" s="1"/>
  <c r="Q11" i="36"/>
  <c r="X11" i="38" s="1"/>
  <c r="P12" i="36"/>
  <c r="W12" i="38" s="1"/>
  <c r="Q12" i="36"/>
  <c r="X12" i="38" s="1"/>
  <c r="P13" i="36"/>
  <c r="W13" i="38" s="1"/>
  <c r="Q13" i="36"/>
  <c r="X13" i="38" s="1"/>
  <c r="P14" i="36"/>
  <c r="W14" i="38" s="1"/>
  <c r="Q14" i="36"/>
  <c r="X14" i="38" s="1"/>
  <c r="P15" i="36"/>
  <c r="W15" i="38" s="1"/>
  <c r="Q15" i="36"/>
  <c r="X15" i="38" s="1"/>
  <c r="P16" i="36"/>
  <c r="W16" i="38" s="1"/>
  <c r="Q16" i="36"/>
  <c r="X16" i="38" s="1"/>
  <c r="P17" i="36"/>
  <c r="W17" i="38" s="1"/>
  <c r="Q17" i="36"/>
  <c r="X17" i="38" s="1"/>
  <c r="P18" i="36"/>
  <c r="W18" i="38" s="1"/>
  <c r="Q18" i="36"/>
  <c r="X18" i="38" s="1"/>
  <c r="P19" i="36"/>
  <c r="W19" i="38" s="1"/>
  <c r="Q19" i="36"/>
  <c r="X19" i="38" s="1"/>
  <c r="P20" i="36"/>
  <c r="W20" i="38" s="1"/>
  <c r="Q20" i="36"/>
  <c r="X20" i="38" s="1"/>
  <c r="P21" i="36"/>
  <c r="W21" i="38" s="1"/>
  <c r="Q21" i="36"/>
  <c r="X21" i="38" s="1"/>
  <c r="P22" i="36"/>
  <c r="W22" i="38" s="1"/>
  <c r="Q22" i="36"/>
  <c r="X22" i="38" s="1"/>
  <c r="P23" i="36"/>
  <c r="W23" i="38" s="1"/>
  <c r="Q23" i="36"/>
  <c r="X23" i="38" s="1"/>
  <c r="P24" i="36"/>
  <c r="W24" i="38" s="1"/>
  <c r="Q24" i="36"/>
  <c r="X24" i="38" s="1"/>
  <c r="P25" i="36"/>
  <c r="W25" i="38" s="1"/>
  <c r="Q25" i="36"/>
  <c r="X25" i="38" s="1"/>
  <c r="P26" i="36"/>
  <c r="W26" i="38" s="1"/>
  <c r="Q26" i="36"/>
  <c r="X26" i="38" s="1"/>
  <c r="P27" i="36"/>
  <c r="W27" i="38" s="1"/>
  <c r="Q27" i="36"/>
  <c r="X27" i="38" s="1"/>
  <c r="P28" i="36"/>
  <c r="W28" i="38" s="1"/>
  <c r="Q28" i="36"/>
  <c r="X28" i="38" s="1"/>
  <c r="P29" i="36"/>
  <c r="W29" i="38" s="1"/>
  <c r="Q29" i="36"/>
  <c r="X29" i="38" s="1"/>
  <c r="P30" i="36"/>
  <c r="W30" i="38" s="1"/>
  <c r="Q30" i="36"/>
  <c r="X30" i="38" s="1"/>
  <c r="P31" i="36"/>
  <c r="W31" i="38" s="1"/>
  <c r="Q31" i="36"/>
  <c r="X31" i="38" s="1"/>
  <c r="P32" i="36"/>
  <c r="W32" i="38" s="1"/>
  <c r="Q32" i="36"/>
  <c r="X32" i="38" s="1"/>
  <c r="P33" i="36"/>
  <c r="W33" i="38" s="1"/>
  <c r="Q33" i="36"/>
  <c r="X33" i="38" s="1"/>
  <c r="P34" i="36"/>
  <c r="W34" i="38" s="1"/>
  <c r="Q34" i="36"/>
  <c r="X34" i="38" s="1"/>
  <c r="P35" i="36"/>
  <c r="W35" i="38" s="1"/>
  <c r="Q35" i="36"/>
  <c r="X35" i="38" s="1"/>
  <c r="P36" i="36"/>
  <c r="W36" i="38" s="1"/>
  <c r="Q36" i="36"/>
  <c r="X36" i="38" s="1"/>
  <c r="P37" i="36"/>
  <c r="W37" i="38" s="1"/>
  <c r="Q37" i="36"/>
  <c r="X37" i="38" s="1"/>
  <c r="P38" i="36"/>
  <c r="W38" i="38" s="1"/>
  <c r="Q38" i="36"/>
  <c r="X38" i="38" s="1"/>
  <c r="P39" i="36"/>
  <c r="W39" i="38" s="1"/>
  <c r="Q39" i="36"/>
  <c r="X39" i="38" s="1"/>
  <c r="P40" i="36"/>
  <c r="W40" i="38" s="1"/>
  <c r="Q40" i="36"/>
  <c r="X40" i="38" s="1"/>
  <c r="P41" i="36"/>
  <c r="W41" i="38" s="1"/>
  <c r="Q41" i="36"/>
  <c r="X41" i="38" s="1"/>
  <c r="P42" i="36"/>
  <c r="W42" i="38" s="1"/>
  <c r="Q42" i="36"/>
  <c r="X42" i="38" s="1"/>
  <c r="P43" i="36"/>
  <c r="W43" i="38" s="1"/>
  <c r="Q43" i="36"/>
  <c r="X43" i="38" s="1"/>
  <c r="P44" i="36"/>
  <c r="W44" i="38" s="1"/>
  <c r="Q44" i="36"/>
  <c r="X44" i="38" s="1"/>
  <c r="P45" i="36"/>
  <c r="W45" i="38" s="1"/>
  <c r="Q45" i="36"/>
  <c r="X45" i="38" s="1"/>
  <c r="P46" i="36"/>
  <c r="W46" i="38" s="1"/>
  <c r="Q46" i="36"/>
  <c r="X46" i="38" s="1"/>
  <c r="P47" i="36"/>
  <c r="W47" i="38" s="1"/>
  <c r="Q47" i="36"/>
  <c r="X47" i="38" s="1"/>
  <c r="P48" i="36"/>
  <c r="W48" i="38" s="1"/>
  <c r="Q48" i="36"/>
  <c r="X48" i="38" s="1"/>
  <c r="P49" i="36"/>
  <c r="W49" i="38" s="1"/>
  <c r="Q49" i="36"/>
  <c r="X49" i="38" s="1"/>
  <c r="P50" i="36"/>
  <c r="W50" i="38" s="1"/>
  <c r="Q50" i="36"/>
  <c r="X50" i="38" s="1"/>
  <c r="Q9" i="36"/>
  <c r="X9" i="38" s="1"/>
  <c r="P9" i="36"/>
  <c r="W9" i="38" s="1"/>
  <c r="T10" i="37"/>
  <c r="H10" i="38" s="1"/>
  <c r="U10" i="37"/>
  <c r="I10" i="38" s="1"/>
  <c r="T11" i="37"/>
  <c r="H11" i="38" s="1"/>
  <c r="U11" i="37"/>
  <c r="I11" i="38" s="1"/>
  <c r="T12" i="37"/>
  <c r="H12" i="38" s="1"/>
  <c r="U12" i="37"/>
  <c r="I12" i="38" s="1"/>
  <c r="T13" i="37"/>
  <c r="H13" i="38" s="1"/>
  <c r="U13" i="37"/>
  <c r="I13" i="38" s="1"/>
  <c r="T14" i="37"/>
  <c r="H14" i="38" s="1"/>
  <c r="U14" i="37"/>
  <c r="I14" i="38" s="1"/>
  <c r="T15" i="37"/>
  <c r="H15" i="38"/>
  <c r="U15" i="37"/>
  <c r="I15" i="38" s="1"/>
  <c r="T16" i="37"/>
  <c r="H16" i="38" s="1"/>
  <c r="U16" i="37"/>
  <c r="I16" i="38"/>
  <c r="T17" i="37"/>
  <c r="H17" i="38"/>
  <c r="U17" i="37"/>
  <c r="I17" i="38" s="1"/>
  <c r="T18" i="37"/>
  <c r="H18" i="38" s="1"/>
  <c r="U18" i="37"/>
  <c r="I18" i="38" s="1"/>
  <c r="T19" i="37"/>
  <c r="H19" i="38" s="1"/>
  <c r="U19" i="37"/>
  <c r="I19" i="38" s="1"/>
  <c r="T20" i="37"/>
  <c r="H20" i="38" s="1"/>
  <c r="U20" i="37"/>
  <c r="I20" i="38" s="1"/>
  <c r="T21" i="37"/>
  <c r="H21" i="38" s="1"/>
  <c r="U21" i="37"/>
  <c r="I21" i="38" s="1"/>
  <c r="T22" i="37"/>
  <c r="H22" i="38" s="1"/>
  <c r="U22" i="37"/>
  <c r="I22" i="38" s="1"/>
  <c r="T23" i="37"/>
  <c r="H23" i="38" s="1"/>
  <c r="U23" i="37"/>
  <c r="I23" i="38" s="1"/>
  <c r="T24" i="37"/>
  <c r="H24" i="38" s="1"/>
  <c r="U24" i="37"/>
  <c r="I24" i="38" s="1"/>
  <c r="T25" i="37"/>
  <c r="H25" i="38" s="1"/>
  <c r="U25" i="37"/>
  <c r="I25" i="38" s="1"/>
  <c r="T26" i="37"/>
  <c r="H26" i="38" s="1"/>
  <c r="U26" i="37"/>
  <c r="I26" i="38" s="1"/>
  <c r="T27" i="37"/>
  <c r="H27" i="38" s="1"/>
  <c r="U27" i="37"/>
  <c r="I27" i="38"/>
  <c r="T28" i="37"/>
  <c r="H28" i="38" s="1"/>
  <c r="U28" i="37"/>
  <c r="I28" i="38" s="1"/>
  <c r="T29" i="37"/>
  <c r="H29" i="38" s="1"/>
  <c r="U29" i="37"/>
  <c r="I29" i="38"/>
  <c r="T30" i="37"/>
  <c r="H30" i="38"/>
  <c r="U30" i="37"/>
  <c r="I30" i="38" s="1"/>
  <c r="T31" i="37"/>
  <c r="H31" i="38" s="1"/>
  <c r="U31" i="37"/>
  <c r="I31" i="38"/>
  <c r="U32" i="37"/>
  <c r="I32" i="38" s="1"/>
  <c r="T33" i="37"/>
  <c r="H33" i="38" s="1"/>
  <c r="U33" i="37"/>
  <c r="I33" i="38" s="1"/>
  <c r="T34" i="37"/>
  <c r="H34" i="38" s="1"/>
  <c r="U34" i="37"/>
  <c r="I34" i="38" s="1"/>
  <c r="T35" i="37"/>
  <c r="H35" i="38" s="1"/>
  <c r="U35" i="37"/>
  <c r="I35" i="38" s="1"/>
  <c r="T36" i="37"/>
  <c r="H36" i="38" s="1"/>
  <c r="U36" i="37"/>
  <c r="I36" i="38" s="1"/>
  <c r="T37" i="37"/>
  <c r="H37" i="38" s="1"/>
  <c r="U37" i="37"/>
  <c r="I37" i="38"/>
  <c r="T38" i="37"/>
  <c r="H38" i="38" s="1"/>
  <c r="U38" i="37"/>
  <c r="I38" i="38" s="1"/>
  <c r="T39" i="37"/>
  <c r="H39" i="38" s="1"/>
  <c r="U39" i="37"/>
  <c r="I39" i="38" s="1"/>
  <c r="T40" i="37"/>
  <c r="H40" i="38"/>
  <c r="U40" i="37"/>
  <c r="I40" i="38" s="1"/>
  <c r="T41" i="37"/>
  <c r="H41" i="38" s="1"/>
  <c r="U41" i="37"/>
  <c r="I41" i="38" s="1"/>
  <c r="T42" i="37"/>
  <c r="H42" i="38"/>
  <c r="U42" i="37"/>
  <c r="I42" i="38" s="1"/>
  <c r="T43" i="37"/>
  <c r="H43" i="38"/>
  <c r="U43" i="37"/>
  <c r="I43" i="38" s="1"/>
  <c r="T44" i="37"/>
  <c r="H44" i="38"/>
  <c r="U44" i="37"/>
  <c r="I44" i="38" s="1"/>
  <c r="T45" i="37"/>
  <c r="H45" i="38" s="1"/>
  <c r="U45" i="37"/>
  <c r="I45" i="38" s="1"/>
  <c r="T46" i="37"/>
  <c r="H46" i="38" s="1"/>
  <c r="U46" i="37"/>
  <c r="I46" i="38" s="1"/>
  <c r="T47" i="37"/>
  <c r="H47" i="38"/>
  <c r="U47" i="37"/>
  <c r="I47" i="38" s="1"/>
  <c r="T48" i="37"/>
  <c r="H48" i="38" s="1"/>
  <c r="U48" i="37"/>
  <c r="I48" i="38" s="1"/>
  <c r="T49" i="37"/>
  <c r="H49" i="38"/>
  <c r="U49" i="37"/>
  <c r="I49" i="38" s="1"/>
  <c r="T50" i="37"/>
  <c r="H50" i="38" s="1"/>
  <c r="U50" i="37"/>
  <c r="I50" i="38" s="1"/>
  <c r="U9" i="37"/>
  <c r="I9" i="38" s="1"/>
  <c r="T9" i="37"/>
  <c r="H9" i="38" s="1"/>
  <c r="Q51" i="40"/>
  <c r="P51" i="40"/>
  <c r="M51" i="40"/>
  <c r="L51" i="40"/>
  <c r="I51" i="40"/>
  <c r="H51" i="40"/>
  <c r="E51" i="40"/>
  <c r="D51" i="40"/>
  <c r="M51" i="36"/>
  <c r="L51" i="36"/>
  <c r="I51" i="36"/>
  <c r="H51" i="36"/>
  <c r="E51" i="36"/>
  <c r="D51" i="36"/>
  <c r="Q51" i="37"/>
  <c r="P51" i="37"/>
  <c r="M51" i="37"/>
  <c r="L51" i="37"/>
  <c r="I51" i="37"/>
  <c r="H51" i="37"/>
  <c r="E51" i="37"/>
  <c r="J51" i="41"/>
  <c r="E48" i="38" l="1"/>
  <c r="D14" i="38"/>
  <c r="N51" i="42"/>
  <c r="D43" i="38"/>
  <c r="K51" i="41"/>
  <c r="R51" i="40"/>
  <c r="E35" i="38"/>
  <c r="E36" i="38"/>
  <c r="D35" i="38"/>
  <c r="E41" i="38"/>
  <c r="D41" i="38"/>
  <c r="E18" i="38"/>
  <c r="D18" i="38"/>
  <c r="E47" i="38"/>
  <c r="D47" i="38"/>
  <c r="D22" i="38"/>
  <c r="E44" i="38"/>
  <c r="D11" i="38"/>
  <c r="E11" i="38"/>
  <c r="D13" i="38"/>
  <c r="E13" i="38"/>
  <c r="D31" i="38"/>
  <c r="E15" i="38"/>
  <c r="D15" i="38"/>
  <c r="E12" i="38"/>
  <c r="D12" i="38"/>
  <c r="D30" i="38"/>
  <c r="E30" i="38"/>
  <c r="D10" i="38"/>
  <c r="E10" i="38"/>
  <c r="E49" i="38"/>
  <c r="D48" i="38"/>
  <c r="E39" i="38"/>
  <c r="D39" i="38"/>
  <c r="D46" i="38"/>
  <c r="E46" i="38"/>
  <c r="E45" i="38"/>
  <c r="D45" i="38"/>
  <c r="E33" i="38"/>
  <c r="D33" i="38"/>
  <c r="D9" i="38"/>
  <c r="E9" i="38"/>
  <c r="E29" i="38"/>
  <c r="E19" i="38"/>
  <c r="D19" i="38"/>
  <c r="D27" i="38"/>
  <c r="D16" i="38"/>
  <c r="E16" i="38"/>
  <c r="E42" i="38"/>
  <c r="D42" i="38"/>
  <c r="D17" i="38"/>
  <c r="E43" i="38"/>
  <c r="D50" i="38"/>
  <c r="D20" i="38"/>
  <c r="E20" i="38"/>
  <c r="E32" i="38"/>
  <c r="D32" i="38"/>
  <c r="E34" i="38"/>
  <c r="D34" i="38"/>
  <c r="E38" i="38"/>
  <c r="D38" i="38"/>
  <c r="E24" i="38"/>
  <c r="D24" i="38"/>
  <c r="E40" i="38"/>
  <c r="D40" i="38"/>
  <c r="D37" i="38"/>
  <c r="E37" i="38"/>
  <c r="E26" i="38"/>
  <c r="X51" i="38"/>
  <c r="D25" i="38"/>
  <c r="E22" i="38"/>
  <c r="T51" i="38"/>
  <c r="S51" i="38"/>
  <c r="D29" i="38"/>
  <c r="E28" i="38"/>
  <c r="E21" i="38"/>
  <c r="D28" i="38"/>
  <c r="D21" i="38"/>
  <c r="D23" i="38"/>
  <c r="E27" i="38"/>
  <c r="E31" i="38"/>
  <c r="E17" i="38"/>
  <c r="AB51" i="38"/>
  <c r="AA51" i="38"/>
  <c r="L51" i="38"/>
  <c r="E25" i="38"/>
  <c r="E23" i="38"/>
  <c r="D49" i="38"/>
  <c r="M51" i="38"/>
  <c r="H51" i="38"/>
  <c r="D44" i="38"/>
  <c r="E8" i="38"/>
  <c r="D26" i="38"/>
  <c r="D36" i="38"/>
  <c r="E14" i="38"/>
  <c r="S51" i="37"/>
  <c r="R51" i="37"/>
  <c r="W51" i="38"/>
  <c r="E50" i="38"/>
  <c r="I51" i="38"/>
  <c r="U51" i="37"/>
  <c r="M51" i="41"/>
  <c r="L51" i="41"/>
  <c r="Q51" i="36"/>
  <c r="P51" i="36"/>
  <c r="U51" i="40"/>
  <c r="T51" i="40"/>
  <c r="Q51" i="42"/>
  <c r="P51" i="42"/>
  <c r="T51" i="37"/>
  <c r="D51" i="38" l="1"/>
  <c r="E51" i="38"/>
</calcChain>
</file>

<file path=xl/sharedStrings.xml><?xml version="1.0" encoding="utf-8"?>
<sst xmlns="http://schemas.openxmlformats.org/spreadsheetml/2006/main" count="499" uniqueCount="81">
  <si>
    <t>堺市</t>
    <rPh sb="0" eb="2">
      <t>サカイシ</t>
    </rPh>
    <phoneticPr fontId="2"/>
  </si>
  <si>
    <t>池田市</t>
    <rPh sb="0" eb="2">
      <t>イケダ</t>
    </rPh>
    <rPh sb="2" eb="3">
      <t>シ</t>
    </rPh>
    <phoneticPr fontId="2"/>
  </si>
  <si>
    <t>箕面市</t>
    <rPh sb="0" eb="3">
      <t>ミノオシ</t>
    </rPh>
    <phoneticPr fontId="2"/>
  </si>
  <si>
    <t>豊能町</t>
    <rPh sb="0" eb="2">
      <t>トヨノ</t>
    </rPh>
    <rPh sb="2" eb="3">
      <t>マチ</t>
    </rPh>
    <phoneticPr fontId="2"/>
  </si>
  <si>
    <t>能勢町</t>
    <rPh sb="0" eb="2">
      <t>ノセ</t>
    </rPh>
    <rPh sb="2" eb="3">
      <t>マチ</t>
    </rPh>
    <phoneticPr fontId="2"/>
  </si>
  <si>
    <t>豊中市</t>
    <rPh sb="0" eb="3">
      <t>トヨナカシ</t>
    </rPh>
    <phoneticPr fontId="2"/>
  </si>
  <si>
    <t>吹田市</t>
    <rPh sb="0" eb="3">
      <t>スイタシ</t>
    </rPh>
    <phoneticPr fontId="2"/>
  </si>
  <si>
    <t>茨木市</t>
    <rPh sb="0" eb="2">
      <t>イバラキ</t>
    </rPh>
    <rPh sb="2" eb="3">
      <t>シ</t>
    </rPh>
    <phoneticPr fontId="2"/>
  </si>
  <si>
    <t>摂津市</t>
    <rPh sb="0" eb="3">
      <t>セッツシ</t>
    </rPh>
    <phoneticPr fontId="2"/>
  </si>
  <si>
    <t>高槻市</t>
    <rPh sb="0" eb="3">
      <t>タカツキシ</t>
    </rPh>
    <phoneticPr fontId="2"/>
  </si>
  <si>
    <t>島本町</t>
    <rPh sb="0" eb="2">
      <t>シマモト</t>
    </rPh>
    <rPh sb="2" eb="3">
      <t>マチ</t>
    </rPh>
    <phoneticPr fontId="2"/>
  </si>
  <si>
    <t>枚方市</t>
    <rPh sb="0" eb="3">
      <t>ヒラカタシ</t>
    </rPh>
    <phoneticPr fontId="2"/>
  </si>
  <si>
    <t>寝屋川市</t>
    <rPh sb="0" eb="4">
      <t>ネヤガワシ</t>
    </rPh>
    <phoneticPr fontId="2"/>
  </si>
  <si>
    <t>守口市</t>
    <rPh sb="0" eb="3">
      <t>モリグチシ</t>
    </rPh>
    <phoneticPr fontId="2"/>
  </si>
  <si>
    <t>門真市</t>
    <rPh sb="0" eb="3">
      <t>カドマシ</t>
    </rPh>
    <phoneticPr fontId="2"/>
  </si>
  <si>
    <t>大東市</t>
    <rPh sb="0" eb="3">
      <t>ダイトウシ</t>
    </rPh>
    <phoneticPr fontId="2"/>
  </si>
  <si>
    <t>交野市</t>
    <rPh sb="0" eb="3">
      <t>カタノシ</t>
    </rPh>
    <phoneticPr fontId="2"/>
  </si>
  <si>
    <t>八尾市</t>
    <rPh sb="0" eb="3">
      <t>ヤオシ</t>
    </rPh>
    <phoneticPr fontId="2"/>
  </si>
  <si>
    <t>柏原市</t>
    <rPh sb="0" eb="2">
      <t>カシハラ</t>
    </rPh>
    <rPh sb="2" eb="3">
      <t>シ</t>
    </rPh>
    <phoneticPr fontId="2"/>
  </si>
  <si>
    <t>東大阪市</t>
    <rPh sb="0" eb="1">
      <t>ヒガシ</t>
    </rPh>
    <rPh sb="1" eb="4">
      <t>オオサカシ</t>
    </rPh>
    <phoneticPr fontId="2"/>
  </si>
  <si>
    <t>松原市</t>
    <rPh sb="0" eb="2">
      <t>マツバラ</t>
    </rPh>
    <rPh sb="2" eb="3">
      <t>シ</t>
    </rPh>
    <phoneticPr fontId="2"/>
  </si>
  <si>
    <t>羽曳野市</t>
    <rPh sb="0" eb="4">
      <t>ハビキノシ</t>
    </rPh>
    <phoneticPr fontId="2"/>
  </si>
  <si>
    <t>富田林市</t>
    <rPh sb="0" eb="4">
      <t>トンダバヤシシ</t>
    </rPh>
    <phoneticPr fontId="2"/>
  </si>
  <si>
    <t>藤井寺市</t>
    <rPh sb="0" eb="4">
      <t>フジイデラシ</t>
    </rPh>
    <phoneticPr fontId="2"/>
  </si>
  <si>
    <t>河内長野市</t>
    <rPh sb="0" eb="2">
      <t>カワチ</t>
    </rPh>
    <rPh sb="2" eb="5">
      <t>ナガノシ</t>
    </rPh>
    <phoneticPr fontId="2"/>
  </si>
  <si>
    <t>大阪狭山市</t>
    <rPh sb="0" eb="2">
      <t>オオサカ</t>
    </rPh>
    <rPh sb="2" eb="5">
      <t>サヤマシ</t>
    </rPh>
    <phoneticPr fontId="2"/>
  </si>
  <si>
    <t>河南町</t>
    <rPh sb="0" eb="2">
      <t>カナン</t>
    </rPh>
    <rPh sb="2" eb="3">
      <t>マチ</t>
    </rPh>
    <phoneticPr fontId="2"/>
  </si>
  <si>
    <t>千早赤阪村</t>
    <rPh sb="0" eb="2">
      <t>チハヤ</t>
    </rPh>
    <rPh sb="2" eb="4">
      <t>アカサカ</t>
    </rPh>
    <rPh sb="4" eb="5">
      <t>ムラ</t>
    </rPh>
    <phoneticPr fontId="2"/>
  </si>
  <si>
    <t>泉大津市</t>
    <rPh sb="0" eb="4">
      <t>イズミオオツシ</t>
    </rPh>
    <phoneticPr fontId="2"/>
  </si>
  <si>
    <t>和泉市</t>
    <rPh sb="0" eb="3">
      <t>イズミシ</t>
    </rPh>
    <phoneticPr fontId="2"/>
  </si>
  <si>
    <t>高石市</t>
    <rPh sb="0" eb="2">
      <t>タカイシ</t>
    </rPh>
    <rPh sb="2" eb="3">
      <t>シ</t>
    </rPh>
    <phoneticPr fontId="2"/>
  </si>
  <si>
    <t>忠岡町</t>
    <rPh sb="0" eb="2">
      <t>タダオカ</t>
    </rPh>
    <rPh sb="2" eb="3">
      <t>マチ</t>
    </rPh>
    <phoneticPr fontId="2"/>
  </si>
  <si>
    <t>岸和田市</t>
    <rPh sb="0" eb="4">
      <t>キシワダシ</t>
    </rPh>
    <phoneticPr fontId="2"/>
  </si>
  <si>
    <t>貝塚市</t>
    <rPh sb="0" eb="3">
      <t>カイヅカシ</t>
    </rPh>
    <phoneticPr fontId="2"/>
  </si>
  <si>
    <t>泉佐野市</t>
    <rPh sb="0" eb="4">
      <t>イズミサノシ</t>
    </rPh>
    <phoneticPr fontId="2"/>
  </si>
  <si>
    <t>泉南市</t>
    <rPh sb="0" eb="3">
      <t>センナンシ</t>
    </rPh>
    <phoneticPr fontId="2"/>
  </si>
  <si>
    <t>阪南市</t>
    <rPh sb="0" eb="3">
      <t>ハンナンシ</t>
    </rPh>
    <phoneticPr fontId="2"/>
  </si>
  <si>
    <t>熊取町</t>
    <rPh sb="0" eb="2">
      <t>クマトリ</t>
    </rPh>
    <rPh sb="2" eb="3">
      <t>マチ</t>
    </rPh>
    <phoneticPr fontId="2"/>
  </si>
  <si>
    <t>田尻町</t>
    <rPh sb="0" eb="2">
      <t>タジリ</t>
    </rPh>
    <rPh sb="2" eb="3">
      <t>マチ</t>
    </rPh>
    <phoneticPr fontId="2"/>
  </si>
  <si>
    <t>岬町</t>
    <rPh sb="0" eb="2">
      <t>ミサキチョウ</t>
    </rPh>
    <phoneticPr fontId="2"/>
  </si>
  <si>
    <t>四條畷市</t>
    <rPh sb="0" eb="4">
      <t>シジョウナワテシ</t>
    </rPh>
    <phoneticPr fontId="2"/>
  </si>
  <si>
    <t>市町村</t>
    <rPh sb="0" eb="3">
      <t>シチョウソン</t>
    </rPh>
    <phoneticPr fontId="2"/>
  </si>
  <si>
    <t>合計</t>
    <rPh sb="0" eb="2">
      <t>ゴウケイ</t>
    </rPh>
    <phoneticPr fontId="2"/>
  </si>
  <si>
    <t>大阪市</t>
    <rPh sb="0" eb="3">
      <t>オオサカシ</t>
    </rPh>
    <phoneticPr fontId="2"/>
  </si>
  <si>
    <t>行　動　援　護</t>
    <rPh sb="0" eb="1">
      <t>ギョウ</t>
    </rPh>
    <rPh sb="2" eb="3">
      <t>ドウ</t>
    </rPh>
    <rPh sb="4" eb="5">
      <t>エン</t>
    </rPh>
    <rPh sb="6" eb="7">
      <t>ユズル</t>
    </rPh>
    <phoneticPr fontId="2"/>
  </si>
  <si>
    <t>重度障がい者等包括支援</t>
    <rPh sb="0" eb="2">
      <t>ジュウド</t>
    </rPh>
    <rPh sb="2" eb="3">
      <t>ショウ</t>
    </rPh>
    <rPh sb="5" eb="6">
      <t>シャ</t>
    </rPh>
    <rPh sb="6" eb="7">
      <t>トウ</t>
    </rPh>
    <rPh sb="7" eb="9">
      <t>ホウカツ</t>
    </rPh>
    <rPh sb="9" eb="11">
      <t>シエン</t>
    </rPh>
    <phoneticPr fontId="2"/>
  </si>
  <si>
    <t>居　宅　介　護</t>
    <rPh sb="0" eb="1">
      <t>イ</t>
    </rPh>
    <rPh sb="2" eb="3">
      <t>タク</t>
    </rPh>
    <rPh sb="4" eb="5">
      <t>カイ</t>
    </rPh>
    <rPh sb="6" eb="7">
      <t>マモル</t>
    </rPh>
    <phoneticPr fontId="2"/>
  </si>
  <si>
    <t>身体障がい者</t>
    <rPh sb="0" eb="2">
      <t>シンタイ</t>
    </rPh>
    <rPh sb="2" eb="3">
      <t>ショウ</t>
    </rPh>
    <rPh sb="5" eb="6">
      <t>シャ</t>
    </rPh>
    <phoneticPr fontId="2"/>
  </si>
  <si>
    <t>知的障がい者</t>
    <rPh sb="0" eb="2">
      <t>チテキ</t>
    </rPh>
    <rPh sb="2" eb="3">
      <t>ショウ</t>
    </rPh>
    <rPh sb="5" eb="6">
      <t>シャ</t>
    </rPh>
    <phoneticPr fontId="2"/>
  </si>
  <si>
    <t>障がい児</t>
    <rPh sb="0" eb="1">
      <t>ショウ</t>
    </rPh>
    <rPh sb="3" eb="4">
      <t>ジ</t>
    </rPh>
    <phoneticPr fontId="2"/>
  </si>
  <si>
    <t>居　宅　介　護</t>
    <rPh sb="0" eb="1">
      <t>イ</t>
    </rPh>
    <rPh sb="2" eb="3">
      <t>タク</t>
    </rPh>
    <rPh sb="4" eb="5">
      <t>スケ</t>
    </rPh>
    <rPh sb="6" eb="7">
      <t>ユズル</t>
    </rPh>
    <phoneticPr fontId="2"/>
  </si>
  <si>
    <t>行　動　援　護</t>
    <rPh sb="0" eb="1">
      <t>イ</t>
    </rPh>
    <rPh sb="2" eb="3">
      <t>ドウ</t>
    </rPh>
    <rPh sb="4" eb="5">
      <t>エン</t>
    </rPh>
    <rPh sb="6" eb="7">
      <t>マモル</t>
    </rPh>
    <phoneticPr fontId="2"/>
  </si>
  <si>
    <t>精神障がい者</t>
    <rPh sb="0" eb="2">
      <t>セイシン</t>
    </rPh>
    <rPh sb="2" eb="3">
      <t>ショウ</t>
    </rPh>
    <rPh sb="5" eb="6">
      <t>シャ</t>
    </rPh>
    <phoneticPr fontId="2"/>
  </si>
  <si>
    <t>重　度　障　が　い　者　等　包　括　支　援</t>
    <rPh sb="0" eb="1">
      <t>ジュウ</t>
    </rPh>
    <rPh sb="2" eb="3">
      <t>タビ</t>
    </rPh>
    <rPh sb="4" eb="5">
      <t>ショウ</t>
    </rPh>
    <rPh sb="10" eb="11">
      <t>シャ</t>
    </rPh>
    <rPh sb="12" eb="13">
      <t>トウ</t>
    </rPh>
    <rPh sb="14" eb="15">
      <t>ツツミ</t>
    </rPh>
    <rPh sb="16" eb="17">
      <t>カツ</t>
    </rPh>
    <rPh sb="18" eb="19">
      <t>シ</t>
    </rPh>
    <rPh sb="20" eb="21">
      <t>エン</t>
    </rPh>
    <phoneticPr fontId="2"/>
  </si>
  <si>
    <t>訪　問　系　サ　ー　ビ　ス　合　計</t>
    <rPh sb="0" eb="1">
      <t>ホウ</t>
    </rPh>
    <rPh sb="2" eb="3">
      <t>トイ</t>
    </rPh>
    <rPh sb="4" eb="5">
      <t>ケイ</t>
    </rPh>
    <rPh sb="14" eb="15">
      <t>ア</t>
    </rPh>
    <rPh sb="16" eb="17">
      <t>ケイ</t>
    </rPh>
    <phoneticPr fontId="2"/>
  </si>
  <si>
    <t>人／月</t>
    <rPh sb="0" eb="1">
      <t>ニン</t>
    </rPh>
    <rPh sb="2" eb="3">
      <t>ツキ</t>
    </rPh>
    <phoneticPr fontId="2"/>
  </si>
  <si>
    <t>　①　訪問系サービス合計　（訪問系サービス合計、居宅介護、重度訪問介護）</t>
    <rPh sb="3" eb="5">
      <t>ホウモン</t>
    </rPh>
    <rPh sb="5" eb="6">
      <t>ケイ</t>
    </rPh>
    <rPh sb="10" eb="12">
      <t>ゴウケイ</t>
    </rPh>
    <phoneticPr fontId="2"/>
  </si>
  <si>
    <t>　①　訪問系サービス合計　（同行援護、行動援護、重度障がい者等包括支援）</t>
    <rPh sb="3" eb="5">
      <t>ホウモン</t>
    </rPh>
    <rPh sb="5" eb="6">
      <t>ケイ</t>
    </rPh>
    <rPh sb="10" eb="12">
      <t>ゴウケイ</t>
    </rPh>
    <phoneticPr fontId="2"/>
  </si>
  <si>
    <t>重　度　訪　問　介　護</t>
    <rPh sb="0" eb="1">
      <t>ジュウ</t>
    </rPh>
    <rPh sb="2" eb="3">
      <t>ド</t>
    </rPh>
    <rPh sb="4" eb="5">
      <t>ホウ</t>
    </rPh>
    <rPh sb="6" eb="7">
      <t>トイ</t>
    </rPh>
    <rPh sb="8" eb="9">
      <t>スケ</t>
    </rPh>
    <rPh sb="10" eb="11">
      <t>マモル</t>
    </rPh>
    <phoneticPr fontId="2"/>
  </si>
  <si>
    <t>同　行　援　護</t>
    <rPh sb="0" eb="1">
      <t>ドウ</t>
    </rPh>
    <rPh sb="2" eb="3">
      <t>イ</t>
    </rPh>
    <rPh sb="4" eb="5">
      <t>エン</t>
    </rPh>
    <rPh sb="6" eb="7">
      <t>マモル</t>
    </rPh>
    <phoneticPr fontId="2"/>
  </si>
  <si>
    <t>同　行　援　護</t>
    <rPh sb="0" eb="1">
      <t>オナ</t>
    </rPh>
    <rPh sb="2" eb="3">
      <t>イ</t>
    </rPh>
    <rPh sb="4" eb="5">
      <t>エン</t>
    </rPh>
    <rPh sb="6" eb="7">
      <t>ユズル</t>
    </rPh>
    <phoneticPr fontId="2"/>
  </si>
  <si>
    <t>重　度　訪　問　介　護</t>
    <rPh sb="0" eb="1">
      <t>シゲル</t>
    </rPh>
    <rPh sb="2" eb="3">
      <t>ド</t>
    </rPh>
    <rPh sb="4" eb="5">
      <t>オトズ</t>
    </rPh>
    <rPh sb="6" eb="7">
      <t>トイ</t>
    </rPh>
    <rPh sb="8" eb="9">
      <t>スケ</t>
    </rPh>
    <rPh sb="10" eb="11">
      <t>ユズル</t>
    </rPh>
    <phoneticPr fontId="2"/>
  </si>
  <si>
    <t>（１）訪問系サービス</t>
    <phoneticPr fontId="2"/>
  </si>
  <si>
    <t>（１）訪問系サービス</t>
    <phoneticPr fontId="2"/>
  </si>
  <si>
    <t>　②　居宅介護（障がい種別）</t>
    <rPh sb="3" eb="5">
      <t>キョタク</t>
    </rPh>
    <rPh sb="5" eb="7">
      <t>カイゴ</t>
    </rPh>
    <rPh sb="8" eb="9">
      <t>ショウ</t>
    </rPh>
    <rPh sb="11" eb="13">
      <t>シュベツ</t>
    </rPh>
    <phoneticPr fontId="2"/>
  </si>
  <si>
    <t>　③　重度訪問介護（障がい種別）</t>
    <rPh sb="3" eb="5">
      <t>ジュウド</t>
    </rPh>
    <rPh sb="5" eb="7">
      <t>ホウモン</t>
    </rPh>
    <rPh sb="7" eb="9">
      <t>カイゴ</t>
    </rPh>
    <rPh sb="10" eb="11">
      <t>ショウ</t>
    </rPh>
    <rPh sb="13" eb="15">
      <t>シュベツ</t>
    </rPh>
    <phoneticPr fontId="2"/>
  </si>
  <si>
    <t>　④　同行援護（障がい種別）</t>
    <rPh sb="3" eb="5">
      <t>ドウコウ</t>
    </rPh>
    <rPh sb="5" eb="7">
      <t>エンゴ</t>
    </rPh>
    <rPh sb="8" eb="9">
      <t>ショウ</t>
    </rPh>
    <rPh sb="11" eb="13">
      <t>シュベツ</t>
    </rPh>
    <phoneticPr fontId="2"/>
  </si>
  <si>
    <t>　⑤　行動援護（障がい種別）</t>
    <rPh sb="3" eb="5">
      <t>コウドウ</t>
    </rPh>
    <rPh sb="5" eb="7">
      <t>エンゴ</t>
    </rPh>
    <rPh sb="8" eb="9">
      <t>ショウ</t>
    </rPh>
    <rPh sb="11" eb="13">
      <t>シュベツ</t>
    </rPh>
    <phoneticPr fontId="2"/>
  </si>
  <si>
    <t>　⑥　重度障がい者等包括支援（障がい種別）</t>
    <rPh sb="3" eb="5">
      <t>ジュウド</t>
    </rPh>
    <rPh sb="5" eb="6">
      <t>ショウ</t>
    </rPh>
    <rPh sb="8" eb="9">
      <t>シャ</t>
    </rPh>
    <rPh sb="9" eb="10">
      <t>トウ</t>
    </rPh>
    <rPh sb="10" eb="12">
      <t>ホウカツ</t>
    </rPh>
    <rPh sb="12" eb="14">
      <t>シエン</t>
    </rPh>
    <rPh sb="15" eb="16">
      <t>ショウ</t>
    </rPh>
    <rPh sb="18" eb="20">
      <t>シュベツ</t>
    </rPh>
    <phoneticPr fontId="2"/>
  </si>
  <si>
    <t>人時間／月</t>
    <rPh sb="0" eb="1">
      <t>ヒト</t>
    </rPh>
    <rPh sb="1" eb="3">
      <t>ジカン</t>
    </rPh>
    <rPh sb="4" eb="5">
      <t>ゲツ</t>
    </rPh>
    <phoneticPr fontId="2"/>
  </si>
  <si>
    <t>人時間／月</t>
    <rPh sb="0" eb="1">
      <t>ジン</t>
    </rPh>
    <rPh sb="1" eb="3">
      <t>ジカン</t>
    </rPh>
    <rPh sb="4" eb="5">
      <t>ゲツ</t>
    </rPh>
    <phoneticPr fontId="2"/>
  </si>
  <si>
    <t>R6年度
見込量</t>
    <rPh sb="5" eb="7">
      <t>ミコ</t>
    </rPh>
    <rPh sb="7" eb="8">
      <t>リョウ</t>
    </rPh>
    <phoneticPr fontId="2"/>
  </si>
  <si>
    <t>R6年度
実績値</t>
    <rPh sb="5" eb="8">
      <t>ジッセキチ</t>
    </rPh>
    <phoneticPr fontId="2"/>
  </si>
  <si>
    <t>P142</t>
    <phoneticPr fontId="2"/>
  </si>
  <si>
    <t>P143</t>
    <phoneticPr fontId="2"/>
  </si>
  <si>
    <t>P144</t>
    <phoneticPr fontId="2"/>
  </si>
  <si>
    <t>P145</t>
    <phoneticPr fontId="2"/>
  </si>
  <si>
    <t>P146</t>
    <phoneticPr fontId="2"/>
  </si>
  <si>
    <t>太子町</t>
    <rPh sb="0" eb="2">
      <t>タイシ</t>
    </rPh>
    <rPh sb="2" eb="3">
      <t>マチ</t>
    </rPh>
    <phoneticPr fontId="2"/>
  </si>
  <si>
    <t>岸和田市</t>
    <rPh sb="0" eb="4">
      <t>キシワダシ</t>
    </rPh>
    <phoneticPr fontId="1"/>
  </si>
  <si>
    <t>（市町村別）</t>
    <rPh sb="1" eb="4">
      <t>シチョウソン</t>
    </rPh>
    <rPh sb="4" eb="5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</si>
</sst>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22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b/>
      <i/>
      <sz val="16"/>
      <color theme="1"/>
      <name val="ＭＳ Ｐゴシック"/>
      <family val="3"/>
      <charset val="128"/>
    </font>
    <font>
      <b/>
      <sz val="22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7" fillId="2" borderId="1" xfId="0" applyFont="1" applyFill="1" applyBorder="1" applyAlignment="1">
      <alignment vertical="center" shrinkToFit="1"/>
    </xf>
    <xf numFmtId="0" fontId="11" fillId="0" borderId="0" xfId="0" applyFont="1" applyFill="1" applyAlignment="1">
      <alignment vertical="center" shrinkToFit="1"/>
    </xf>
    <xf numFmtId="0" fontId="7" fillId="2" borderId="2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7" fillId="2" borderId="3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11" fillId="0" borderId="4" xfId="0" applyFont="1" applyFill="1" applyBorder="1" applyAlignment="1">
      <alignment vertical="center"/>
    </xf>
    <xf numFmtId="38" fontId="15" fillId="4" borderId="0" xfId="1" applyFont="1" applyFill="1" applyBorder="1" applyAlignment="1">
      <alignment vertical="center" shrinkToFit="1"/>
    </xf>
    <xf numFmtId="38" fontId="15" fillId="0" borderId="5" xfId="1" applyFont="1" applyFill="1" applyBorder="1" applyAlignment="1">
      <alignment vertical="center" shrinkToFit="1"/>
    </xf>
    <xf numFmtId="38" fontId="15" fillId="0" borderId="2" xfId="1" applyFont="1" applyFill="1" applyBorder="1" applyAlignment="1">
      <alignment vertical="center" shrinkToFit="1"/>
    </xf>
    <xf numFmtId="38" fontId="15" fillId="0" borderId="6" xfId="1" applyFont="1" applyFill="1" applyBorder="1" applyAlignment="1">
      <alignment vertical="center" shrinkToFit="1"/>
    </xf>
    <xf numFmtId="38" fontId="15" fillId="0" borderId="7" xfId="1" applyFont="1" applyFill="1" applyBorder="1" applyAlignment="1">
      <alignment vertical="center" shrinkToFit="1"/>
    </xf>
    <xf numFmtId="38" fontId="15" fillId="0" borderId="8" xfId="1" applyFont="1" applyFill="1" applyBorder="1" applyAlignment="1">
      <alignment vertical="center" shrinkToFi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0" fontId="6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vertical="center"/>
    </xf>
    <xf numFmtId="0" fontId="6" fillId="6" borderId="9" xfId="0" applyFont="1" applyFill="1" applyBorder="1" applyAlignment="1">
      <alignment horizontal="center" vertical="center" shrinkToFit="1"/>
    </xf>
    <xf numFmtId="0" fontId="6" fillId="6" borderId="4" xfId="0" applyFont="1" applyFill="1" applyBorder="1" applyAlignment="1">
      <alignment horizontal="center" vertical="center" shrinkToFit="1"/>
    </xf>
    <xf numFmtId="38" fontId="15" fillId="6" borderId="10" xfId="1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38" fontId="15" fillId="0" borderId="12" xfId="1" applyFont="1" applyFill="1" applyBorder="1" applyAlignment="1">
      <alignment vertical="center" shrinkToFit="1"/>
    </xf>
    <xf numFmtId="38" fontId="15" fillId="0" borderId="13" xfId="1" applyFont="1" applyFill="1" applyBorder="1" applyAlignment="1">
      <alignment vertical="center" shrinkToFit="1"/>
    </xf>
    <xf numFmtId="38" fontId="15" fillId="0" borderId="14" xfId="1" applyFont="1" applyFill="1" applyBorder="1" applyAlignment="1">
      <alignment vertical="center" shrinkToFit="1"/>
    </xf>
    <xf numFmtId="0" fontId="6" fillId="6" borderId="15" xfId="0" applyFont="1" applyFill="1" applyBorder="1" applyAlignment="1">
      <alignment horizontal="center" vertical="center" shrinkToFit="1"/>
    </xf>
    <xf numFmtId="38" fontId="15" fillId="6" borderId="16" xfId="1" applyFont="1" applyFill="1" applyBorder="1" applyAlignment="1">
      <alignment vertical="center" shrinkToFit="1"/>
    </xf>
    <xf numFmtId="38" fontId="15" fillId="6" borderId="17" xfId="1" applyFont="1" applyFill="1" applyBorder="1" applyAlignment="1">
      <alignment horizontal="right" vertical="center" shrinkToFit="1"/>
    </xf>
    <xf numFmtId="0" fontId="6" fillId="6" borderId="18" xfId="0" applyFont="1" applyFill="1" applyBorder="1" applyAlignment="1">
      <alignment horizontal="center" vertical="center" shrinkToFit="1"/>
    </xf>
    <xf numFmtId="38" fontId="15" fillId="6" borderId="19" xfId="1" applyFont="1" applyFill="1" applyBorder="1" applyAlignment="1">
      <alignment vertical="center" shrinkToFit="1"/>
    </xf>
    <xf numFmtId="0" fontId="9" fillId="7" borderId="20" xfId="0" applyFont="1" applyFill="1" applyBorder="1" applyAlignment="1">
      <alignment vertical="center" shrinkToFit="1"/>
    </xf>
    <xf numFmtId="38" fontId="16" fillId="7" borderId="20" xfId="1" applyFont="1" applyFill="1" applyBorder="1" applyAlignment="1">
      <alignment vertical="center"/>
    </xf>
    <xf numFmtId="38" fontId="16" fillId="7" borderId="21" xfId="1" applyFont="1" applyFill="1" applyBorder="1" applyAlignment="1">
      <alignment vertical="center"/>
    </xf>
    <xf numFmtId="38" fontId="16" fillId="7" borderId="22" xfId="1" applyFont="1" applyFill="1" applyBorder="1" applyAlignment="1">
      <alignment vertical="center"/>
    </xf>
    <xf numFmtId="38" fontId="16" fillId="7" borderId="23" xfId="1" applyFont="1" applyFill="1" applyBorder="1" applyAlignment="1">
      <alignment vertical="center"/>
    </xf>
    <xf numFmtId="38" fontId="16" fillId="7" borderId="24" xfId="1" applyFont="1" applyFill="1" applyBorder="1" applyAlignment="1">
      <alignment vertical="center"/>
    </xf>
    <xf numFmtId="38" fontId="16" fillId="7" borderId="25" xfId="1" applyFont="1" applyFill="1" applyBorder="1" applyAlignment="1">
      <alignment vertical="center"/>
    </xf>
    <xf numFmtId="38" fontId="15" fillId="0" borderId="26" xfId="1" applyFont="1" applyFill="1" applyBorder="1" applyAlignment="1">
      <alignment vertical="center" shrinkToFit="1"/>
    </xf>
    <xf numFmtId="38" fontId="15" fillId="0" borderId="27" xfId="1" applyFont="1" applyFill="1" applyBorder="1" applyAlignment="1">
      <alignment vertical="center" shrinkToFit="1"/>
    </xf>
    <xf numFmtId="38" fontId="15" fillId="6" borderId="5" xfId="1" applyFont="1" applyFill="1" applyBorder="1" applyAlignment="1">
      <alignment vertical="center" shrinkToFit="1"/>
    </xf>
    <xf numFmtId="38" fontId="15" fillId="6" borderId="28" xfId="1" applyFont="1" applyFill="1" applyBorder="1" applyAlignment="1">
      <alignment vertical="center" shrinkToFit="1"/>
    </xf>
    <xf numFmtId="38" fontId="15" fillId="6" borderId="7" xfId="1" applyFont="1" applyFill="1" applyBorder="1" applyAlignment="1">
      <alignment vertical="center" shrinkToFit="1"/>
    </xf>
    <xf numFmtId="0" fontId="6" fillId="6" borderId="29" xfId="0" applyFont="1" applyFill="1" applyBorder="1" applyAlignment="1">
      <alignment horizontal="center" vertical="center" shrinkToFit="1"/>
    </xf>
    <xf numFmtId="38" fontId="15" fillId="6" borderId="30" xfId="1" applyFont="1" applyFill="1" applyBorder="1" applyAlignment="1">
      <alignment vertical="center" shrinkToFit="1"/>
    </xf>
    <xf numFmtId="0" fontId="10" fillId="5" borderId="0" xfId="0" applyFont="1" applyFill="1" applyBorder="1" applyAlignment="1">
      <alignment horizontal="center" vertical="center" shrinkToFit="1"/>
    </xf>
    <xf numFmtId="0" fontId="6" fillId="5" borderId="0" xfId="0" applyFont="1" applyFill="1" applyBorder="1" applyAlignment="1">
      <alignment horizontal="center" vertical="center" shrinkToFit="1"/>
    </xf>
    <xf numFmtId="38" fontId="15" fillId="5" borderId="0" xfId="1" applyFont="1" applyFill="1" applyBorder="1" applyAlignment="1">
      <alignment horizontal="right" vertical="center" shrinkToFit="1"/>
    </xf>
    <xf numFmtId="38" fontId="15" fillId="5" borderId="0" xfId="1" applyFont="1" applyFill="1" applyBorder="1" applyAlignment="1">
      <alignment vertical="center" shrinkToFit="1"/>
    </xf>
    <xf numFmtId="38" fontId="16" fillId="5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6" fillId="0" borderId="29" xfId="0" applyFont="1" applyFill="1" applyBorder="1" applyAlignment="1">
      <alignment horizontal="center" vertical="center" shrinkToFit="1"/>
    </xf>
    <xf numFmtId="38" fontId="15" fillId="0" borderId="31" xfId="1" applyFont="1" applyFill="1" applyBorder="1" applyAlignment="1">
      <alignment vertical="center" shrinkToFit="1"/>
    </xf>
    <xf numFmtId="38" fontId="16" fillId="7" borderId="32" xfId="1" applyFont="1" applyFill="1" applyBorder="1" applyAlignment="1">
      <alignment vertical="center"/>
    </xf>
    <xf numFmtId="0" fontId="7" fillId="2" borderId="33" xfId="0" applyFont="1" applyFill="1" applyBorder="1" applyAlignment="1">
      <alignment vertical="center" shrinkToFit="1"/>
    </xf>
    <xf numFmtId="0" fontId="7" fillId="2" borderId="34" xfId="0" applyFont="1" applyFill="1" applyBorder="1" applyAlignment="1">
      <alignment vertical="center" shrinkToFit="1"/>
    </xf>
    <xf numFmtId="0" fontId="7" fillId="2" borderId="35" xfId="0" applyFont="1" applyFill="1" applyBorder="1" applyAlignment="1">
      <alignment vertical="center" shrinkToFit="1"/>
    </xf>
    <xf numFmtId="0" fontId="9" fillId="7" borderId="36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38" fontId="16" fillId="7" borderId="32" xfId="1" applyFont="1" applyFill="1" applyBorder="1" applyAlignment="1">
      <alignment vertical="center" shrinkToFit="1"/>
    </xf>
    <xf numFmtId="38" fontId="16" fillId="7" borderId="21" xfId="1" applyFont="1" applyFill="1" applyBorder="1" applyAlignment="1">
      <alignment vertical="center" shrinkToFit="1"/>
    </xf>
    <xf numFmtId="38" fontId="16" fillId="7" borderId="22" xfId="1" applyFont="1" applyFill="1" applyBorder="1" applyAlignment="1">
      <alignment vertical="center" shrinkToFit="1"/>
    </xf>
    <xf numFmtId="0" fontId="6" fillId="6" borderId="9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9" fillId="7" borderId="20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38" fontId="4" fillId="0" borderId="0" xfId="0" applyNumberFormat="1" applyFont="1" applyFill="1" applyAlignment="1">
      <alignment vertical="center"/>
    </xf>
    <xf numFmtId="38" fontId="7" fillId="0" borderId="0" xfId="0" applyNumberFormat="1" applyFont="1" applyFill="1" applyAlignment="1">
      <alignment vertical="center"/>
    </xf>
    <xf numFmtId="38" fontId="16" fillId="7" borderId="37" xfId="1" applyFont="1" applyFill="1" applyBorder="1" applyAlignment="1">
      <alignment vertical="center"/>
    </xf>
    <xf numFmtId="38" fontId="16" fillId="7" borderId="4" xfId="1" applyFont="1" applyFill="1" applyBorder="1" applyAlignment="1">
      <alignment vertical="center"/>
    </xf>
    <xf numFmtId="38" fontId="16" fillId="7" borderId="38" xfId="1" applyFont="1" applyFill="1" applyBorder="1" applyAlignment="1">
      <alignment vertical="center"/>
    </xf>
    <xf numFmtId="38" fontId="16" fillId="7" borderId="39" xfId="1" applyFont="1" applyFill="1" applyBorder="1" applyAlignment="1">
      <alignment vertical="center"/>
    </xf>
    <xf numFmtId="38" fontId="16" fillId="7" borderId="40" xfId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5" fillId="0" borderId="9" xfId="0" applyFont="1" applyFill="1" applyBorder="1" applyAlignment="1">
      <alignment horizontal="center" vertical="center" shrinkToFit="1"/>
    </xf>
    <xf numFmtId="38" fontId="15" fillId="0" borderId="10" xfId="1" applyFont="1" applyFill="1" applyBorder="1" applyAlignment="1">
      <alignment vertical="center" shrinkToFit="1"/>
    </xf>
    <xf numFmtId="38" fontId="15" fillId="0" borderId="41" xfId="1" applyFont="1" applyFill="1" applyBorder="1" applyAlignment="1">
      <alignment vertical="center" shrinkToFit="1"/>
    </xf>
    <xf numFmtId="38" fontId="15" fillId="0" borderId="42" xfId="1" applyFont="1" applyFill="1" applyBorder="1" applyAlignment="1">
      <alignment vertical="center" shrinkToFit="1"/>
    </xf>
    <xf numFmtId="38" fontId="15" fillId="0" borderId="43" xfId="1" applyFont="1" applyFill="1" applyBorder="1" applyAlignment="1">
      <alignment vertical="center" shrinkToFit="1"/>
    </xf>
    <xf numFmtId="38" fontId="15" fillId="8" borderId="7" xfId="1" applyFont="1" applyFill="1" applyBorder="1" applyAlignment="1">
      <alignment vertical="center"/>
    </xf>
    <xf numFmtId="38" fontId="15" fillId="8" borderId="44" xfId="1" applyFont="1" applyFill="1" applyBorder="1" applyAlignment="1">
      <alignment vertical="center"/>
    </xf>
    <xf numFmtId="38" fontId="15" fillId="8" borderId="45" xfId="1" applyFont="1" applyFill="1" applyBorder="1" applyAlignment="1">
      <alignment vertical="center"/>
    </xf>
    <xf numFmtId="38" fontId="12" fillId="8" borderId="7" xfId="1" applyFont="1" applyFill="1" applyBorder="1" applyAlignment="1">
      <alignment vertical="center"/>
    </xf>
    <xf numFmtId="38" fontId="12" fillId="8" borderId="44" xfId="1" applyFont="1" applyFill="1" applyBorder="1" applyAlignment="1">
      <alignment vertical="center"/>
    </xf>
    <xf numFmtId="38" fontId="15" fillId="8" borderId="46" xfId="1" applyFont="1" applyFill="1" applyBorder="1" applyAlignment="1">
      <alignment vertical="center"/>
    </xf>
    <xf numFmtId="38" fontId="15" fillId="8" borderId="47" xfId="1" applyFont="1" applyFill="1" applyBorder="1" applyAlignment="1">
      <alignment vertical="center"/>
    </xf>
    <xf numFmtId="38" fontId="15" fillId="8" borderId="42" xfId="1" applyFont="1" applyFill="1" applyBorder="1" applyAlignment="1">
      <alignment vertical="center"/>
    </xf>
    <xf numFmtId="38" fontId="12" fillId="8" borderId="42" xfId="1" applyFont="1" applyFill="1" applyBorder="1" applyAlignment="1">
      <alignment vertical="center"/>
    </xf>
    <xf numFmtId="38" fontId="15" fillId="8" borderId="2" xfId="1" applyFont="1" applyFill="1" applyBorder="1" applyAlignment="1">
      <alignment vertical="center"/>
    </xf>
    <xf numFmtId="38" fontId="15" fillId="8" borderId="48" xfId="1" applyFont="1" applyFill="1" applyBorder="1" applyAlignment="1">
      <alignment vertical="center"/>
    </xf>
    <xf numFmtId="38" fontId="15" fillId="8" borderId="13" xfId="1" applyFont="1" applyFill="1" applyBorder="1" applyAlignment="1">
      <alignment vertical="center"/>
    </xf>
    <xf numFmtId="38" fontId="12" fillId="8" borderId="13" xfId="1" applyFont="1" applyFill="1" applyBorder="1" applyAlignment="1">
      <alignment vertical="center"/>
    </xf>
    <xf numFmtId="38" fontId="15" fillId="8" borderId="49" xfId="1" applyFont="1" applyFill="1" applyBorder="1" applyAlignment="1">
      <alignment vertical="center"/>
    </xf>
    <xf numFmtId="38" fontId="15" fillId="8" borderId="8" xfId="1" applyFont="1" applyFill="1" applyBorder="1" applyAlignment="1">
      <alignment vertical="center"/>
    </xf>
    <xf numFmtId="38" fontId="15" fillId="8" borderId="10" xfId="1" applyFont="1" applyFill="1" applyBorder="1" applyAlignment="1">
      <alignment vertical="center"/>
    </xf>
    <xf numFmtId="38" fontId="15" fillId="8" borderId="50" xfId="1" applyFont="1" applyFill="1" applyBorder="1" applyAlignment="1">
      <alignment vertical="center"/>
    </xf>
    <xf numFmtId="38" fontId="15" fillId="8" borderId="14" xfId="1" applyFont="1" applyFill="1" applyBorder="1" applyAlignment="1">
      <alignment vertical="center"/>
    </xf>
    <xf numFmtId="38" fontId="15" fillId="6" borderId="7" xfId="1" applyFont="1" applyFill="1" applyBorder="1" applyAlignment="1" applyProtection="1">
      <alignment vertical="center"/>
      <protection locked="0"/>
    </xf>
    <xf numFmtId="38" fontId="15" fillId="6" borderId="45" xfId="1" applyFont="1" applyFill="1" applyBorder="1" applyAlignment="1" applyProtection="1">
      <alignment vertical="center"/>
      <protection locked="0"/>
    </xf>
    <xf numFmtId="38" fontId="12" fillId="6" borderId="7" xfId="1" applyFont="1" applyFill="1" applyBorder="1" applyAlignment="1" applyProtection="1">
      <alignment vertical="center"/>
      <protection locked="0"/>
    </xf>
    <xf numFmtId="38" fontId="12" fillId="6" borderId="45" xfId="1" applyFont="1" applyFill="1" applyBorder="1" applyAlignment="1" applyProtection="1">
      <alignment vertical="center"/>
      <protection locked="0"/>
    </xf>
    <xf numFmtId="38" fontId="15" fillId="6" borderId="46" xfId="1" applyFont="1" applyFill="1" applyBorder="1" applyAlignment="1" applyProtection="1">
      <alignment vertical="center"/>
      <protection locked="0"/>
    </xf>
    <xf numFmtId="38" fontId="15" fillId="6" borderId="51" xfId="1" applyFont="1" applyFill="1" applyBorder="1" applyAlignment="1" applyProtection="1">
      <alignment vertical="center"/>
      <protection locked="0"/>
    </xf>
    <xf numFmtId="38" fontId="15" fillId="6" borderId="52" xfId="1" applyFont="1" applyFill="1" applyBorder="1" applyAlignment="1" applyProtection="1">
      <alignment vertical="center"/>
      <protection locked="0"/>
    </xf>
    <xf numFmtId="38" fontId="12" fillId="6" borderId="52" xfId="1" applyFont="1" applyFill="1" applyBorder="1" applyAlignment="1" applyProtection="1">
      <alignment vertical="center"/>
      <protection locked="0"/>
    </xf>
    <xf numFmtId="38" fontId="12" fillId="6" borderId="44" xfId="1" applyFont="1" applyFill="1" applyBorder="1" applyAlignment="1" applyProtection="1">
      <alignment vertical="center"/>
      <protection locked="0"/>
    </xf>
    <xf numFmtId="38" fontId="15" fillId="6" borderId="53" xfId="1" applyFont="1" applyFill="1" applyBorder="1" applyAlignment="1" applyProtection="1">
      <alignment vertical="center"/>
      <protection locked="0"/>
    </xf>
    <xf numFmtId="38" fontId="15" fillId="6" borderId="54" xfId="1" applyFont="1" applyFill="1" applyBorder="1" applyAlignment="1" applyProtection="1">
      <alignment vertical="center"/>
      <protection locked="0"/>
    </xf>
    <xf numFmtId="38" fontId="12" fillId="6" borderId="54" xfId="1" applyFont="1" applyFill="1" applyBorder="1" applyAlignment="1" applyProtection="1">
      <alignment vertical="center"/>
      <protection locked="0"/>
    </xf>
    <xf numFmtId="38" fontId="15" fillId="6" borderId="55" xfId="1" applyFont="1" applyFill="1" applyBorder="1" applyAlignment="1" applyProtection="1">
      <alignment vertical="center"/>
      <protection locked="0"/>
    </xf>
    <xf numFmtId="38" fontId="16" fillId="9" borderId="20" xfId="1" applyFont="1" applyFill="1" applyBorder="1" applyAlignment="1">
      <alignment vertical="center" shrinkToFit="1"/>
    </xf>
    <xf numFmtId="38" fontId="16" fillId="9" borderId="32" xfId="1" applyFont="1" applyFill="1" applyBorder="1" applyAlignment="1">
      <alignment vertical="center" shrinkToFit="1"/>
    </xf>
    <xf numFmtId="38" fontId="16" fillId="9" borderId="23" xfId="1" applyFont="1" applyFill="1" applyBorder="1" applyAlignment="1">
      <alignment vertical="center" shrinkToFit="1"/>
    </xf>
    <xf numFmtId="38" fontId="16" fillId="9" borderId="25" xfId="1" applyFont="1" applyFill="1" applyBorder="1" applyAlignment="1">
      <alignment vertical="center" shrinkToFit="1"/>
    </xf>
    <xf numFmtId="38" fontId="15" fillId="6" borderId="44" xfId="1" applyFont="1" applyFill="1" applyBorder="1" applyAlignment="1" applyProtection="1">
      <alignment vertical="center"/>
      <protection locked="0"/>
    </xf>
    <xf numFmtId="38" fontId="15" fillId="6" borderId="13" xfId="1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38" fontId="15" fillId="6" borderId="56" xfId="1" applyFont="1" applyFill="1" applyBorder="1" applyAlignment="1" applyProtection="1">
      <alignment vertical="center"/>
      <protection locked="0"/>
    </xf>
    <xf numFmtId="38" fontId="15" fillId="6" borderId="50" xfId="1" applyFont="1" applyFill="1" applyBorder="1" applyAlignment="1">
      <alignment horizontal="right" vertical="center" shrinkToFit="1"/>
    </xf>
    <xf numFmtId="38" fontId="15" fillId="6" borderId="13" xfId="1" applyFont="1" applyFill="1" applyBorder="1" applyAlignment="1">
      <alignment horizontal="right" vertical="center" shrinkToFit="1"/>
    </xf>
    <xf numFmtId="38" fontId="15" fillId="6" borderId="8" xfId="1" applyFont="1" applyFill="1" applyBorder="1" applyAlignment="1">
      <alignment vertical="center" shrinkToFit="1"/>
    </xf>
    <xf numFmtId="38" fontId="15" fillId="6" borderId="14" xfId="1" applyFont="1" applyFill="1" applyBorder="1" applyAlignment="1">
      <alignment horizontal="right" vertical="center" shrinkToFit="1"/>
    </xf>
    <xf numFmtId="0" fontId="10" fillId="3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shrinkToFit="1"/>
    </xf>
    <xf numFmtId="38" fontId="15" fillId="8" borderId="0" xfId="1" applyFont="1" applyFill="1" applyBorder="1" applyAlignment="1">
      <alignment vertical="center"/>
    </xf>
    <xf numFmtId="38" fontId="16" fillId="7" borderId="0" xfId="1" applyFont="1" applyFill="1" applyBorder="1" applyAlignment="1">
      <alignment vertical="center" shrinkToFit="1"/>
    </xf>
    <xf numFmtId="38" fontId="15" fillId="6" borderId="57" xfId="1" applyFont="1" applyFill="1" applyBorder="1" applyAlignment="1">
      <alignment vertical="center" shrinkToFit="1"/>
    </xf>
    <xf numFmtId="38" fontId="15" fillId="6" borderId="58" xfId="1" applyFont="1" applyFill="1" applyBorder="1" applyAlignment="1">
      <alignment vertical="center" shrinkToFit="1"/>
    </xf>
    <xf numFmtId="38" fontId="15" fillId="6" borderId="57" xfId="1" applyFont="1" applyFill="1" applyBorder="1" applyAlignment="1" applyProtection="1">
      <alignment vertical="center"/>
      <protection locked="0"/>
    </xf>
    <xf numFmtId="38" fontId="15" fillId="6" borderId="58" xfId="1" applyFont="1" applyFill="1" applyBorder="1" applyAlignment="1" applyProtection="1">
      <alignment vertical="center"/>
      <protection locked="0"/>
    </xf>
    <xf numFmtId="38" fontId="5" fillId="0" borderId="0" xfId="0" applyNumberFormat="1" applyFont="1" applyFill="1" applyAlignment="1">
      <alignment vertical="center" shrinkToFit="1"/>
    </xf>
    <xf numFmtId="38" fontId="8" fillId="0" borderId="0" xfId="0" applyNumberFormat="1" applyFont="1" applyFill="1" applyAlignment="1">
      <alignment vertical="center"/>
    </xf>
    <xf numFmtId="38" fontId="5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6" fillId="0" borderId="59" xfId="0" applyFont="1" applyFill="1" applyBorder="1" applyAlignment="1">
      <alignment horizontal="center" vertical="center" wrapText="1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65" xfId="0" applyFont="1" applyFill="1" applyBorder="1" applyAlignment="1">
      <alignment horizontal="center" vertical="center" shrinkToFit="1"/>
    </xf>
    <xf numFmtId="0" fontId="6" fillId="0" borderId="66" xfId="0" applyFont="1" applyBorder="1" applyAlignment="1">
      <alignment vertical="center" shrinkToFit="1"/>
    </xf>
    <xf numFmtId="0" fontId="6" fillId="0" borderId="67" xfId="0" applyFont="1" applyBorder="1" applyAlignment="1">
      <alignment vertical="center" shrinkToFit="1"/>
    </xf>
    <xf numFmtId="0" fontId="6" fillId="6" borderId="59" xfId="0" applyFont="1" applyFill="1" applyBorder="1" applyAlignment="1">
      <alignment horizontal="center" vertical="center" wrapText="1" shrinkToFit="1"/>
    </xf>
    <xf numFmtId="0" fontId="6" fillId="6" borderId="60" xfId="0" applyFont="1" applyFill="1" applyBorder="1" applyAlignment="1">
      <alignment horizontal="center" vertical="center" shrinkToFit="1"/>
    </xf>
    <xf numFmtId="0" fontId="10" fillId="3" borderId="23" xfId="0" applyFont="1" applyFill="1" applyBorder="1" applyAlignment="1">
      <alignment horizontal="center" vertical="center" shrinkToFit="1"/>
    </xf>
    <xf numFmtId="0" fontId="10" fillId="3" borderId="25" xfId="0" applyFont="1" applyFill="1" applyBorder="1" applyAlignment="1">
      <alignment horizontal="center" vertical="center" shrinkToFit="1"/>
    </xf>
    <xf numFmtId="0" fontId="10" fillId="3" borderId="63" xfId="0" applyFont="1" applyFill="1" applyBorder="1" applyAlignment="1">
      <alignment horizontal="center" vertical="center" shrinkToFit="1"/>
    </xf>
    <xf numFmtId="0" fontId="10" fillId="3" borderId="20" xfId="0" applyFont="1" applyFill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63" xfId="0" applyFont="1" applyBorder="1" applyAlignment="1">
      <alignment horizontal="center" vertical="center" shrinkToFit="1"/>
    </xf>
    <xf numFmtId="0" fontId="10" fillId="3" borderId="62" xfId="0" applyFont="1" applyFill="1" applyBorder="1" applyAlignment="1">
      <alignment horizontal="center" vertical="center" shrinkToFit="1"/>
    </xf>
    <xf numFmtId="0" fontId="15" fillId="0" borderId="59" xfId="0" applyFont="1" applyFill="1" applyBorder="1" applyAlignment="1">
      <alignment horizontal="center" vertical="center" wrapText="1" shrinkToFit="1"/>
    </xf>
    <xf numFmtId="0" fontId="15" fillId="0" borderId="64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right" vertical="center"/>
    </xf>
    <xf numFmtId="0" fontId="15" fillId="0" borderId="61" xfId="0" applyFont="1" applyFill="1" applyBorder="1" applyAlignment="1">
      <alignment horizontal="center" vertical="center" shrinkToFit="1"/>
    </xf>
    <xf numFmtId="0" fontId="6" fillId="0" borderId="61" xfId="0" applyFont="1" applyFill="1" applyBorder="1" applyAlignment="1">
      <alignment horizontal="center" vertical="center" shrinkToFit="1"/>
    </xf>
    <xf numFmtId="0" fontId="6" fillId="0" borderId="62" xfId="0" applyFont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10" fillId="3" borderId="69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  <xf numFmtId="0" fontId="10" fillId="3" borderId="70" xfId="0" applyFont="1" applyFill="1" applyBorder="1" applyAlignment="1">
      <alignment horizontal="center" vertical="center" wrapText="1"/>
    </xf>
    <xf numFmtId="0" fontId="10" fillId="3" borderId="71" xfId="0" applyFont="1" applyFill="1" applyBorder="1" applyAlignment="1">
      <alignment horizontal="center" vertical="center" wrapText="1"/>
    </xf>
    <xf numFmtId="0" fontId="10" fillId="3" borderId="72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/>
    </xf>
    <xf numFmtId="0" fontId="6" fillId="0" borderId="66" xfId="0" applyFont="1" applyFill="1" applyBorder="1" applyAlignment="1">
      <alignment horizontal="center" vertical="center"/>
    </xf>
    <xf numFmtId="0" fontId="6" fillId="0" borderId="73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6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/>
    </xf>
    <xf numFmtId="0" fontId="6" fillId="6" borderId="68" xfId="0" applyFont="1" applyFill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center" vertical="center" wrapText="1"/>
    </xf>
    <xf numFmtId="0" fontId="10" fillId="3" borderId="38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838041</xdr:colOff>
      <xdr:row>2</xdr:row>
      <xdr:rowOff>324961</xdr:rowOff>
    </xdr:from>
    <xdr:to>
      <xdr:col>21</xdr:col>
      <xdr:colOff>568597</xdr:colOff>
      <xdr:row>6</xdr:row>
      <xdr:rowOff>97657</xdr:rowOff>
    </xdr:to>
    <xdr:sp macro="" textlink="">
      <xdr:nvSpPr>
        <xdr:cNvPr id="2" name="強調線吹き出し 1 (枠付き) 1">
          <a:extLst>
            <a:ext uri="{FF2B5EF4-FFF2-40B4-BE49-F238E27FC236}">
              <a16:creationId xmlns:a16="http://schemas.microsoft.com/office/drawing/2014/main" id="{84DF612F-2D42-44E4-A7D0-D99A41B37229}"/>
            </a:ext>
          </a:extLst>
        </xdr:cNvPr>
        <xdr:cNvSpPr/>
      </xdr:nvSpPr>
      <xdr:spPr>
        <a:xfrm>
          <a:off x="17817941" y="1137761"/>
          <a:ext cx="3134156" cy="1703096"/>
        </a:xfrm>
        <a:prstGeom prst="accentBorderCallout1">
          <a:avLst>
            <a:gd name="adj1" fmla="val 50608"/>
            <a:gd name="adj2" fmla="val -937"/>
            <a:gd name="adj3" fmla="val 125143"/>
            <a:gd name="adj4" fmla="val -2763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400" b="1">
            <a:solidFill>
              <a:srgbClr val="FF0000"/>
            </a:solidFill>
          </a:endParaRPr>
        </a:p>
        <a:p>
          <a:pPr algn="l">
            <a:lnSpc>
              <a:spcPts val="2500"/>
            </a:lnSpc>
          </a:pPr>
          <a:r>
            <a:rPr kumimoji="1" lang="ja-JP" altLang="en-US" sz="2000" b="1">
              <a:solidFill>
                <a:srgbClr val="FF0000"/>
              </a:solidFill>
            </a:rPr>
            <a:t>黄色部分にそれぞれ実績値を入力ください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930459</xdr:colOff>
      <xdr:row>1</xdr:row>
      <xdr:rowOff>368483</xdr:rowOff>
    </xdr:from>
    <xdr:to>
      <xdr:col>17</xdr:col>
      <xdr:colOff>620233</xdr:colOff>
      <xdr:row>5</xdr:row>
      <xdr:rowOff>466817</xdr:rowOff>
    </xdr:to>
    <xdr:sp macro="" textlink="">
      <xdr:nvSpPr>
        <xdr:cNvPr id="3" name="強調線吹き出し 1 (枠付き) 2">
          <a:extLst>
            <a:ext uri="{FF2B5EF4-FFF2-40B4-BE49-F238E27FC236}">
              <a16:creationId xmlns:a16="http://schemas.microsoft.com/office/drawing/2014/main" id="{94FE0E24-BE15-4D7D-A84B-1CFB912CDF2C}"/>
            </a:ext>
          </a:extLst>
        </xdr:cNvPr>
        <xdr:cNvSpPr/>
      </xdr:nvSpPr>
      <xdr:spPr>
        <a:xfrm>
          <a:off x="13982430" y="825683"/>
          <a:ext cx="3227632" cy="1633220"/>
        </a:xfrm>
        <a:prstGeom prst="accentBorderCallout1">
          <a:avLst>
            <a:gd name="adj1" fmla="val 50608"/>
            <a:gd name="adj2" fmla="val -937"/>
            <a:gd name="adj3" fmla="val 158469"/>
            <a:gd name="adj4" fmla="val -3303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400" b="1">
            <a:solidFill>
              <a:srgbClr val="FF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2000" b="1">
              <a:solidFill>
                <a:srgbClr val="FF0000"/>
              </a:solidFill>
            </a:rPr>
            <a:t>黄色部分にそれぞれ実績値を入力ください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B99"/>
  <sheetViews>
    <sheetView tabSelected="1" view="pageBreakPreview" zoomScale="60" zoomScaleNormal="75" workbookViewId="0">
      <pane xSplit="1" ySplit="7" topLeftCell="F8" activePane="bottomRight" state="frozen"/>
      <selection activeCell="L17" sqref="L17"/>
      <selection pane="topRight" activeCell="L17" sqref="L17"/>
      <selection pane="bottomLeft" activeCell="L17" sqref="L17"/>
      <selection pane="bottomRight"/>
    </sheetView>
  </sheetViews>
  <sheetFormatPr defaultColWidth="17.6640625" defaultRowHeight="13.2" x14ac:dyDescent="0.2"/>
  <cols>
    <col min="1" max="1" width="23.6640625" style="12" customWidth="1"/>
    <col min="2" max="2" width="15.109375" style="12" bestFit="1" customWidth="1"/>
    <col min="3" max="3" width="17.6640625" style="12" bestFit="1" customWidth="1"/>
    <col min="4" max="4" width="12" style="12" bestFit="1" customWidth="1"/>
    <col min="5" max="5" width="15.77734375" style="12" bestFit="1" customWidth="1"/>
    <col min="6" max="6" width="15.109375" style="12" bestFit="1" customWidth="1"/>
    <col min="7" max="7" width="17.6640625" style="12" bestFit="1" customWidth="1"/>
    <col min="8" max="8" width="12" style="12" bestFit="1" customWidth="1"/>
    <col min="9" max="9" width="15.77734375" style="12" bestFit="1" customWidth="1"/>
    <col min="10" max="10" width="13" style="12" bestFit="1" customWidth="1"/>
    <col min="11" max="11" width="17.6640625" style="12" bestFit="1" customWidth="1"/>
    <col min="12" max="12" width="12" style="12" bestFit="1" customWidth="1"/>
    <col min="13" max="13" width="15.77734375" style="12" bestFit="1" customWidth="1"/>
    <col min="14" max="15" width="3.77734375" style="29" customWidth="1"/>
    <col min="16" max="16" width="23.6640625" style="12" customWidth="1"/>
    <col min="17" max="17" width="13" style="12" bestFit="1" customWidth="1"/>
    <col min="18" max="18" width="15.77734375" style="12" bestFit="1" customWidth="1"/>
    <col min="19" max="19" width="12" style="12" bestFit="1" customWidth="1"/>
    <col min="20" max="20" width="15.77734375" style="12" bestFit="1" customWidth="1"/>
    <col min="21" max="21" width="12" style="12" bestFit="1" customWidth="1"/>
    <col min="22" max="22" width="15.77734375" style="12" bestFit="1" customWidth="1"/>
    <col min="23" max="23" width="12" style="12" bestFit="1" customWidth="1"/>
    <col min="24" max="24" width="15.77734375" style="12" bestFit="1" customWidth="1"/>
    <col min="25" max="25" width="12" style="12" bestFit="1" customWidth="1"/>
    <col min="26" max="26" width="15.77734375" style="12" bestFit="1" customWidth="1"/>
    <col min="27" max="27" width="12" style="12" bestFit="1" customWidth="1"/>
    <col min="28" max="28" width="15.77734375" style="12" bestFit="1" customWidth="1"/>
    <col min="29" max="16384" width="17.6640625" style="12"/>
  </cols>
  <sheetData>
    <row r="1" spans="1:28" ht="39.6" customHeight="1" x14ac:dyDescent="0.2">
      <c r="A1" s="153" t="s">
        <v>80</v>
      </c>
    </row>
    <row r="2" spans="1:28" ht="33.75" customHeight="1" x14ac:dyDescent="0.2">
      <c r="A2" s="27" t="s">
        <v>62</v>
      </c>
      <c r="N2" s="31"/>
      <c r="O2" s="31"/>
      <c r="P2" s="27" t="s">
        <v>62</v>
      </c>
    </row>
    <row r="3" spans="1:28" ht="36" customHeight="1" x14ac:dyDescent="0.2">
      <c r="A3" s="28" t="s">
        <v>56</v>
      </c>
      <c r="B3" s="2"/>
      <c r="C3" s="2"/>
      <c r="F3" s="2"/>
      <c r="J3" s="2"/>
      <c r="N3" s="31"/>
      <c r="O3" s="31"/>
      <c r="P3" s="28" t="s">
        <v>57</v>
      </c>
    </row>
    <row r="4" spans="1:28" ht="25.5" customHeight="1" thickBot="1" x14ac:dyDescent="0.25">
      <c r="A4" s="1"/>
      <c r="B4" s="1"/>
      <c r="C4" s="1"/>
      <c r="F4" s="1"/>
      <c r="I4" s="20"/>
      <c r="J4" s="170"/>
      <c r="K4" s="170"/>
      <c r="L4" s="170"/>
      <c r="M4" s="170"/>
      <c r="N4" s="30"/>
      <c r="O4" s="30"/>
      <c r="P4" s="1"/>
      <c r="Y4" s="170"/>
      <c r="Z4" s="170"/>
      <c r="AA4" s="170"/>
      <c r="AB4" s="170"/>
    </row>
    <row r="5" spans="1:28" s="13" customFormat="1" ht="39.75" customHeight="1" thickBot="1" x14ac:dyDescent="0.25">
      <c r="A5" s="156" t="s">
        <v>41</v>
      </c>
      <c r="B5" s="164" t="s">
        <v>54</v>
      </c>
      <c r="C5" s="165"/>
      <c r="D5" s="165"/>
      <c r="E5" s="166"/>
      <c r="F5" s="161" t="s">
        <v>50</v>
      </c>
      <c r="G5" s="162"/>
      <c r="H5" s="162"/>
      <c r="I5" s="163"/>
      <c r="J5" s="162" t="s">
        <v>61</v>
      </c>
      <c r="K5" s="162"/>
      <c r="L5" s="162"/>
      <c r="M5" s="167"/>
      <c r="N5" s="59"/>
      <c r="O5" s="59"/>
      <c r="P5" s="156" t="s">
        <v>41</v>
      </c>
      <c r="Q5" s="164" t="s">
        <v>60</v>
      </c>
      <c r="R5" s="165"/>
      <c r="S5" s="165"/>
      <c r="T5" s="166"/>
      <c r="U5" s="161" t="s">
        <v>44</v>
      </c>
      <c r="V5" s="165"/>
      <c r="W5" s="165"/>
      <c r="X5" s="166"/>
      <c r="Y5" s="162" t="s">
        <v>45</v>
      </c>
      <c r="Z5" s="165"/>
      <c r="AA5" s="165"/>
      <c r="AB5" s="173"/>
    </row>
    <row r="6" spans="1:28" s="13" customFormat="1" ht="63.75" customHeight="1" x14ac:dyDescent="0.2">
      <c r="A6" s="157"/>
      <c r="B6" s="159" t="s">
        <v>71</v>
      </c>
      <c r="C6" s="160"/>
      <c r="D6" s="168" t="s">
        <v>72</v>
      </c>
      <c r="E6" s="169"/>
      <c r="F6" s="159" t="s">
        <v>71</v>
      </c>
      <c r="G6" s="160"/>
      <c r="H6" s="154" t="s">
        <v>72</v>
      </c>
      <c r="I6" s="155"/>
      <c r="J6" s="159" t="s">
        <v>71</v>
      </c>
      <c r="K6" s="160"/>
      <c r="L6" s="154" t="s">
        <v>72</v>
      </c>
      <c r="M6" s="172"/>
      <c r="N6" s="60"/>
      <c r="O6" s="60"/>
      <c r="P6" s="157"/>
      <c r="Q6" s="159" t="s">
        <v>71</v>
      </c>
      <c r="R6" s="160"/>
      <c r="S6" s="168" t="s">
        <v>72</v>
      </c>
      <c r="T6" s="169"/>
      <c r="U6" s="159" t="s">
        <v>71</v>
      </c>
      <c r="V6" s="160"/>
      <c r="W6" s="168" t="s">
        <v>72</v>
      </c>
      <c r="X6" s="169"/>
      <c r="Y6" s="159" t="s">
        <v>71</v>
      </c>
      <c r="Z6" s="160"/>
      <c r="AA6" s="168" t="s">
        <v>72</v>
      </c>
      <c r="AB6" s="171"/>
    </row>
    <row r="7" spans="1:28" s="13" customFormat="1" ht="42" customHeight="1" thickBot="1" x14ac:dyDescent="0.25">
      <c r="A7" s="158"/>
      <c r="B7" s="32" t="s">
        <v>55</v>
      </c>
      <c r="C7" s="33" t="s">
        <v>69</v>
      </c>
      <c r="D7" s="92" t="s">
        <v>55</v>
      </c>
      <c r="E7" s="36" t="s">
        <v>69</v>
      </c>
      <c r="F7" s="40" t="s">
        <v>55</v>
      </c>
      <c r="G7" s="33" t="s">
        <v>69</v>
      </c>
      <c r="H7" s="35" t="s">
        <v>55</v>
      </c>
      <c r="I7" s="36" t="s">
        <v>69</v>
      </c>
      <c r="J7" s="43" t="s">
        <v>55</v>
      </c>
      <c r="K7" s="33" t="s">
        <v>69</v>
      </c>
      <c r="L7" s="35" t="s">
        <v>55</v>
      </c>
      <c r="M7" s="65" t="s">
        <v>69</v>
      </c>
      <c r="N7" s="60"/>
      <c r="O7" s="60"/>
      <c r="P7" s="158"/>
      <c r="Q7" s="32" t="s">
        <v>55</v>
      </c>
      <c r="R7" s="33" t="s">
        <v>69</v>
      </c>
      <c r="S7" s="35" t="s">
        <v>55</v>
      </c>
      <c r="T7" s="36" t="s">
        <v>69</v>
      </c>
      <c r="U7" s="40" t="s">
        <v>55</v>
      </c>
      <c r="V7" s="33" t="s">
        <v>69</v>
      </c>
      <c r="W7" s="35" t="s">
        <v>55</v>
      </c>
      <c r="X7" s="36" t="s">
        <v>69</v>
      </c>
      <c r="Y7" s="43" t="s">
        <v>55</v>
      </c>
      <c r="Z7" s="57" t="s">
        <v>69</v>
      </c>
      <c r="AA7" s="35" t="s">
        <v>55</v>
      </c>
      <c r="AB7" s="65" t="s">
        <v>69</v>
      </c>
    </row>
    <row r="8" spans="1:28" s="15" customFormat="1" ht="24.9" customHeight="1" x14ac:dyDescent="0.2">
      <c r="A8" s="14" t="s">
        <v>43</v>
      </c>
      <c r="B8" s="34">
        <v>20829</v>
      </c>
      <c r="C8" s="137">
        <v>676679</v>
      </c>
      <c r="D8" s="93">
        <f>H8+L8+S8+W8+AA8</f>
        <v>21185</v>
      </c>
      <c r="E8" s="94">
        <f t="shared" ref="E8:E50" si="0">I8+M8+T8+X8+AB8</f>
        <v>762695</v>
      </c>
      <c r="F8" s="41">
        <v>16908</v>
      </c>
      <c r="G8" s="42">
        <v>350504</v>
      </c>
      <c r="H8" s="23">
        <f>居宅介護!T8</f>
        <v>17330</v>
      </c>
      <c r="I8" s="95">
        <f>居宅介護!U8</f>
        <v>428788</v>
      </c>
      <c r="J8" s="44">
        <v>1897</v>
      </c>
      <c r="K8" s="42">
        <v>277766</v>
      </c>
      <c r="L8" s="22">
        <f>重度訪問介護!P8</f>
        <v>1742</v>
      </c>
      <c r="M8" s="66">
        <f>重度訪問介護!Q8</f>
        <v>280433</v>
      </c>
      <c r="N8" s="61"/>
      <c r="O8" s="61"/>
      <c r="P8" s="68" t="s">
        <v>43</v>
      </c>
      <c r="Q8" s="54">
        <v>1369</v>
      </c>
      <c r="R8" s="55">
        <v>34584</v>
      </c>
      <c r="S8" s="22">
        <f>同行援護!L8</f>
        <v>1374</v>
      </c>
      <c r="T8" s="37">
        <f>同行援護!M8</f>
        <v>36318</v>
      </c>
      <c r="U8" s="41">
        <v>655</v>
      </c>
      <c r="V8" s="55">
        <v>13825</v>
      </c>
      <c r="W8" s="25">
        <f>行動援護!P8</f>
        <v>739</v>
      </c>
      <c r="X8" s="52">
        <f>行動援護!Q8</f>
        <v>17156</v>
      </c>
      <c r="Y8" s="44">
        <v>0</v>
      </c>
      <c r="Z8" s="58">
        <v>0</v>
      </c>
      <c r="AA8" s="23">
        <f>重度障がい者等包括支援!T8</f>
        <v>0</v>
      </c>
      <c r="AB8" s="38">
        <f>重度障がい者等包括支援!U8</f>
        <v>0</v>
      </c>
    </row>
    <row r="9" spans="1:28" s="17" customFormat="1" ht="24.9" customHeight="1" x14ac:dyDescent="0.2">
      <c r="A9" s="16" t="s">
        <v>1</v>
      </c>
      <c r="B9" s="56">
        <v>287</v>
      </c>
      <c r="C9" s="138">
        <v>9535</v>
      </c>
      <c r="D9" s="25">
        <f t="shared" ref="D9:D50" si="1">H9+L9+S9+W9+AA9</f>
        <v>287</v>
      </c>
      <c r="E9" s="95">
        <f t="shared" si="0"/>
        <v>10447</v>
      </c>
      <c r="F9" s="41">
        <v>242</v>
      </c>
      <c r="G9" s="42">
        <v>5229</v>
      </c>
      <c r="H9" s="23">
        <f>居宅介護!T9</f>
        <v>244</v>
      </c>
      <c r="I9" s="95">
        <f>居宅介護!U9</f>
        <v>5433</v>
      </c>
      <c r="J9" s="44">
        <v>10</v>
      </c>
      <c r="K9" s="42">
        <v>3433</v>
      </c>
      <c r="L9" s="22">
        <f>重度訪問介護!P9</f>
        <v>10</v>
      </c>
      <c r="M9" s="66">
        <f>重度訪問介護!Q9</f>
        <v>4301</v>
      </c>
      <c r="N9" s="62"/>
      <c r="O9" s="62"/>
      <c r="P9" s="69" t="s">
        <v>1</v>
      </c>
      <c r="Q9" s="54">
        <v>33</v>
      </c>
      <c r="R9" s="55">
        <v>785</v>
      </c>
      <c r="S9" s="22">
        <f>同行援護!L9</f>
        <v>31</v>
      </c>
      <c r="T9" s="37">
        <f>同行援護!M9</f>
        <v>697</v>
      </c>
      <c r="U9" s="41">
        <v>2</v>
      </c>
      <c r="V9" s="55">
        <v>88</v>
      </c>
      <c r="W9" s="25">
        <f>行動援護!P9</f>
        <v>2</v>
      </c>
      <c r="X9" s="52">
        <f>行動援護!Q9</f>
        <v>16</v>
      </c>
      <c r="Y9" s="44">
        <v>0</v>
      </c>
      <c r="Z9" s="58">
        <v>0</v>
      </c>
      <c r="AA9" s="23">
        <f>重度障がい者等包括支援!T9</f>
        <v>0</v>
      </c>
      <c r="AB9" s="38">
        <f>重度障がい者等包括支援!U9</f>
        <v>0</v>
      </c>
    </row>
    <row r="10" spans="1:28" s="17" customFormat="1" ht="24.9" customHeight="1" x14ac:dyDescent="0.2">
      <c r="A10" s="16" t="s">
        <v>2</v>
      </c>
      <c r="B10" s="56">
        <v>358</v>
      </c>
      <c r="C10" s="138">
        <v>15780</v>
      </c>
      <c r="D10" s="25">
        <f t="shared" si="1"/>
        <v>344</v>
      </c>
      <c r="E10" s="95">
        <f t="shared" si="0"/>
        <v>14855</v>
      </c>
      <c r="F10" s="41">
        <v>297</v>
      </c>
      <c r="G10" s="42">
        <v>5588</v>
      </c>
      <c r="H10" s="23">
        <f>居宅介護!T10</f>
        <v>289</v>
      </c>
      <c r="I10" s="95">
        <f>居宅介護!U10</f>
        <v>5430</v>
      </c>
      <c r="J10" s="44">
        <v>20</v>
      </c>
      <c r="K10" s="42">
        <v>9044</v>
      </c>
      <c r="L10" s="22">
        <f>重度訪問介護!P10</f>
        <v>21</v>
      </c>
      <c r="M10" s="66">
        <f>重度訪問介護!Q10</f>
        <v>8565</v>
      </c>
      <c r="N10" s="62"/>
      <c r="O10" s="62"/>
      <c r="P10" s="69" t="s">
        <v>2</v>
      </c>
      <c r="Q10" s="54">
        <v>34</v>
      </c>
      <c r="R10" s="55">
        <v>819</v>
      </c>
      <c r="S10" s="22">
        <f>同行援護!L10</f>
        <v>30</v>
      </c>
      <c r="T10" s="37">
        <f>同行援護!M10</f>
        <v>702</v>
      </c>
      <c r="U10" s="41">
        <v>7</v>
      </c>
      <c r="V10" s="55">
        <v>329</v>
      </c>
      <c r="W10" s="25">
        <f>行動援護!P10</f>
        <v>4</v>
      </c>
      <c r="X10" s="52">
        <f>行動援護!Q10</f>
        <v>158</v>
      </c>
      <c r="Y10" s="44">
        <v>0</v>
      </c>
      <c r="Z10" s="58">
        <v>0</v>
      </c>
      <c r="AA10" s="23">
        <f>重度障がい者等包括支援!T10</f>
        <v>0</v>
      </c>
      <c r="AB10" s="38">
        <f>重度障がい者等包括支援!U10</f>
        <v>0</v>
      </c>
    </row>
    <row r="11" spans="1:28" s="17" customFormat="1" ht="24.9" customHeight="1" x14ac:dyDescent="0.2">
      <c r="A11" s="16" t="s">
        <v>3</v>
      </c>
      <c r="B11" s="56">
        <v>35</v>
      </c>
      <c r="C11" s="138">
        <v>1225</v>
      </c>
      <c r="D11" s="25">
        <f t="shared" si="1"/>
        <v>27</v>
      </c>
      <c r="E11" s="95">
        <f t="shared" si="0"/>
        <v>443</v>
      </c>
      <c r="F11" s="41">
        <v>27</v>
      </c>
      <c r="G11" s="42">
        <v>1060</v>
      </c>
      <c r="H11" s="23">
        <f>居宅介護!T11</f>
        <v>24</v>
      </c>
      <c r="I11" s="95">
        <f>居宅介護!U11</f>
        <v>428</v>
      </c>
      <c r="J11" s="44">
        <v>1</v>
      </c>
      <c r="K11" s="42">
        <v>120</v>
      </c>
      <c r="L11" s="22">
        <f>重度訪問介護!P11</f>
        <v>0</v>
      </c>
      <c r="M11" s="66">
        <f>重度訪問介護!Q11</f>
        <v>0</v>
      </c>
      <c r="N11" s="62"/>
      <c r="O11" s="62"/>
      <c r="P11" s="69" t="s">
        <v>3</v>
      </c>
      <c r="Q11" s="54">
        <v>5</v>
      </c>
      <c r="R11" s="55">
        <v>25</v>
      </c>
      <c r="S11" s="22">
        <f>同行援護!L11</f>
        <v>3</v>
      </c>
      <c r="T11" s="37">
        <f>同行援護!M11</f>
        <v>15</v>
      </c>
      <c r="U11" s="41">
        <v>2</v>
      </c>
      <c r="V11" s="55">
        <v>20</v>
      </c>
      <c r="W11" s="25">
        <f>行動援護!P11</f>
        <v>0</v>
      </c>
      <c r="X11" s="52">
        <f>行動援護!Q11</f>
        <v>0</v>
      </c>
      <c r="Y11" s="44">
        <v>0</v>
      </c>
      <c r="Z11" s="58">
        <v>0</v>
      </c>
      <c r="AA11" s="23">
        <f>重度障がい者等包括支援!T11</f>
        <v>0</v>
      </c>
      <c r="AB11" s="38">
        <f>重度障がい者等包括支援!U11</f>
        <v>0</v>
      </c>
    </row>
    <row r="12" spans="1:28" s="17" customFormat="1" ht="24.9" customHeight="1" x14ac:dyDescent="0.2">
      <c r="A12" s="16" t="s">
        <v>4</v>
      </c>
      <c r="B12" s="56">
        <v>27</v>
      </c>
      <c r="C12" s="138">
        <v>396</v>
      </c>
      <c r="D12" s="25">
        <f t="shared" si="1"/>
        <v>22</v>
      </c>
      <c r="E12" s="95">
        <f t="shared" si="0"/>
        <v>263</v>
      </c>
      <c r="F12" s="41">
        <v>24</v>
      </c>
      <c r="G12" s="42">
        <v>332</v>
      </c>
      <c r="H12" s="23">
        <f>居宅介護!T12</f>
        <v>20</v>
      </c>
      <c r="I12" s="95">
        <f>居宅介護!U12</f>
        <v>234</v>
      </c>
      <c r="J12" s="44">
        <v>1</v>
      </c>
      <c r="K12" s="42">
        <v>30</v>
      </c>
      <c r="L12" s="22">
        <f>重度訪問介護!P12</f>
        <v>0</v>
      </c>
      <c r="M12" s="66">
        <f>重度訪問介護!Q12</f>
        <v>0</v>
      </c>
      <c r="N12" s="62"/>
      <c r="O12" s="62"/>
      <c r="P12" s="69" t="s">
        <v>4</v>
      </c>
      <c r="Q12" s="54">
        <v>2</v>
      </c>
      <c r="R12" s="55">
        <v>34</v>
      </c>
      <c r="S12" s="22">
        <f>同行援護!L12</f>
        <v>2</v>
      </c>
      <c r="T12" s="37">
        <f>同行援護!M12</f>
        <v>29</v>
      </c>
      <c r="U12" s="41">
        <v>0</v>
      </c>
      <c r="V12" s="55">
        <v>0</v>
      </c>
      <c r="W12" s="25">
        <f>行動援護!P12</f>
        <v>0</v>
      </c>
      <c r="X12" s="52">
        <f>行動援護!Q12</f>
        <v>0</v>
      </c>
      <c r="Y12" s="44">
        <v>0</v>
      </c>
      <c r="Z12" s="58">
        <v>0</v>
      </c>
      <c r="AA12" s="23">
        <f>重度障がい者等包括支援!T12</f>
        <v>0</v>
      </c>
      <c r="AB12" s="38">
        <f>重度障がい者等包括支援!U12</f>
        <v>0</v>
      </c>
    </row>
    <row r="13" spans="1:28" s="17" customFormat="1" ht="24.9" customHeight="1" x14ac:dyDescent="0.2">
      <c r="A13" s="16" t="s">
        <v>5</v>
      </c>
      <c r="B13" s="56">
        <v>1707</v>
      </c>
      <c r="C13" s="138">
        <v>71209</v>
      </c>
      <c r="D13" s="25">
        <f t="shared" si="1"/>
        <v>1727</v>
      </c>
      <c r="E13" s="95">
        <f t="shared" si="0"/>
        <v>75405</v>
      </c>
      <c r="F13" s="41">
        <v>1479</v>
      </c>
      <c r="G13" s="42">
        <v>40272</v>
      </c>
      <c r="H13" s="23">
        <f>居宅介護!T13</f>
        <v>1502</v>
      </c>
      <c r="I13" s="95">
        <f>居宅介護!U13</f>
        <v>42403</v>
      </c>
      <c r="J13" s="44">
        <v>67</v>
      </c>
      <c r="K13" s="42">
        <v>25901</v>
      </c>
      <c r="L13" s="22">
        <f>重度訪問介護!P13</f>
        <v>71</v>
      </c>
      <c r="M13" s="66">
        <f>重度訪問介護!Q13</f>
        <v>28180</v>
      </c>
      <c r="N13" s="62"/>
      <c r="O13" s="62"/>
      <c r="P13" s="69" t="s">
        <v>5</v>
      </c>
      <c r="Q13" s="54">
        <v>139</v>
      </c>
      <c r="R13" s="55">
        <v>3513</v>
      </c>
      <c r="S13" s="22">
        <f>同行援護!L13</f>
        <v>133</v>
      </c>
      <c r="T13" s="37">
        <f>同行援護!M13</f>
        <v>3412</v>
      </c>
      <c r="U13" s="41">
        <v>22</v>
      </c>
      <c r="V13" s="55">
        <v>1523</v>
      </c>
      <c r="W13" s="25">
        <f>行動援護!P13</f>
        <v>21</v>
      </c>
      <c r="X13" s="52">
        <f>行動援護!Q13</f>
        <v>1410</v>
      </c>
      <c r="Y13" s="44">
        <v>0</v>
      </c>
      <c r="Z13" s="58">
        <v>0</v>
      </c>
      <c r="AA13" s="23">
        <f>重度障がい者等包括支援!T13</f>
        <v>0</v>
      </c>
      <c r="AB13" s="38">
        <f>重度障がい者等包括支援!U13</f>
        <v>0</v>
      </c>
    </row>
    <row r="14" spans="1:28" s="17" customFormat="1" ht="24.9" customHeight="1" x14ac:dyDescent="0.2">
      <c r="A14" s="16" t="s">
        <v>6</v>
      </c>
      <c r="B14" s="56">
        <v>1703</v>
      </c>
      <c r="C14" s="138">
        <v>38946</v>
      </c>
      <c r="D14" s="25">
        <f t="shared" si="1"/>
        <v>1774</v>
      </c>
      <c r="E14" s="95">
        <f t="shared" si="0"/>
        <v>39209</v>
      </c>
      <c r="F14" s="41">
        <v>1258</v>
      </c>
      <c r="G14" s="42">
        <v>23409</v>
      </c>
      <c r="H14" s="23">
        <f>居宅介護!T14</f>
        <v>1329</v>
      </c>
      <c r="I14" s="95">
        <f>居宅介護!U14</f>
        <v>24401</v>
      </c>
      <c r="J14" s="44">
        <v>24</v>
      </c>
      <c r="K14" s="42">
        <v>5109</v>
      </c>
      <c r="L14" s="22">
        <f>重度訪問介護!P14</f>
        <v>26</v>
      </c>
      <c r="M14" s="66">
        <f>重度訪問介護!Q14</f>
        <v>4992</v>
      </c>
      <c r="N14" s="62"/>
      <c r="O14" s="62"/>
      <c r="P14" s="69" t="s">
        <v>6</v>
      </c>
      <c r="Q14" s="54">
        <v>110</v>
      </c>
      <c r="R14" s="55">
        <v>2122</v>
      </c>
      <c r="S14" s="22">
        <f>同行援護!L14</f>
        <v>103</v>
      </c>
      <c r="T14" s="37">
        <f>同行援護!M14</f>
        <v>2098</v>
      </c>
      <c r="U14" s="41">
        <v>309</v>
      </c>
      <c r="V14" s="55">
        <v>7826</v>
      </c>
      <c r="W14" s="25">
        <f>行動援護!P14</f>
        <v>316</v>
      </c>
      <c r="X14" s="52">
        <f>行動援護!Q14</f>
        <v>7718</v>
      </c>
      <c r="Y14" s="44">
        <v>2</v>
      </c>
      <c r="Z14" s="58">
        <v>480</v>
      </c>
      <c r="AA14" s="23">
        <f>重度障がい者等包括支援!T14</f>
        <v>0</v>
      </c>
      <c r="AB14" s="38">
        <f>重度障がい者等包括支援!U14</f>
        <v>0</v>
      </c>
    </row>
    <row r="15" spans="1:28" s="17" customFormat="1" ht="24.9" customHeight="1" x14ac:dyDescent="0.2">
      <c r="A15" s="16" t="s">
        <v>7</v>
      </c>
      <c r="B15" s="56">
        <v>703</v>
      </c>
      <c r="C15" s="138">
        <v>23036</v>
      </c>
      <c r="D15" s="25">
        <f t="shared" si="1"/>
        <v>650</v>
      </c>
      <c r="E15" s="95">
        <f t="shared" si="0"/>
        <v>20323</v>
      </c>
      <c r="F15" s="41">
        <v>605</v>
      </c>
      <c r="G15" s="42">
        <v>12149</v>
      </c>
      <c r="H15" s="23">
        <f>居宅介護!T15</f>
        <v>550</v>
      </c>
      <c r="I15" s="95">
        <f>居宅介護!U15</f>
        <v>10014</v>
      </c>
      <c r="J15" s="44">
        <v>25</v>
      </c>
      <c r="K15" s="42">
        <v>8878</v>
      </c>
      <c r="L15" s="22">
        <f>重度訪問介護!P15</f>
        <v>25</v>
      </c>
      <c r="M15" s="66">
        <f>重度訪問介護!Q15</f>
        <v>8382</v>
      </c>
      <c r="N15" s="62"/>
      <c r="O15" s="62"/>
      <c r="P15" s="69" t="s">
        <v>7</v>
      </c>
      <c r="Q15" s="54">
        <v>69</v>
      </c>
      <c r="R15" s="55">
        <v>1835</v>
      </c>
      <c r="S15" s="22">
        <f>同行援護!L15</f>
        <v>68</v>
      </c>
      <c r="T15" s="37">
        <f>同行援護!M15</f>
        <v>1723</v>
      </c>
      <c r="U15" s="41">
        <v>4</v>
      </c>
      <c r="V15" s="55">
        <v>174</v>
      </c>
      <c r="W15" s="25">
        <f>行動援護!P15</f>
        <v>7</v>
      </c>
      <c r="X15" s="52">
        <f>行動援護!Q15</f>
        <v>204</v>
      </c>
      <c r="Y15" s="44">
        <v>0</v>
      </c>
      <c r="Z15" s="58">
        <v>0</v>
      </c>
      <c r="AA15" s="23">
        <f>重度障がい者等包括支援!T15</f>
        <v>0</v>
      </c>
      <c r="AB15" s="38">
        <f>重度障がい者等包括支援!U15</f>
        <v>0</v>
      </c>
    </row>
    <row r="16" spans="1:28" s="17" customFormat="1" ht="24.9" customHeight="1" x14ac:dyDescent="0.2">
      <c r="A16" s="16" t="s">
        <v>8</v>
      </c>
      <c r="B16" s="56">
        <v>255</v>
      </c>
      <c r="C16" s="138">
        <v>6608</v>
      </c>
      <c r="D16" s="25">
        <f t="shared" si="1"/>
        <v>231</v>
      </c>
      <c r="E16" s="95">
        <f t="shared" si="0"/>
        <v>6055</v>
      </c>
      <c r="F16" s="41">
        <v>200</v>
      </c>
      <c r="G16" s="42">
        <v>3504</v>
      </c>
      <c r="H16" s="23">
        <f>居宅介護!T16</f>
        <v>181</v>
      </c>
      <c r="I16" s="95">
        <f>居宅介護!U16</f>
        <v>3292</v>
      </c>
      <c r="J16" s="44">
        <v>6</v>
      </c>
      <c r="K16" s="42">
        <v>2311</v>
      </c>
      <c r="L16" s="22">
        <f>重度訪問介護!P16</f>
        <v>6</v>
      </c>
      <c r="M16" s="66">
        <f>重度訪問介護!Q16</f>
        <v>1944</v>
      </c>
      <c r="N16" s="62"/>
      <c r="O16" s="62"/>
      <c r="P16" s="69" t="s">
        <v>8</v>
      </c>
      <c r="Q16" s="54">
        <v>39</v>
      </c>
      <c r="R16" s="55">
        <v>514</v>
      </c>
      <c r="S16" s="22">
        <f>同行援護!L16</f>
        <v>32</v>
      </c>
      <c r="T16" s="37">
        <f>同行援護!M16</f>
        <v>469</v>
      </c>
      <c r="U16" s="41">
        <v>10</v>
      </c>
      <c r="V16" s="55">
        <v>279</v>
      </c>
      <c r="W16" s="25">
        <f>行動援護!P16</f>
        <v>12</v>
      </c>
      <c r="X16" s="52">
        <f>行動援護!Q16</f>
        <v>350</v>
      </c>
      <c r="Y16" s="44">
        <v>0</v>
      </c>
      <c r="Z16" s="58">
        <v>0</v>
      </c>
      <c r="AA16" s="23">
        <f>重度障がい者等包括支援!T16</f>
        <v>0</v>
      </c>
      <c r="AB16" s="38">
        <f>重度障がい者等包括支援!U16</f>
        <v>0</v>
      </c>
    </row>
    <row r="17" spans="1:28" s="17" customFormat="1" ht="24.9" customHeight="1" x14ac:dyDescent="0.2">
      <c r="A17" s="16" t="s">
        <v>10</v>
      </c>
      <c r="B17" s="56">
        <v>87</v>
      </c>
      <c r="C17" s="138">
        <v>1298</v>
      </c>
      <c r="D17" s="25">
        <f t="shared" si="1"/>
        <v>89</v>
      </c>
      <c r="E17" s="95">
        <f t="shared" si="0"/>
        <v>1472</v>
      </c>
      <c r="F17" s="41">
        <v>79</v>
      </c>
      <c r="G17" s="42">
        <v>1063</v>
      </c>
      <c r="H17" s="23">
        <f>居宅介護!T17</f>
        <v>79</v>
      </c>
      <c r="I17" s="95">
        <f>居宅介護!U17</f>
        <v>1258</v>
      </c>
      <c r="J17" s="44">
        <v>1</v>
      </c>
      <c r="K17" s="42">
        <v>168</v>
      </c>
      <c r="L17" s="22">
        <f>重度訪問介護!P17</f>
        <v>1</v>
      </c>
      <c r="M17" s="66">
        <f>重度訪問介護!Q17</f>
        <v>144</v>
      </c>
      <c r="N17" s="62"/>
      <c r="O17" s="62"/>
      <c r="P17" s="69" t="s">
        <v>10</v>
      </c>
      <c r="Q17" s="54">
        <v>5</v>
      </c>
      <c r="R17" s="55">
        <v>55</v>
      </c>
      <c r="S17" s="22">
        <f>同行援護!L17</f>
        <v>6</v>
      </c>
      <c r="T17" s="37">
        <f>同行援護!M17</f>
        <v>58</v>
      </c>
      <c r="U17" s="41">
        <v>2</v>
      </c>
      <c r="V17" s="55">
        <v>12</v>
      </c>
      <c r="W17" s="25">
        <f>行動援護!P17</f>
        <v>3</v>
      </c>
      <c r="X17" s="52">
        <f>行動援護!Q17</f>
        <v>12</v>
      </c>
      <c r="Y17" s="44">
        <v>0</v>
      </c>
      <c r="Z17" s="58">
        <v>0</v>
      </c>
      <c r="AA17" s="23">
        <f>重度障がい者等包括支援!T17</f>
        <v>0</v>
      </c>
      <c r="AB17" s="38">
        <f>重度障がい者等包括支援!U17</f>
        <v>0</v>
      </c>
    </row>
    <row r="18" spans="1:28" s="17" customFormat="1" ht="24.9" customHeight="1" x14ac:dyDescent="0.2">
      <c r="A18" s="16" t="s">
        <v>9</v>
      </c>
      <c r="B18" s="56">
        <v>1031</v>
      </c>
      <c r="C18" s="138">
        <v>18622</v>
      </c>
      <c r="D18" s="25">
        <f t="shared" si="1"/>
        <v>1060</v>
      </c>
      <c r="E18" s="95">
        <f t="shared" si="0"/>
        <v>19069</v>
      </c>
      <c r="F18" s="41">
        <v>871</v>
      </c>
      <c r="G18" s="42">
        <v>10623</v>
      </c>
      <c r="H18" s="23">
        <f>居宅介護!T18</f>
        <v>884</v>
      </c>
      <c r="I18" s="95">
        <f>居宅介護!U18</f>
        <v>11230</v>
      </c>
      <c r="J18" s="44">
        <v>17</v>
      </c>
      <c r="K18" s="42">
        <v>5481</v>
      </c>
      <c r="L18" s="22">
        <f>重度訪問介護!P18</f>
        <v>17</v>
      </c>
      <c r="M18" s="66">
        <f>重度訪問介護!Q18</f>
        <v>5241</v>
      </c>
      <c r="N18" s="62"/>
      <c r="O18" s="62"/>
      <c r="P18" s="69" t="s">
        <v>9</v>
      </c>
      <c r="Q18" s="54">
        <v>130</v>
      </c>
      <c r="R18" s="55">
        <v>2224</v>
      </c>
      <c r="S18" s="22">
        <f>同行援護!L18</f>
        <v>127</v>
      </c>
      <c r="T18" s="37">
        <f>同行援護!M18</f>
        <v>1964</v>
      </c>
      <c r="U18" s="41">
        <v>13</v>
      </c>
      <c r="V18" s="55">
        <v>294</v>
      </c>
      <c r="W18" s="25">
        <f>行動援護!P18</f>
        <v>32</v>
      </c>
      <c r="X18" s="52">
        <f>行動援護!Q18</f>
        <v>634</v>
      </c>
      <c r="Y18" s="44">
        <v>0</v>
      </c>
      <c r="Z18" s="58">
        <v>0</v>
      </c>
      <c r="AA18" s="23">
        <f>重度障がい者等包括支援!T18</f>
        <v>0</v>
      </c>
      <c r="AB18" s="38">
        <f>重度障がい者等包括支援!U18</f>
        <v>0</v>
      </c>
    </row>
    <row r="19" spans="1:28" s="17" customFormat="1" ht="24.9" customHeight="1" x14ac:dyDescent="0.2">
      <c r="A19" s="16" t="s">
        <v>11</v>
      </c>
      <c r="B19" s="56">
        <v>1065</v>
      </c>
      <c r="C19" s="138">
        <v>45875</v>
      </c>
      <c r="D19" s="25">
        <f t="shared" si="1"/>
        <v>1087</v>
      </c>
      <c r="E19" s="95">
        <f t="shared" si="0"/>
        <v>46356</v>
      </c>
      <c r="F19" s="41">
        <v>915</v>
      </c>
      <c r="G19" s="42">
        <v>32093</v>
      </c>
      <c r="H19" s="23">
        <f>居宅介護!T19</f>
        <v>925</v>
      </c>
      <c r="I19" s="95">
        <f>居宅介護!U19</f>
        <v>31013</v>
      </c>
      <c r="J19" s="44">
        <v>27</v>
      </c>
      <c r="K19" s="42">
        <v>10548</v>
      </c>
      <c r="L19" s="22">
        <f>重度訪問介護!P19</f>
        <v>27</v>
      </c>
      <c r="M19" s="66">
        <f>重度訪問介護!Q19</f>
        <v>11825</v>
      </c>
      <c r="N19" s="62"/>
      <c r="O19" s="62"/>
      <c r="P19" s="69" t="s">
        <v>11</v>
      </c>
      <c r="Q19" s="54">
        <v>107</v>
      </c>
      <c r="R19" s="55">
        <v>2580</v>
      </c>
      <c r="S19" s="22">
        <f>同行援護!L19</f>
        <v>111</v>
      </c>
      <c r="T19" s="37">
        <f>同行援護!M19</f>
        <v>2606</v>
      </c>
      <c r="U19" s="41">
        <v>16</v>
      </c>
      <c r="V19" s="55">
        <v>654</v>
      </c>
      <c r="W19" s="25">
        <f>行動援護!P19</f>
        <v>24</v>
      </c>
      <c r="X19" s="52">
        <f>行動援護!Q19</f>
        <v>912</v>
      </c>
      <c r="Y19" s="44">
        <v>0</v>
      </c>
      <c r="Z19" s="58">
        <v>0</v>
      </c>
      <c r="AA19" s="23">
        <f>重度障がい者等包括支援!T19</f>
        <v>0</v>
      </c>
      <c r="AB19" s="38">
        <f>重度障がい者等包括支援!U19</f>
        <v>0</v>
      </c>
    </row>
    <row r="20" spans="1:28" s="17" customFormat="1" ht="24.9" customHeight="1" x14ac:dyDescent="0.2">
      <c r="A20" s="16" t="s">
        <v>12</v>
      </c>
      <c r="B20" s="56">
        <v>850</v>
      </c>
      <c r="C20" s="138">
        <v>23943</v>
      </c>
      <c r="D20" s="25">
        <f t="shared" si="1"/>
        <v>869</v>
      </c>
      <c r="E20" s="95">
        <f t="shared" si="0"/>
        <v>26802</v>
      </c>
      <c r="F20" s="41">
        <v>685</v>
      </c>
      <c r="G20" s="42">
        <v>14774</v>
      </c>
      <c r="H20" s="23">
        <f>居宅介護!T20</f>
        <v>700</v>
      </c>
      <c r="I20" s="95">
        <f>居宅介護!U20</f>
        <v>15811</v>
      </c>
      <c r="J20" s="44">
        <v>46</v>
      </c>
      <c r="K20" s="42">
        <v>5028</v>
      </c>
      <c r="L20" s="22">
        <f>重度訪問介護!P20</f>
        <v>40</v>
      </c>
      <c r="M20" s="66">
        <f>重度訪問介護!Q20</f>
        <v>6555</v>
      </c>
      <c r="N20" s="62"/>
      <c r="O20" s="62"/>
      <c r="P20" s="69" t="s">
        <v>12</v>
      </c>
      <c r="Q20" s="54">
        <v>73</v>
      </c>
      <c r="R20" s="55">
        <v>1785</v>
      </c>
      <c r="S20" s="22">
        <f>同行援護!L20</f>
        <v>74</v>
      </c>
      <c r="T20" s="37">
        <f>同行援護!M20</f>
        <v>1761</v>
      </c>
      <c r="U20" s="41">
        <v>40</v>
      </c>
      <c r="V20" s="55">
        <v>908</v>
      </c>
      <c r="W20" s="25">
        <f>行動援護!P20</f>
        <v>51</v>
      </c>
      <c r="X20" s="52">
        <f>行動援護!Q20</f>
        <v>1350</v>
      </c>
      <c r="Y20" s="44">
        <v>6</v>
      </c>
      <c r="Z20" s="58">
        <v>1448</v>
      </c>
      <c r="AA20" s="23">
        <f>重度障がい者等包括支援!T20</f>
        <v>4</v>
      </c>
      <c r="AB20" s="38">
        <f>重度障がい者等包括支援!U20</f>
        <v>1325</v>
      </c>
    </row>
    <row r="21" spans="1:28" s="17" customFormat="1" ht="24.9" customHeight="1" x14ac:dyDescent="0.2">
      <c r="A21" s="16" t="s">
        <v>13</v>
      </c>
      <c r="B21" s="56">
        <v>590</v>
      </c>
      <c r="C21" s="138">
        <v>15705</v>
      </c>
      <c r="D21" s="25">
        <f t="shared" si="1"/>
        <v>675</v>
      </c>
      <c r="E21" s="95">
        <f t="shared" si="0"/>
        <v>18010</v>
      </c>
      <c r="F21" s="41">
        <v>419</v>
      </c>
      <c r="G21" s="42">
        <v>7475</v>
      </c>
      <c r="H21" s="23">
        <f>居宅介護!T21</f>
        <v>511</v>
      </c>
      <c r="I21" s="95">
        <f>居宅介護!U21</f>
        <v>10214</v>
      </c>
      <c r="J21" s="44">
        <v>28</v>
      </c>
      <c r="K21" s="42">
        <v>5047</v>
      </c>
      <c r="L21" s="22">
        <f>重度訪問介護!P21</f>
        <v>28</v>
      </c>
      <c r="M21" s="66">
        <f>重度訪問介護!Q21</f>
        <v>5099</v>
      </c>
      <c r="N21" s="62"/>
      <c r="O21" s="62"/>
      <c r="P21" s="69" t="s">
        <v>13</v>
      </c>
      <c r="Q21" s="54">
        <v>77</v>
      </c>
      <c r="R21" s="55">
        <v>1685</v>
      </c>
      <c r="S21" s="22">
        <f>同行援護!L21</f>
        <v>60</v>
      </c>
      <c r="T21" s="37">
        <f>同行援護!M21</f>
        <v>1236</v>
      </c>
      <c r="U21" s="41">
        <v>66</v>
      </c>
      <c r="V21" s="55">
        <v>1498</v>
      </c>
      <c r="W21" s="25">
        <f>行動援護!P21</f>
        <v>76</v>
      </c>
      <c r="X21" s="52">
        <f>行動援護!Q21</f>
        <v>1461</v>
      </c>
      <c r="Y21" s="44">
        <v>0</v>
      </c>
      <c r="Z21" s="58">
        <v>0</v>
      </c>
      <c r="AA21" s="23">
        <f>重度障がい者等包括支援!T21</f>
        <v>0</v>
      </c>
      <c r="AB21" s="38">
        <f>重度障がい者等包括支援!U21</f>
        <v>0</v>
      </c>
    </row>
    <row r="22" spans="1:28" s="17" customFormat="1" ht="24.9" customHeight="1" x14ac:dyDescent="0.2">
      <c r="A22" s="16" t="s">
        <v>14</v>
      </c>
      <c r="B22" s="56">
        <v>467</v>
      </c>
      <c r="C22" s="138">
        <v>9893</v>
      </c>
      <c r="D22" s="25">
        <f t="shared" si="1"/>
        <v>401</v>
      </c>
      <c r="E22" s="95">
        <f t="shared" si="0"/>
        <v>9546</v>
      </c>
      <c r="F22" s="41">
        <v>366</v>
      </c>
      <c r="G22" s="42">
        <v>5573</v>
      </c>
      <c r="H22" s="23">
        <f>居宅介護!T22</f>
        <v>302</v>
      </c>
      <c r="I22" s="95">
        <f>居宅介護!U22</f>
        <v>5279</v>
      </c>
      <c r="J22" s="44">
        <v>13</v>
      </c>
      <c r="K22" s="42">
        <v>2234</v>
      </c>
      <c r="L22" s="22">
        <f>重度訪問介護!P22</f>
        <v>12</v>
      </c>
      <c r="M22" s="66">
        <f>重度訪問介護!Q22</f>
        <v>2203</v>
      </c>
      <c r="N22" s="62"/>
      <c r="O22" s="62"/>
      <c r="P22" s="69" t="s">
        <v>14</v>
      </c>
      <c r="Q22" s="54">
        <v>61</v>
      </c>
      <c r="R22" s="55">
        <v>1453</v>
      </c>
      <c r="S22" s="22">
        <f>同行援護!L22</f>
        <v>54</v>
      </c>
      <c r="T22" s="37">
        <f>同行援護!M22</f>
        <v>1275</v>
      </c>
      <c r="U22" s="41">
        <v>27</v>
      </c>
      <c r="V22" s="55">
        <v>633</v>
      </c>
      <c r="W22" s="25">
        <f>行動援護!P22</f>
        <v>33</v>
      </c>
      <c r="X22" s="52">
        <f>行動援護!Q22</f>
        <v>789</v>
      </c>
      <c r="Y22" s="44">
        <v>0</v>
      </c>
      <c r="Z22" s="58">
        <v>0</v>
      </c>
      <c r="AA22" s="23">
        <f>重度障がい者等包括支援!T22</f>
        <v>0</v>
      </c>
      <c r="AB22" s="38">
        <f>重度障がい者等包括支援!U22</f>
        <v>0</v>
      </c>
    </row>
    <row r="23" spans="1:28" s="17" customFormat="1" ht="24.9" customHeight="1" x14ac:dyDescent="0.2">
      <c r="A23" s="16" t="s">
        <v>15</v>
      </c>
      <c r="B23" s="56">
        <v>373</v>
      </c>
      <c r="C23" s="138">
        <v>8356</v>
      </c>
      <c r="D23" s="25">
        <f t="shared" si="1"/>
        <v>403</v>
      </c>
      <c r="E23" s="95">
        <f t="shared" si="0"/>
        <v>7663</v>
      </c>
      <c r="F23" s="41">
        <v>287</v>
      </c>
      <c r="G23" s="42">
        <v>4793</v>
      </c>
      <c r="H23" s="23">
        <f>居宅介護!T23</f>
        <v>320</v>
      </c>
      <c r="I23" s="95">
        <f>居宅介護!U23</f>
        <v>4959</v>
      </c>
      <c r="J23" s="44">
        <v>14</v>
      </c>
      <c r="K23" s="42">
        <v>1274</v>
      </c>
      <c r="L23" s="22">
        <f>重度訪問介護!P23</f>
        <v>22</v>
      </c>
      <c r="M23" s="66">
        <f>重度訪問介護!Q23</f>
        <v>1462</v>
      </c>
      <c r="N23" s="62"/>
      <c r="O23" s="62"/>
      <c r="P23" s="69" t="s">
        <v>15</v>
      </c>
      <c r="Q23" s="54">
        <v>63</v>
      </c>
      <c r="R23" s="55">
        <v>1475</v>
      </c>
      <c r="S23" s="22">
        <f>同行援護!L23</f>
        <v>59</v>
      </c>
      <c r="T23" s="37">
        <f>同行援護!M23</f>
        <v>1231</v>
      </c>
      <c r="U23" s="41">
        <v>5</v>
      </c>
      <c r="V23" s="55">
        <v>34</v>
      </c>
      <c r="W23" s="25">
        <f>行動援護!P23</f>
        <v>2</v>
      </c>
      <c r="X23" s="52">
        <f>行動援護!Q23</f>
        <v>11</v>
      </c>
      <c r="Y23" s="44">
        <v>4</v>
      </c>
      <c r="Z23" s="58">
        <v>780</v>
      </c>
      <c r="AA23" s="23">
        <f>重度障がい者等包括支援!T23</f>
        <v>0</v>
      </c>
      <c r="AB23" s="38">
        <f>重度障がい者等包括支援!U23</f>
        <v>0</v>
      </c>
    </row>
    <row r="24" spans="1:28" s="17" customFormat="1" ht="24.9" customHeight="1" x14ac:dyDescent="0.2">
      <c r="A24" s="16" t="s">
        <v>40</v>
      </c>
      <c r="B24" s="56">
        <v>200</v>
      </c>
      <c r="C24" s="138">
        <v>7434</v>
      </c>
      <c r="D24" s="25">
        <f t="shared" si="1"/>
        <v>217</v>
      </c>
      <c r="E24" s="95">
        <f t="shared" si="0"/>
        <v>7757</v>
      </c>
      <c r="F24" s="41">
        <v>165</v>
      </c>
      <c r="G24" s="42">
        <v>3767</v>
      </c>
      <c r="H24" s="23">
        <f>居宅介護!T24</f>
        <v>179</v>
      </c>
      <c r="I24" s="95">
        <f>居宅介護!U24</f>
        <v>3927</v>
      </c>
      <c r="J24" s="44">
        <v>8</v>
      </c>
      <c r="K24" s="42">
        <v>2904</v>
      </c>
      <c r="L24" s="22">
        <f>重度訪問介護!P24</f>
        <v>9</v>
      </c>
      <c r="M24" s="66">
        <f>重度訪問介護!Q24</f>
        <v>3073</v>
      </c>
      <c r="N24" s="62"/>
      <c r="O24" s="62"/>
      <c r="P24" s="69" t="s">
        <v>40</v>
      </c>
      <c r="Q24" s="54">
        <v>17</v>
      </c>
      <c r="R24" s="55">
        <v>487</v>
      </c>
      <c r="S24" s="22">
        <f>同行援護!L24</f>
        <v>18</v>
      </c>
      <c r="T24" s="37">
        <f>同行援護!M24</f>
        <v>455</v>
      </c>
      <c r="U24" s="41">
        <v>10</v>
      </c>
      <c r="V24" s="55">
        <v>276</v>
      </c>
      <c r="W24" s="25">
        <f>行動援護!P24</f>
        <v>11</v>
      </c>
      <c r="X24" s="52">
        <f>行動援護!Q24</f>
        <v>302</v>
      </c>
      <c r="Y24" s="44">
        <v>0</v>
      </c>
      <c r="Z24" s="58">
        <v>0</v>
      </c>
      <c r="AA24" s="23">
        <f>重度障がい者等包括支援!T24</f>
        <v>0</v>
      </c>
      <c r="AB24" s="38">
        <f>重度障がい者等包括支援!U24</f>
        <v>0</v>
      </c>
    </row>
    <row r="25" spans="1:28" s="17" customFormat="1" ht="24.9" customHeight="1" x14ac:dyDescent="0.2">
      <c r="A25" s="16" t="s">
        <v>16</v>
      </c>
      <c r="B25" s="56">
        <v>253</v>
      </c>
      <c r="C25" s="138">
        <v>5765</v>
      </c>
      <c r="D25" s="25">
        <f t="shared" si="1"/>
        <v>248</v>
      </c>
      <c r="E25" s="95">
        <f t="shared" si="0"/>
        <v>5581</v>
      </c>
      <c r="F25" s="41">
        <v>223</v>
      </c>
      <c r="G25" s="42">
        <v>4544</v>
      </c>
      <c r="H25" s="23">
        <f>居宅介護!T25</f>
        <v>213</v>
      </c>
      <c r="I25" s="95">
        <f>居宅介護!U25</f>
        <v>4258</v>
      </c>
      <c r="J25" s="44">
        <v>4</v>
      </c>
      <c r="K25" s="42">
        <v>314</v>
      </c>
      <c r="L25" s="22">
        <f>重度訪問介護!P25</f>
        <v>5</v>
      </c>
      <c r="M25" s="66">
        <f>重度訪問介護!Q25</f>
        <v>497</v>
      </c>
      <c r="N25" s="62"/>
      <c r="O25" s="62"/>
      <c r="P25" s="69" t="s">
        <v>16</v>
      </c>
      <c r="Q25" s="54">
        <v>21</v>
      </c>
      <c r="R25" s="55">
        <v>542</v>
      </c>
      <c r="S25" s="22">
        <f>同行援護!L25</f>
        <v>23</v>
      </c>
      <c r="T25" s="37">
        <f>同行援護!M25</f>
        <v>578</v>
      </c>
      <c r="U25" s="41">
        <v>5</v>
      </c>
      <c r="V25" s="55">
        <v>365</v>
      </c>
      <c r="W25" s="25">
        <f>行動援護!P25</f>
        <v>7</v>
      </c>
      <c r="X25" s="52">
        <f>行動援護!Q25</f>
        <v>248</v>
      </c>
      <c r="Y25" s="44">
        <v>0</v>
      </c>
      <c r="Z25" s="58">
        <v>0</v>
      </c>
      <c r="AA25" s="23">
        <f>重度障がい者等包括支援!T25</f>
        <v>0</v>
      </c>
      <c r="AB25" s="38">
        <f>重度障がい者等包括支援!U25</f>
        <v>0</v>
      </c>
    </row>
    <row r="26" spans="1:28" s="17" customFormat="1" ht="24.9" customHeight="1" x14ac:dyDescent="0.2">
      <c r="A26" s="16" t="s">
        <v>17</v>
      </c>
      <c r="B26" s="56">
        <v>1554</v>
      </c>
      <c r="C26" s="138">
        <v>37663</v>
      </c>
      <c r="D26" s="25">
        <f t="shared" si="1"/>
        <v>1472</v>
      </c>
      <c r="E26" s="95">
        <f t="shared" si="0"/>
        <v>35040</v>
      </c>
      <c r="F26" s="41">
        <v>1361</v>
      </c>
      <c r="G26" s="42">
        <v>26951</v>
      </c>
      <c r="H26" s="23">
        <f>居宅介護!T26</f>
        <v>1247</v>
      </c>
      <c r="I26" s="95">
        <f>居宅介護!U26</f>
        <v>24324</v>
      </c>
      <c r="J26" s="44">
        <v>31</v>
      </c>
      <c r="K26" s="42">
        <v>7038</v>
      </c>
      <c r="L26" s="22">
        <f>重度訪問介護!P26</f>
        <v>35</v>
      </c>
      <c r="M26" s="66">
        <f>重度訪問介護!Q26</f>
        <v>6954</v>
      </c>
      <c r="N26" s="62"/>
      <c r="O26" s="62"/>
      <c r="P26" s="69" t="s">
        <v>17</v>
      </c>
      <c r="Q26" s="54">
        <v>129</v>
      </c>
      <c r="R26" s="55">
        <v>2833</v>
      </c>
      <c r="S26" s="22">
        <f>同行援護!L26</f>
        <v>130</v>
      </c>
      <c r="T26" s="37">
        <f>同行援護!M26</f>
        <v>2724</v>
      </c>
      <c r="U26" s="41">
        <v>33</v>
      </c>
      <c r="V26" s="55">
        <v>841</v>
      </c>
      <c r="W26" s="25">
        <f>行動援護!P26</f>
        <v>60</v>
      </c>
      <c r="X26" s="52">
        <f>行動援護!Q26</f>
        <v>1038</v>
      </c>
      <c r="Y26" s="44">
        <v>0</v>
      </c>
      <c r="Z26" s="58">
        <v>0</v>
      </c>
      <c r="AA26" s="23">
        <f>重度障がい者等包括支援!T26</f>
        <v>0</v>
      </c>
      <c r="AB26" s="38">
        <f>重度障がい者等包括支援!U26</f>
        <v>0</v>
      </c>
    </row>
    <row r="27" spans="1:28" s="17" customFormat="1" ht="24.9" customHeight="1" x14ac:dyDescent="0.2">
      <c r="A27" s="16" t="s">
        <v>19</v>
      </c>
      <c r="B27" s="56">
        <v>2506</v>
      </c>
      <c r="C27" s="138">
        <v>71164</v>
      </c>
      <c r="D27" s="25">
        <f t="shared" si="1"/>
        <v>2827</v>
      </c>
      <c r="E27" s="95">
        <f t="shared" si="0"/>
        <v>72182</v>
      </c>
      <c r="F27" s="41">
        <v>2027</v>
      </c>
      <c r="G27" s="42">
        <v>33603</v>
      </c>
      <c r="H27" s="23">
        <f>居宅介護!T27</f>
        <v>2281</v>
      </c>
      <c r="I27" s="95">
        <f>居宅介護!U27</f>
        <v>34613</v>
      </c>
      <c r="J27" s="44">
        <v>130</v>
      </c>
      <c r="K27" s="42">
        <v>26607</v>
      </c>
      <c r="L27" s="22">
        <f>重度訪問介護!P27</f>
        <v>138</v>
      </c>
      <c r="M27" s="66">
        <f>重度訪問介護!Q27</f>
        <v>26993</v>
      </c>
      <c r="N27" s="62"/>
      <c r="O27" s="62"/>
      <c r="P27" s="69" t="s">
        <v>19</v>
      </c>
      <c r="Q27" s="54">
        <v>212</v>
      </c>
      <c r="R27" s="55">
        <v>7017</v>
      </c>
      <c r="S27" s="22">
        <f>同行援護!L27</f>
        <v>231</v>
      </c>
      <c r="T27" s="37">
        <f>同行援護!M27</f>
        <v>6352</v>
      </c>
      <c r="U27" s="41">
        <v>137</v>
      </c>
      <c r="V27" s="55">
        <v>3937</v>
      </c>
      <c r="W27" s="25">
        <f>行動援護!P27</f>
        <v>177</v>
      </c>
      <c r="X27" s="52">
        <f>行動援護!Q27</f>
        <v>4224</v>
      </c>
      <c r="Y27" s="44">
        <v>0</v>
      </c>
      <c r="Z27" s="58">
        <v>0</v>
      </c>
      <c r="AA27" s="23">
        <f>重度障がい者等包括支援!T27</f>
        <v>0</v>
      </c>
      <c r="AB27" s="38">
        <f>重度障がい者等包括支援!U27</f>
        <v>0</v>
      </c>
    </row>
    <row r="28" spans="1:28" s="17" customFormat="1" ht="24.9" customHeight="1" x14ac:dyDescent="0.2">
      <c r="A28" s="16" t="s">
        <v>20</v>
      </c>
      <c r="B28" s="56">
        <v>401</v>
      </c>
      <c r="C28" s="138">
        <v>8967</v>
      </c>
      <c r="D28" s="25">
        <f t="shared" si="1"/>
        <v>406</v>
      </c>
      <c r="E28" s="95">
        <f t="shared" si="0"/>
        <v>8543</v>
      </c>
      <c r="F28" s="41">
        <v>315</v>
      </c>
      <c r="G28" s="42">
        <v>5355</v>
      </c>
      <c r="H28" s="23">
        <f>居宅介護!T28</f>
        <v>323</v>
      </c>
      <c r="I28" s="95">
        <f>居宅介護!U28</f>
        <v>5298</v>
      </c>
      <c r="J28" s="44">
        <v>7</v>
      </c>
      <c r="K28" s="42">
        <v>1659</v>
      </c>
      <c r="L28" s="22">
        <f>重度訪問介護!P28</f>
        <v>7</v>
      </c>
      <c r="M28" s="66">
        <f>重度訪問介護!Q28</f>
        <v>1327</v>
      </c>
      <c r="N28" s="62"/>
      <c r="O28" s="62"/>
      <c r="P28" s="69" t="s">
        <v>20</v>
      </c>
      <c r="Q28" s="54">
        <v>45</v>
      </c>
      <c r="R28" s="55">
        <v>1103</v>
      </c>
      <c r="S28" s="22">
        <f>同行援護!L28</f>
        <v>40</v>
      </c>
      <c r="T28" s="37">
        <f>同行援護!M28</f>
        <v>1085</v>
      </c>
      <c r="U28" s="41">
        <v>34</v>
      </c>
      <c r="V28" s="55">
        <v>850</v>
      </c>
      <c r="W28" s="25">
        <f>行動援護!P28</f>
        <v>36</v>
      </c>
      <c r="X28" s="52">
        <f>行動援護!Q28</f>
        <v>833</v>
      </c>
      <c r="Y28" s="44">
        <v>0</v>
      </c>
      <c r="Z28" s="58">
        <v>0</v>
      </c>
      <c r="AA28" s="23">
        <f>重度障がい者等包括支援!T28</f>
        <v>0</v>
      </c>
      <c r="AB28" s="38">
        <f>重度障がい者等包括支援!U28</f>
        <v>0</v>
      </c>
    </row>
    <row r="29" spans="1:28" s="17" customFormat="1" ht="24.9" customHeight="1" x14ac:dyDescent="0.2">
      <c r="A29" s="16" t="s">
        <v>18</v>
      </c>
      <c r="B29" s="56">
        <v>171</v>
      </c>
      <c r="C29" s="138">
        <v>2691</v>
      </c>
      <c r="D29" s="25">
        <f t="shared" si="1"/>
        <v>193</v>
      </c>
      <c r="E29" s="95">
        <f t="shared" si="0"/>
        <v>2856</v>
      </c>
      <c r="F29" s="41">
        <v>124</v>
      </c>
      <c r="G29" s="42">
        <v>1542</v>
      </c>
      <c r="H29" s="23">
        <f>居宅介護!T29</f>
        <v>131</v>
      </c>
      <c r="I29" s="95">
        <f>居宅介護!U29</f>
        <v>1699</v>
      </c>
      <c r="J29" s="44">
        <v>1</v>
      </c>
      <c r="K29" s="42">
        <v>161</v>
      </c>
      <c r="L29" s="22">
        <f>重度訪問介護!P29</f>
        <v>1</v>
      </c>
      <c r="M29" s="66">
        <f>重度訪問介護!Q29</f>
        <v>150</v>
      </c>
      <c r="N29" s="62"/>
      <c r="O29" s="62"/>
      <c r="P29" s="69" t="s">
        <v>18</v>
      </c>
      <c r="Q29" s="54">
        <v>21</v>
      </c>
      <c r="R29" s="55">
        <v>380</v>
      </c>
      <c r="S29" s="22">
        <f>同行援護!L29</f>
        <v>31</v>
      </c>
      <c r="T29" s="37">
        <f>同行援護!M29</f>
        <v>376</v>
      </c>
      <c r="U29" s="41">
        <v>25</v>
      </c>
      <c r="V29" s="55">
        <v>608</v>
      </c>
      <c r="W29" s="25">
        <f>行動援護!P29</f>
        <v>30</v>
      </c>
      <c r="X29" s="52">
        <f>行動援護!Q29</f>
        <v>631</v>
      </c>
      <c r="Y29" s="44">
        <v>0</v>
      </c>
      <c r="Z29" s="58">
        <v>0</v>
      </c>
      <c r="AA29" s="23">
        <f>重度障がい者等包括支援!T29</f>
        <v>0</v>
      </c>
      <c r="AB29" s="38">
        <f>重度障がい者等包括支援!U29</f>
        <v>0</v>
      </c>
    </row>
    <row r="30" spans="1:28" s="17" customFormat="1" ht="24.9" customHeight="1" x14ac:dyDescent="0.2">
      <c r="A30" s="16" t="s">
        <v>21</v>
      </c>
      <c r="B30" s="56">
        <v>290</v>
      </c>
      <c r="C30" s="138">
        <v>7028</v>
      </c>
      <c r="D30" s="25">
        <f t="shared" si="1"/>
        <v>313</v>
      </c>
      <c r="E30" s="95">
        <f t="shared" si="0"/>
        <v>8459</v>
      </c>
      <c r="F30" s="41">
        <v>240</v>
      </c>
      <c r="G30" s="42">
        <v>4961</v>
      </c>
      <c r="H30" s="23">
        <f>居宅介護!T30</f>
        <v>252</v>
      </c>
      <c r="I30" s="95">
        <f>居宅介護!U30</f>
        <v>5662</v>
      </c>
      <c r="J30" s="44">
        <v>5</v>
      </c>
      <c r="K30" s="42">
        <v>516</v>
      </c>
      <c r="L30" s="22">
        <f>重度訪問介護!P30</f>
        <v>6</v>
      </c>
      <c r="M30" s="66">
        <f>重度訪問介護!Q30</f>
        <v>1037</v>
      </c>
      <c r="N30" s="62"/>
      <c r="O30" s="62"/>
      <c r="P30" s="69" t="s">
        <v>21</v>
      </c>
      <c r="Q30" s="54">
        <v>20</v>
      </c>
      <c r="R30" s="55">
        <v>481</v>
      </c>
      <c r="S30" s="22">
        <f>同行援護!L30</f>
        <v>21</v>
      </c>
      <c r="T30" s="37">
        <f>同行援護!M30</f>
        <v>615</v>
      </c>
      <c r="U30" s="41">
        <v>25</v>
      </c>
      <c r="V30" s="55">
        <v>1070</v>
      </c>
      <c r="W30" s="25">
        <f>行動援護!P30</f>
        <v>34</v>
      </c>
      <c r="X30" s="52">
        <f>行動援護!Q30</f>
        <v>1145</v>
      </c>
      <c r="Y30" s="44">
        <v>0</v>
      </c>
      <c r="Z30" s="58">
        <v>0</v>
      </c>
      <c r="AA30" s="23">
        <f>重度障がい者等包括支援!T30</f>
        <v>0</v>
      </c>
      <c r="AB30" s="38">
        <f>重度障がい者等包括支援!U30</f>
        <v>0</v>
      </c>
    </row>
    <row r="31" spans="1:28" s="17" customFormat="1" ht="24.9" customHeight="1" x14ac:dyDescent="0.2">
      <c r="A31" s="16" t="s">
        <v>23</v>
      </c>
      <c r="B31" s="56">
        <v>215</v>
      </c>
      <c r="C31" s="138">
        <v>4686</v>
      </c>
      <c r="D31" s="25">
        <f t="shared" si="1"/>
        <v>227</v>
      </c>
      <c r="E31" s="95">
        <f t="shared" si="0"/>
        <v>5204</v>
      </c>
      <c r="F31" s="41">
        <v>172</v>
      </c>
      <c r="G31" s="42">
        <v>2813</v>
      </c>
      <c r="H31" s="23">
        <f>居宅介護!T31</f>
        <v>180</v>
      </c>
      <c r="I31" s="95">
        <f>居宅介護!U31</f>
        <v>3131</v>
      </c>
      <c r="J31" s="44">
        <v>15</v>
      </c>
      <c r="K31" s="42">
        <v>1200</v>
      </c>
      <c r="L31" s="22">
        <f>重度訪問介護!P31</f>
        <v>17</v>
      </c>
      <c r="M31" s="66">
        <f>重度訪問介護!Q31</f>
        <v>1373</v>
      </c>
      <c r="N31" s="62"/>
      <c r="O31" s="62"/>
      <c r="P31" s="69" t="s">
        <v>23</v>
      </c>
      <c r="Q31" s="54">
        <v>15</v>
      </c>
      <c r="R31" s="55">
        <v>245</v>
      </c>
      <c r="S31" s="22">
        <f>同行援護!L31</f>
        <v>17</v>
      </c>
      <c r="T31" s="37">
        <f>同行援護!M31</f>
        <v>314</v>
      </c>
      <c r="U31" s="41">
        <v>13</v>
      </c>
      <c r="V31" s="55">
        <v>428</v>
      </c>
      <c r="W31" s="25">
        <f>行動援護!P31</f>
        <v>13</v>
      </c>
      <c r="X31" s="52">
        <f>行動援護!Q31</f>
        <v>386</v>
      </c>
      <c r="Y31" s="44">
        <v>0</v>
      </c>
      <c r="Z31" s="58">
        <v>0</v>
      </c>
      <c r="AA31" s="23">
        <f>重度障がい者等包括支援!T31</f>
        <v>0</v>
      </c>
      <c r="AB31" s="38">
        <f>重度障がい者等包括支援!U31</f>
        <v>0</v>
      </c>
    </row>
    <row r="32" spans="1:28" s="17" customFormat="1" ht="24.9" customHeight="1" x14ac:dyDescent="0.2">
      <c r="A32" s="16" t="s">
        <v>22</v>
      </c>
      <c r="B32" s="56">
        <v>274</v>
      </c>
      <c r="C32" s="138">
        <v>8187</v>
      </c>
      <c r="D32" s="25">
        <f t="shared" si="1"/>
        <v>302</v>
      </c>
      <c r="E32" s="95">
        <f t="shared" si="0"/>
        <v>9979</v>
      </c>
      <c r="F32" s="41">
        <v>220</v>
      </c>
      <c r="G32" s="42">
        <v>3206</v>
      </c>
      <c r="H32" s="23">
        <f>居宅介護!T32</f>
        <v>237</v>
      </c>
      <c r="I32" s="95">
        <f>居宅介護!U32</f>
        <v>3871</v>
      </c>
      <c r="J32" s="44">
        <v>25</v>
      </c>
      <c r="K32" s="42">
        <v>4253</v>
      </c>
      <c r="L32" s="22">
        <f>重度訪問介護!P32</f>
        <v>29</v>
      </c>
      <c r="M32" s="66">
        <f>重度訪問介護!Q32</f>
        <v>5364</v>
      </c>
      <c r="N32" s="62"/>
      <c r="O32" s="62"/>
      <c r="P32" s="69" t="s">
        <v>22</v>
      </c>
      <c r="Q32" s="54">
        <v>18</v>
      </c>
      <c r="R32" s="55">
        <v>362</v>
      </c>
      <c r="S32" s="22">
        <f>同行援護!L32</f>
        <v>24</v>
      </c>
      <c r="T32" s="37">
        <f>同行援護!M32</f>
        <v>410</v>
      </c>
      <c r="U32" s="41">
        <v>11</v>
      </c>
      <c r="V32" s="55">
        <v>366</v>
      </c>
      <c r="W32" s="25">
        <f>行動援護!P32</f>
        <v>12</v>
      </c>
      <c r="X32" s="52">
        <f>行動援護!Q32</f>
        <v>334</v>
      </c>
      <c r="Y32" s="44">
        <v>0</v>
      </c>
      <c r="Z32" s="58">
        <v>0</v>
      </c>
      <c r="AA32" s="23">
        <f>重度障がい者等包括支援!T32</f>
        <v>0</v>
      </c>
      <c r="AB32" s="38">
        <f>重度障がい者等包括支援!U32</f>
        <v>0</v>
      </c>
    </row>
    <row r="33" spans="1:28" s="17" customFormat="1" ht="24.9" customHeight="1" x14ac:dyDescent="0.2">
      <c r="A33" s="16" t="s">
        <v>24</v>
      </c>
      <c r="B33" s="56">
        <v>341</v>
      </c>
      <c r="C33" s="138">
        <v>8189</v>
      </c>
      <c r="D33" s="25">
        <f t="shared" si="1"/>
        <v>284</v>
      </c>
      <c r="E33" s="95">
        <f t="shared" si="0"/>
        <v>8761</v>
      </c>
      <c r="F33" s="41">
        <v>235</v>
      </c>
      <c r="G33" s="42">
        <v>4550</v>
      </c>
      <c r="H33" s="23">
        <f>居宅介護!T33</f>
        <v>201</v>
      </c>
      <c r="I33" s="95">
        <f>居宅介護!U33</f>
        <v>4838</v>
      </c>
      <c r="J33" s="44">
        <v>27</v>
      </c>
      <c r="K33" s="42">
        <v>1967</v>
      </c>
      <c r="L33" s="22">
        <f>重度訪問介護!P33</f>
        <v>16</v>
      </c>
      <c r="M33" s="66">
        <f>重度訪問介護!Q33</f>
        <v>2314</v>
      </c>
      <c r="N33" s="62"/>
      <c r="O33" s="62"/>
      <c r="P33" s="69" t="s">
        <v>24</v>
      </c>
      <c r="Q33" s="54">
        <v>35</v>
      </c>
      <c r="R33" s="55">
        <v>970</v>
      </c>
      <c r="S33" s="22">
        <f>同行援護!L33</f>
        <v>28</v>
      </c>
      <c r="T33" s="37">
        <f>同行援護!M33</f>
        <v>840</v>
      </c>
      <c r="U33" s="41">
        <v>44</v>
      </c>
      <c r="V33" s="55">
        <v>702</v>
      </c>
      <c r="W33" s="25">
        <f>行動援護!P33</f>
        <v>39</v>
      </c>
      <c r="X33" s="52">
        <f>行動援護!Q33</f>
        <v>769</v>
      </c>
      <c r="Y33" s="44">
        <v>0</v>
      </c>
      <c r="Z33" s="58">
        <v>0</v>
      </c>
      <c r="AA33" s="23">
        <f>重度障がい者等包括支援!T33</f>
        <v>0</v>
      </c>
      <c r="AB33" s="38">
        <f>重度障がい者等包括支援!U33</f>
        <v>0</v>
      </c>
    </row>
    <row r="34" spans="1:28" s="17" customFormat="1" ht="24.9" customHeight="1" x14ac:dyDescent="0.2">
      <c r="A34" s="16" t="s">
        <v>25</v>
      </c>
      <c r="B34" s="56">
        <v>185</v>
      </c>
      <c r="C34" s="138">
        <v>3551</v>
      </c>
      <c r="D34" s="25">
        <f t="shared" si="1"/>
        <v>159</v>
      </c>
      <c r="E34" s="95">
        <f t="shared" si="0"/>
        <v>2883</v>
      </c>
      <c r="F34" s="41">
        <v>144</v>
      </c>
      <c r="G34" s="42">
        <v>2020</v>
      </c>
      <c r="H34" s="23">
        <f>居宅介護!T34</f>
        <v>125</v>
      </c>
      <c r="I34" s="95">
        <f>居宅介護!U34</f>
        <v>1740</v>
      </c>
      <c r="J34" s="44">
        <v>10</v>
      </c>
      <c r="K34" s="42">
        <v>568</v>
      </c>
      <c r="L34" s="22">
        <f>重度訪問介護!P34</f>
        <v>9</v>
      </c>
      <c r="M34" s="66">
        <f>重度訪問介護!Q34</f>
        <v>364</v>
      </c>
      <c r="N34" s="62"/>
      <c r="O34" s="62"/>
      <c r="P34" s="69" t="s">
        <v>25</v>
      </c>
      <c r="Q34" s="54">
        <v>27</v>
      </c>
      <c r="R34" s="55">
        <v>780</v>
      </c>
      <c r="S34" s="22">
        <f>同行援護!L34</f>
        <v>22</v>
      </c>
      <c r="T34" s="37">
        <f>同行援護!M34</f>
        <v>627</v>
      </c>
      <c r="U34" s="41">
        <v>4</v>
      </c>
      <c r="V34" s="55">
        <v>183</v>
      </c>
      <c r="W34" s="25">
        <f>行動援護!P34</f>
        <v>3</v>
      </c>
      <c r="X34" s="52">
        <f>行動援護!Q34</f>
        <v>152</v>
      </c>
      <c r="Y34" s="44">
        <v>0</v>
      </c>
      <c r="Z34" s="58">
        <v>0</v>
      </c>
      <c r="AA34" s="23">
        <f>重度障がい者等包括支援!T34</f>
        <v>0</v>
      </c>
      <c r="AB34" s="38">
        <f>重度障がい者等包括支援!U34</f>
        <v>0</v>
      </c>
    </row>
    <row r="35" spans="1:28" s="17" customFormat="1" ht="24.9" customHeight="1" x14ac:dyDescent="0.2">
      <c r="A35" s="16" t="s">
        <v>78</v>
      </c>
      <c r="B35" s="56">
        <v>46</v>
      </c>
      <c r="C35" s="138">
        <v>1900</v>
      </c>
      <c r="D35" s="25">
        <f t="shared" si="1"/>
        <v>48</v>
      </c>
      <c r="E35" s="95">
        <f t="shared" si="0"/>
        <v>1527</v>
      </c>
      <c r="F35" s="41">
        <v>38</v>
      </c>
      <c r="G35" s="42">
        <v>1160</v>
      </c>
      <c r="H35" s="23">
        <f>居宅介護!T35</f>
        <v>43</v>
      </c>
      <c r="I35" s="95">
        <f>居宅介護!U35</f>
        <v>1065</v>
      </c>
      <c r="J35" s="44">
        <v>3</v>
      </c>
      <c r="K35" s="42">
        <v>540</v>
      </c>
      <c r="L35" s="22">
        <f>重度訪問介護!P35</f>
        <v>2</v>
      </c>
      <c r="M35" s="66">
        <f>重度訪問介護!Q35</f>
        <v>342</v>
      </c>
      <c r="N35" s="62"/>
      <c r="O35" s="62"/>
      <c r="P35" s="16" t="s">
        <v>78</v>
      </c>
      <c r="Q35" s="54">
        <v>2</v>
      </c>
      <c r="R35" s="55">
        <v>20</v>
      </c>
      <c r="S35" s="22">
        <f>同行援護!L35</f>
        <v>1</v>
      </c>
      <c r="T35" s="37">
        <f>同行援護!M35</f>
        <v>1</v>
      </c>
      <c r="U35" s="41">
        <v>3</v>
      </c>
      <c r="V35" s="55">
        <v>180</v>
      </c>
      <c r="W35" s="25">
        <f>行動援護!P35</f>
        <v>2</v>
      </c>
      <c r="X35" s="52">
        <f>行動援護!Q35</f>
        <v>119</v>
      </c>
      <c r="Y35" s="44">
        <v>0</v>
      </c>
      <c r="Z35" s="58">
        <v>0</v>
      </c>
      <c r="AA35" s="23">
        <f>重度障がい者等包括支援!T35</f>
        <v>0</v>
      </c>
      <c r="AB35" s="38">
        <f>重度障がい者等包括支援!U35</f>
        <v>0</v>
      </c>
    </row>
    <row r="36" spans="1:28" s="17" customFormat="1" ht="24.9" customHeight="1" x14ac:dyDescent="0.2">
      <c r="A36" s="16" t="s">
        <v>26</v>
      </c>
      <c r="B36" s="56">
        <v>62</v>
      </c>
      <c r="C36" s="138">
        <v>2610</v>
      </c>
      <c r="D36" s="25">
        <f t="shared" si="1"/>
        <v>52</v>
      </c>
      <c r="E36" s="95">
        <f t="shared" si="0"/>
        <v>2189</v>
      </c>
      <c r="F36" s="41">
        <v>55</v>
      </c>
      <c r="G36" s="42">
        <v>1600</v>
      </c>
      <c r="H36" s="23">
        <f>居宅介護!T36</f>
        <v>46</v>
      </c>
      <c r="I36" s="95">
        <f>居宅介護!U36</f>
        <v>1728</v>
      </c>
      <c r="J36" s="44">
        <v>3</v>
      </c>
      <c r="K36" s="42">
        <v>900</v>
      </c>
      <c r="L36" s="22">
        <f>重度訪問介護!P36</f>
        <v>1</v>
      </c>
      <c r="M36" s="66">
        <f>重度訪問介護!Q36</f>
        <v>397</v>
      </c>
      <c r="N36" s="62"/>
      <c r="O36" s="62"/>
      <c r="P36" s="16" t="s">
        <v>26</v>
      </c>
      <c r="Q36" s="54">
        <v>2</v>
      </c>
      <c r="R36" s="55">
        <v>40</v>
      </c>
      <c r="S36" s="22">
        <f>同行援護!L36</f>
        <v>1</v>
      </c>
      <c r="T36" s="37">
        <f>同行援護!M36</f>
        <v>1</v>
      </c>
      <c r="U36" s="41">
        <v>2</v>
      </c>
      <c r="V36" s="55">
        <v>70</v>
      </c>
      <c r="W36" s="25">
        <f>行動援護!P36</f>
        <v>4</v>
      </c>
      <c r="X36" s="52">
        <f>行動援護!Q36</f>
        <v>63</v>
      </c>
      <c r="Y36" s="44">
        <v>0</v>
      </c>
      <c r="Z36" s="58">
        <v>0</v>
      </c>
      <c r="AA36" s="23">
        <f>重度障がい者等包括支援!T36</f>
        <v>0</v>
      </c>
      <c r="AB36" s="38">
        <f>重度障がい者等包括支援!U36</f>
        <v>0</v>
      </c>
    </row>
    <row r="37" spans="1:28" s="17" customFormat="1" ht="24.9" customHeight="1" x14ac:dyDescent="0.2">
      <c r="A37" s="16" t="s">
        <v>27</v>
      </c>
      <c r="B37" s="56">
        <v>14</v>
      </c>
      <c r="C37" s="138">
        <v>828</v>
      </c>
      <c r="D37" s="25">
        <f t="shared" si="1"/>
        <v>15</v>
      </c>
      <c r="E37" s="95">
        <f t="shared" si="0"/>
        <v>257</v>
      </c>
      <c r="F37" s="41">
        <v>13</v>
      </c>
      <c r="G37" s="42">
        <v>772</v>
      </c>
      <c r="H37" s="23">
        <f>居宅介護!T37</f>
        <v>12</v>
      </c>
      <c r="I37" s="95">
        <f>居宅介護!U37</f>
        <v>248</v>
      </c>
      <c r="J37" s="44">
        <v>0</v>
      </c>
      <c r="K37" s="42">
        <v>0</v>
      </c>
      <c r="L37" s="22">
        <f>重度訪問介護!P37</f>
        <v>1</v>
      </c>
      <c r="M37" s="66">
        <f>重度訪問介護!Q37</f>
        <v>2</v>
      </c>
      <c r="N37" s="62"/>
      <c r="O37" s="62"/>
      <c r="P37" s="69" t="s">
        <v>27</v>
      </c>
      <c r="Q37" s="54">
        <v>1</v>
      </c>
      <c r="R37" s="55">
        <v>56</v>
      </c>
      <c r="S37" s="22">
        <f>同行援護!L37</f>
        <v>2</v>
      </c>
      <c r="T37" s="37">
        <f>同行援護!M37</f>
        <v>7</v>
      </c>
      <c r="U37" s="41">
        <v>0</v>
      </c>
      <c r="V37" s="55">
        <v>0</v>
      </c>
      <c r="W37" s="25">
        <f>行動援護!P37</f>
        <v>0</v>
      </c>
      <c r="X37" s="52">
        <f>行動援護!Q37</f>
        <v>0</v>
      </c>
      <c r="Y37" s="44">
        <v>0</v>
      </c>
      <c r="Z37" s="58">
        <v>0</v>
      </c>
      <c r="AA37" s="23">
        <f>重度障がい者等包括支援!T37</f>
        <v>0</v>
      </c>
      <c r="AB37" s="38">
        <f>重度障がい者等包括支援!U37</f>
        <v>0</v>
      </c>
    </row>
    <row r="38" spans="1:28" s="17" customFormat="1" ht="24.9" customHeight="1" x14ac:dyDescent="0.2">
      <c r="A38" s="16" t="s">
        <v>0</v>
      </c>
      <c r="B38" s="56">
        <v>4072</v>
      </c>
      <c r="C38" s="138">
        <v>118951</v>
      </c>
      <c r="D38" s="25">
        <f t="shared" si="1"/>
        <v>4153</v>
      </c>
      <c r="E38" s="95">
        <f t="shared" si="0"/>
        <v>120597</v>
      </c>
      <c r="F38" s="41">
        <v>3370</v>
      </c>
      <c r="G38" s="42">
        <v>63851</v>
      </c>
      <c r="H38" s="23">
        <f>居宅介護!T38</f>
        <v>3459</v>
      </c>
      <c r="I38" s="95">
        <f>居宅介護!U38</f>
        <v>67802</v>
      </c>
      <c r="J38" s="44">
        <v>236</v>
      </c>
      <c r="K38" s="42">
        <v>41578</v>
      </c>
      <c r="L38" s="22">
        <f>重度訪問介護!P38</f>
        <v>231</v>
      </c>
      <c r="M38" s="66">
        <f>重度訪問介護!Q38</f>
        <v>40250</v>
      </c>
      <c r="N38" s="62"/>
      <c r="O38" s="62"/>
      <c r="P38" s="69" t="s">
        <v>0</v>
      </c>
      <c r="Q38" s="54">
        <v>336</v>
      </c>
      <c r="R38" s="55">
        <v>9844</v>
      </c>
      <c r="S38" s="22">
        <f>同行援護!L38</f>
        <v>313</v>
      </c>
      <c r="T38" s="37">
        <f>同行援護!M38</f>
        <v>8267</v>
      </c>
      <c r="U38" s="41">
        <v>130</v>
      </c>
      <c r="V38" s="55">
        <v>3678</v>
      </c>
      <c r="W38" s="25">
        <f>行動援護!P38</f>
        <v>150</v>
      </c>
      <c r="X38" s="52">
        <f>行動援護!Q38</f>
        <v>4278</v>
      </c>
      <c r="Y38" s="44">
        <v>0</v>
      </c>
      <c r="Z38" s="58">
        <v>0</v>
      </c>
      <c r="AA38" s="23">
        <f>重度障がい者等包括支援!T38</f>
        <v>0</v>
      </c>
      <c r="AB38" s="38">
        <f>重度障がい者等包括支援!U38</f>
        <v>0</v>
      </c>
    </row>
    <row r="39" spans="1:28" s="17" customFormat="1" ht="24.9" customHeight="1" x14ac:dyDescent="0.2">
      <c r="A39" s="16" t="s">
        <v>28</v>
      </c>
      <c r="B39" s="56">
        <v>337</v>
      </c>
      <c r="C39" s="138">
        <v>10930</v>
      </c>
      <c r="D39" s="25">
        <f t="shared" si="1"/>
        <v>305</v>
      </c>
      <c r="E39" s="95">
        <f t="shared" si="0"/>
        <v>10657</v>
      </c>
      <c r="F39" s="41">
        <v>274</v>
      </c>
      <c r="G39" s="42">
        <v>5150</v>
      </c>
      <c r="H39" s="23">
        <f>居宅介護!T39</f>
        <v>248</v>
      </c>
      <c r="I39" s="95">
        <f>居宅介護!U39</f>
        <v>4869</v>
      </c>
      <c r="J39" s="44">
        <v>23</v>
      </c>
      <c r="K39" s="42">
        <v>4949</v>
      </c>
      <c r="L39" s="22">
        <f>重度訪問介護!P39</f>
        <v>21</v>
      </c>
      <c r="M39" s="66">
        <f>重度訪問介護!Q39</f>
        <v>5054</v>
      </c>
      <c r="N39" s="62"/>
      <c r="O39" s="62"/>
      <c r="P39" s="69" t="s">
        <v>28</v>
      </c>
      <c r="Q39" s="54">
        <v>32</v>
      </c>
      <c r="R39" s="55">
        <v>636</v>
      </c>
      <c r="S39" s="22">
        <f>同行援護!L39</f>
        <v>29</v>
      </c>
      <c r="T39" s="37">
        <f>同行援護!M39</f>
        <v>522</v>
      </c>
      <c r="U39" s="41">
        <v>8</v>
      </c>
      <c r="V39" s="55">
        <v>195</v>
      </c>
      <c r="W39" s="25">
        <f>行動援護!P39</f>
        <v>7</v>
      </c>
      <c r="X39" s="52">
        <f>行動援護!Q39</f>
        <v>212</v>
      </c>
      <c r="Y39" s="44">
        <v>0</v>
      </c>
      <c r="Z39" s="58">
        <v>0</v>
      </c>
      <c r="AA39" s="23">
        <f>重度障がい者等包括支援!T39</f>
        <v>0</v>
      </c>
      <c r="AB39" s="38">
        <f>重度障がい者等包括支援!U39</f>
        <v>0</v>
      </c>
    </row>
    <row r="40" spans="1:28" s="17" customFormat="1" ht="24.9" customHeight="1" x14ac:dyDescent="0.2">
      <c r="A40" s="16" t="s">
        <v>29</v>
      </c>
      <c r="B40" s="56">
        <v>597</v>
      </c>
      <c r="C40" s="138">
        <v>17771</v>
      </c>
      <c r="D40" s="25">
        <f t="shared" si="1"/>
        <v>604</v>
      </c>
      <c r="E40" s="95">
        <f t="shared" si="0"/>
        <v>17939</v>
      </c>
      <c r="F40" s="41">
        <v>502</v>
      </c>
      <c r="G40" s="42">
        <v>12602</v>
      </c>
      <c r="H40" s="23">
        <f>居宅介護!T40</f>
        <v>497</v>
      </c>
      <c r="I40" s="95">
        <f>居宅介護!U40</f>
        <v>11892</v>
      </c>
      <c r="J40" s="44">
        <v>14</v>
      </c>
      <c r="K40" s="42">
        <v>2546</v>
      </c>
      <c r="L40" s="22">
        <f>重度訪問介護!P40</f>
        <v>14</v>
      </c>
      <c r="M40" s="66">
        <f>重度訪問介護!Q40</f>
        <v>2788</v>
      </c>
      <c r="N40" s="62"/>
      <c r="O40" s="62"/>
      <c r="P40" s="69" t="s">
        <v>29</v>
      </c>
      <c r="Q40" s="54">
        <v>42</v>
      </c>
      <c r="R40" s="55">
        <v>1605</v>
      </c>
      <c r="S40" s="22">
        <f>同行援護!L40</f>
        <v>46</v>
      </c>
      <c r="T40" s="37">
        <f>同行援護!M40</f>
        <v>1735</v>
      </c>
      <c r="U40" s="41">
        <v>39</v>
      </c>
      <c r="V40" s="55">
        <v>1018</v>
      </c>
      <c r="W40" s="25">
        <f>行動援護!P40</f>
        <v>47</v>
      </c>
      <c r="X40" s="52">
        <f>行動援護!Q40</f>
        <v>1524</v>
      </c>
      <c r="Y40" s="44">
        <v>0</v>
      </c>
      <c r="Z40" s="58">
        <v>0</v>
      </c>
      <c r="AA40" s="23">
        <f>重度障がい者等包括支援!T40</f>
        <v>0</v>
      </c>
      <c r="AB40" s="38">
        <f>重度障がい者等包括支援!U40</f>
        <v>0</v>
      </c>
    </row>
    <row r="41" spans="1:28" s="17" customFormat="1" ht="24.9" customHeight="1" x14ac:dyDescent="0.2">
      <c r="A41" s="16" t="s">
        <v>30</v>
      </c>
      <c r="B41" s="56">
        <v>254</v>
      </c>
      <c r="C41" s="138">
        <v>4908</v>
      </c>
      <c r="D41" s="25">
        <f t="shared" si="1"/>
        <v>290</v>
      </c>
      <c r="E41" s="95">
        <f t="shared" si="0"/>
        <v>4741</v>
      </c>
      <c r="F41" s="41">
        <v>219</v>
      </c>
      <c r="G41" s="42">
        <v>3039</v>
      </c>
      <c r="H41" s="23">
        <f>居宅介護!T41</f>
        <v>245</v>
      </c>
      <c r="I41" s="95">
        <f>居宅介護!U41</f>
        <v>3058</v>
      </c>
      <c r="J41" s="44">
        <v>4</v>
      </c>
      <c r="K41" s="42">
        <v>1046</v>
      </c>
      <c r="L41" s="22">
        <f>重度訪問介護!P41</f>
        <v>4</v>
      </c>
      <c r="M41" s="66">
        <f>重度訪問介護!Q41</f>
        <v>706</v>
      </c>
      <c r="N41" s="62"/>
      <c r="O41" s="62"/>
      <c r="P41" s="69" t="s">
        <v>30</v>
      </c>
      <c r="Q41" s="54">
        <v>26</v>
      </c>
      <c r="R41" s="55">
        <v>673</v>
      </c>
      <c r="S41" s="22">
        <f>同行援護!L41</f>
        <v>26</v>
      </c>
      <c r="T41" s="37">
        <f>同行援護!M41</f>
        <v>608</v>
      </c>
      <c r="U41" s="41">
        <v>5</v>
      </c>
      <c r="V41" s="55">
        <v>150</v>
      </c>
      <c r="W41" s="25">
        <f>行動援護!P41</f>
        <v>15</v>
      </c>
      <c r="X41" s="52">
        <f>行動援護!Q41</f>
        <v>369</v>
      </c>
      <c r="Y41" s="44">
        <v>0</v>
      </c>
      <c r="Z41" s="58">
        <v>0</v>
      </c>
      <c r="AA41" s="23">
        <f>重度障がい者等包括支援!T41</f>
        <v>0</v>
      </c>
      <c r="AB41" s="38">
        <f>重度障がい者等包括支援!U41</f>
        <v>0</v>
      </c>
    </row>
    <row r="42" spans="1:28" s="17" customFormat="1" ht="24.9" customHeight="1" x14ac:dyDescent="0.2">
      <c r="A42" s="16" t="s">
        <v>31</v>
      </c>
      <c r="B42" s="56">
        <v>82</v>
      </c>
      <c r="C42" s="138">
        <v>1611</v>
      </c>
      <c r="D42" s="25">
        <f t="shared" si="1"/>
        <v>89</v>
      </c>
      <c r="E42" s="95">
        <f t="shared" si="0"/>
        <v>1814</v>
      </c>
      <c r="F42" s="41">
        <v>74</v>
      </c>
      <c r="G42" s="42">
        <v>1381</v>
      </c>
      <c r="H42" s="23">
        <f>居宅介護!T42</f>
        <v>77</v>
      </c>
      <c r="I42" s="95">
        <f>居宅介護!U42</f>
        <v>1502</v>
      </c>
      <c r="J42" s="44">
        <v>0</v>
      </c>
      <c r="K42" s="42">
        <v>0</v>
      </c>
      <c r="L42" s="22">
        <f>重度訪問介護!P42</f>
        <v>1</v>
      </c>
      <c r="M42" s="66">
        <f>重度訪問介護!Q42</f>
        <v>51</v>
      </c>
      <c r="N42" s="62"/>
      <c r="O42" s="62"/>
      <c r="P42" s="69" t="s">
        <v>31</v>
      </c>
      <c r="Q42" s="54">
        <v>7</v>
      </c>
      <c r="R42" s="55">
        <v>210</v>
      </c>
      <c r="S42" s="22">
        <f>同行援護!L42</f>
        <v>10</v>
      </c>
      <c r="T42" s="37">
        <f>同行援護!M42</f>
        <v>234</v>
      </c>
      <c r="U42" s="41">
        <v>1</v>
      </c>
      <c r="V42" s="55">
        <v>20</v>
      </c>
      <c r="W42" s="25">
        <f>行動援護!P42</f>
        <v>1</v>
      </c>
      <c r="X42" s="52">
        <f>行動援護!Q42</f>
        <v>27</v>
      </c>
      <c r="Y42" s="44">
        <v>0</v>
      </c>
      <c r="Z42" s="58">
        <v>0</v>
      </c>
      <c r="AA42" s="23">
        <f>重度障がい者等包括支援!T42</f>
        <v>0</v>
      </c>
      <c r="AB42" s="38">
        <f>重度障がい者等包括支援!U42</f>
        <v>0</v>
      </c>
    </row>
    <row r="43" spans="1:28" s="17" customFormat="1" ht="24.9" customHeight="1" x14ac:dyDescent="0.2">
      <c r="A43" s="16" t="s">
        <v>32</v>
      </c>
      <c r="B43" s="56">
        <v>1269</v>
      </c>
      <c r="C43" s="138">
        <v>23551</v>
      </c>
      <c r="D43" s="25">
        <f t="shared" si="1"/>
        <v>1000</v>
      </c>
      <c r="E43" s="95">
        <f t="shared" si="0"/>
        <v>22610</v>
      </c>
      <c r="F43" s="41">
        <v>1090</v>
      </c>
      <c r="G43" s="42">
        <v>15249</v>
      </c>
      <c r="H43" s="23">
        <f>居宅介護!T43</f>
        <v>836</v>
      </c>
      <c r="I43" s="95">
        <f>居宅介護!U43</f>
        <v>14218</v>
      </c>
      <c r="J43" s="44">
        <v>55</v>
      </c>
      <c r="K43" s="42">
        <v>5539</v>
      </c>
      <c r="L43" s="22">
        <f>重度訪問介護!P43</f>
        <v>51</v>
      </c>
      <c r="M43" s="66">
        <f>重度訪問介護!Q43</f>
        <v>5750</v>
      </c>
      <c r="N43" s="62"/>
      <c r="O43" s="62"/>
      <c r="P43" s="69" t="s">
        <v>32</v>
      </c>
      <c r="Q43" s="54">
        <v>122</v>
      </c>
      <c r="R43" s="55">
        <v>2715</v>
      </c>
      <c r="S43" s="22">
        <f>同行援護!L43</f>
        <v>107</v>
      </c>
      <c r="T43" s="37">
        <f>同行援護!M43</f>
        <v>2474</v>
      </c>
      <c r="U43" s="41">
        <v>2</v>
      </c>
      <c r="V43" s="55">
        <v>48</v>
      </c>
      <c r="W43" s="25">
        <f>行動援護!P43</f>
        <v>6</v>
      </c>
      <c r="X43" s="52">
        <f>行動援護!Q43</f>
        <v>168</v>
      </c>
      <c r="Y43" s="44">
        <v>0</v>
      </c>
      <c r="Z43" s="58">
        <v>0</v>
      </c>
      <c r="AA43" s="23">
        <f>重度障がい者等包括支援!T43</f>
        <v>0</v>
      </c>
      <c r="AB43" s="38">
        <f>重度障がい者等包括支援!U43</f>
        <v>0</v>
      </c>
    </row>
    <row r="44" spans="1:28" s="17" customFormat="1" ht="24.9" customHeight="1" x14ac:dyDescent="0.2">
      <c r="A44" s="16" t="s">
        <v>33</v>
      </c>
      <c r="B44" s="56">
        <v>243</v>
      </c>
      <c r="C44" s="138">
        <v>5787</v>
      </c>
      <c r="D44" s="25">
        <f t="shared" si="1"/>
        <v>230</v>
      </c>
      <c r="E44" s="95">
        <f t="shared" si="0"/>
        <v>4975</v>
      </c>
      <c r="F44" s="41">
        <v>190</v>
      </c>
      <c r="G44" s="42">
        <v>2875</v>
      </c>
      <c r="H44" s="23">
        <f>居宅介護!T44</f>
        <v>181</v>
      </c>
      <c r="I44" s="95">
        <f>居宅介護!U44</f>
        <v>2313</v>
      </c>
      <c r="J44" s="44">
        <v>10</v>
      </c>
      <c r="K44" s="42">
        <v>1448</v>
      </c>
      <c r="L44" s="22">
        <f>重度訪問介護!P44</f>
        <v>7</v>
      </c>
      <c r="M44" s="66">
        <f>重度訪問介護!Q44</f>
        <v>1335</v>
      </c>
      <c r="N44" s="62"/>
      <c r="O44" s="62"/>
      <c r="P44" s="69" t="s">
        <v>33</v>
      </c>
      <c r="Q44" s="54">
        <v>42</v>
      </c>
      <c r="R44" s="55">
        <v>1459</v>
      </c>
      <c r="S44" s="22">
        <f>同行援護!L44</f>
        <v>38</v>
      </c>
      <c r="T44" s="37">
        <f>同行援護!M44</f>
        <v>1197</v>
      </c>
      <c r="U44" s="41">
        <v>1</v>
      </c>
      <c r="V44" s="55">
        <v>5</v>
      </c>
      <c r="W44" s="25">
        <f>行動援護!P44</f>
        <v>4</v>
      </c>
      <c r="X44" s="52">
        <f>行動援護!Q44</f>
        <v>130</v>
      </c>
      <c r="Y44" s="44">
        <v>0</v>
      </c>
      <c r="Z44" s="58">
        <v>0</v>
      </c>
      <c r="AA44" s="23">
        <f>重度障がい者等包括支援!T44</f>
        <v>0</v>
      </c>
      <c r="AB44" s="38">
        <f>重度障がい者等包括支援!U44</f>
        <v>0</v>
      </c>
    </row>
    <row r="45" spans="1:28" s="17" customFormat="1" ht="24.9" customHeight="1" x14ac:dyDescent="0.2">
      <c r="A45" s="16" t="s">
        <v>34</v>
      </c>
      <c r="B45" s="56">
        <v>458</v>
      </c>
      <c r="C45" s="138">
        <v>9681</v>
      </c>
      <c r="D45" s="25">
        <f t="shared" si="1"/>
        <v>490</v>
      </c>
      <c r="E45" s="95">
        <f t="shared" si="0"/>
        <v>9493</v>
      </c>
      <c r="F45" s="41">
        <v>411</v>
      </c>
      <c r="G45" s="42">
        <v>7037</v>
      </c>
      <c r="H45" s="23">
        <f>居宅介護!T45</f>
        <v>440</v>
      </c>
      <c r="I45" s="95">
        <f>居宅介護!U45</f>
        <v>6993</v>
      </c>
      <c r="J45" s="44">
        <v>9</v>
      </c>
      <c r="K45" s="42">
        <v>1981</v>
      </c>
      <c r="L45" s="22">
        <f>重度訪問介護!P45</f>
        <v>11</v>
      </c>
      <c r="M45" s="66">
        <f>重度訪問介護!Q45</f>
        <v>1729</v>
      </c>
      <c r="N45" s="62"/>
      <c r="O45" s="62"/>
      <c r="P45" s="69" t="s">
        <v>34</v>
      </c>
      <c r="Q45" s="54">
        <v>33</v>
      </c>
      <c r="R45" s="55">
        <v>509</v>
      </c>
      <c r="S45" s="22">
        <f>同行援護!L45</f>
        <v>28</v>
      </c>
      <c r="T45" s="37">
        <f>同行援護!M45</f>
        <v>412</v>
      </c>
      <c r="U45" s="41">
        <v>5</v>
      </c>
      <c r="V45" s="55">
        <v>154</v>
      </c>
      <c r="W45" s="25">
        <f>行動援護!P45</f>
        <v>11</v>
      </c>
      <c r="X45" s="52">
        <f>行動援護!Q45</f>
        <v>359</v>
      </c>
      <c r="Y45" s="44">
        <v>0</v>
      </c>
      <c r="Z45" s="58">
        <v>0</v>
      </c>
      <c r="AA45" s="23">
        <f>重度障がい者等包括支援!T45</f>
        <v>0</v>
      </c>
      <c r="AB45" s="38">
        <f>重度障がい者等包括支援!U45</f>
        <v>0</v>
      </c>
    </row>
    <row r="46" spans="1:28" s="17" customFormat="1" ht="24.9" customHeight="1" x14ac:dyDescent="0.2">
      <c r="A46" s="16" t="s">
        <v>35</v>
      </c>
      <c r="B46" s="56">
        <v>250</v>
      </c>
      <c r="C46" s="138">
        <v>5174</v>
      </c>
      <c r="D46" s="25">
        <f t="shared" si="1"/>
        <v>248</v>
      </c>
      <c r="E46" s="95">
        <f t="shared" si="0"/>
        <v>4777</v>
      </c>
      <c r="F46" s="41">
        <v>203</v>
      </c>
      <c r="G46" s="42">
        <v>2946</v>
      </c>
      <c r="H46" s="23">
        <f>居宅介護!T46</f>
        <v>202</v>
      </c>
      <c r="I46" s="95">
        <f>居宅介護!U46</f>
        <v>2618</v>
      </c>
      <c r="J46" s="44">
        <v>9</v>
      </c>
      <c r="K46" s="42">
        <v>995</v>
      </c>
      <c r="L46" s="22">
        <f>重度訪問介護!P46</f>
        <v>8</v>
      </c>
      <c r="M46" s="66">
        <f>重度訪問介護!Q46</f>
        <v>891</v>
      </c>
      <c r="N46" s="62"/>
      <c r="O46" s="62"/>
      <c r="P46" s="69" t="s">
        <v>35</v>
      </c>
      <c r="Q46" s="54">
        <v>18</v>
      </c>
      <c r="R46" s="55">
        <v>536</v>
      </c>
      <c r="S46" s="22">
        <f>同行援護!L46</f>
        <v>16</v>
      </c>
      <c r="T46" s="37">
        <f>同行援護!M46</f>
        <v>485</v>
      </c>
      <c r="U46" s="41">
        <v>20</v>
      </c>
      <c r="V46" s="55">
        <v>697</v>
      </c>
      <c r="W46" s="25">
        <f>行動援護!P46</f>
        <v>22</v>
      </c>
      <c r="X46" s="52">
        <f>行動援護!Q46</f>
        <v>783</v>
      </c>
      <c r="Y46" s="44">
        <v>0</v>
      </c>
      <c r="Z46" s="58">
        <v>0</v>
      </c>
      <c r="AA46" s="23">
        <f>重度障がい者等包括支援!T46</f>
        <v>0</v>
      </c>
      <c r="AB46" s="38">
        <f>重度障がい者等包括支援!U46</f>
        <v>0</v>
      </c>
    </row>
    <row r="47" spans="1:28" s="17" customFormat="1" ht="24.9" customHeight="1" x14ac:dyDescent="0.2">
      <c r="A47" s="16" t="s">
        <v>36</v>
      </c>
      <c r="B47" s="56">
        <v>205</v>
      </c>
      <c r="C47" s="138">
        <v>3928</v>
      </c>
      <c r="D47" s="25">
        <f t="shared" si="1"/>
        <v>209</v>
      </c>
      <c r="E47" s="95">
        <f t="shared" si="0"/>
        <v>3483</v>
      </c>
      <c r="F47" s="41">
        <v>152</v>
      </c>
      <c r="G47" s="42">
        <v>2070</v>
      </c>
      <c r="H47" s="23">
        <f>居宅介護!T47</f>
        <v>159</v>
      </c>
      <c r="I47" s="95">
        <f>居宅介護!U47</f>
        <v>1997</v>
      </c>
      <c r="J47" s="44">
        <v>3</v>
      </c>
      <c r="K47" s="42">
        <v>151</v>
      </c>
      <c r="L47" s="22">
        <f>重度訪問介護!P47</f>
        <v>2</v>
      </c>
      <c r="M47" s="66">
        <f>重度訪問介護!Q47</f>
        <v>86</v>
      </c>
      <c r="N47" s="62"/>
      <c r="O47" s="62"/>
      <c r="P47" s="69" t="s">
        <v>36</v>
      </c>
      <c r="Q47" s="54">
        <v>26</v>
      </c>
      <c r="R47" s="55">
        <v>695</v>
      </c>
      <c r="S47" s="22">
        <f>同行援護!L47</f>
        <v>28</v>
      </c>
      <c r="T47" s="37">
        <f>同行援護!M47</f>
        <v>662</v>
      </c>
      <c r="U47" s="41">
        <v>24</v>
      </c>
      <c r="V47" s="55">
        <v>1012</v>
      </c>
      <c r="W47" s="25">
        <f>行動援護!P47</f>
        <v>20</v>
      </c>
      <c r="X47" s="52">
        <f>行動援護!Q47</f>
        <v>738</v>
      </c>
      <c r="Y47" s="44">
        <v>0</v>
      </c>
      <c r="Z47" s="58">
        <v>0</v>
      </c>
      <c r="AA47" s="23">
        <f>重度障がい者等包括支援!T47</f>
        <v>0</v>
      </c>
      <c r="AB47" s="38">
        <f>重度障がい者等包括支援!U47</f>
        <v>0</v>
      </c>
    </row>
    <row r="48" spans="1:28" s="17" customFormat="1" ht="24.9" customHeight="1" x14ac:dyDescent="0.2">
      <c r="A48" s="16" t="s">
        <v>37</v>
      </c>
      <c r="B48" s="56">
        <v>103</v>
      </c>
      <c r="C48" s="138">
        <v>2570</v>
      </c>
      <c r="D48" s="25">
        <f t="shared" si="1"/>
        <v>92</v>
      </c>
      <c r="E48" s="95">
        <f t="shared" si="0"/>
        <v>2295</v>
      </c>
      <c r="F48" s="41">
        <v>80</v>
      </c>
      <c r="G48" s="42">
        <v>1075</v>
      </c>
      <c r="H48" s="23">
        <f>居宅介護!T48</f>
        <v>74</v>
      </c>
      <c r="I48" s="95">
        <f>居宅介護!U48</f>
        <v>862</v>
      </c>
      <c r="J48" s="44">
        <v>10</v>
      </c>
      <c r="K48" s="42">
        <v>1160</v>
      </c>
      <c r="L48" s="22">
        <f>重度訪問介護!P48</f>
        <v>7</v>
      </c>
      <c r="M48" s="66">
        <f>重度訪問介護!Q48</f>
        <v>1136</v>
      </c>
      <c r="N48" s="62"/>
      <c r="O48" s="62"/>
      <c r="P48" s="69" t="s">
        <v>37</v>
      </c>
      <c r="Q48" s="54">
        <v>11</v>
      </c>
      <c r="R48" s="55">
        <v>275</v>
      </c>
      <c r="S48" s="22">
        <f>同行援護!L48</f>
        <v>10</v>
      </c>
      <c r="T48" s="37">
        <f>同行援護!M48</f>
        <v>279</v>
      </c>
      <c r="U48" s="41">
        <v>2</v>
      </c>
      <c r="V48" s="55">
        <v>60</v>
      </c>
      <c r="W48" s="25">
        <f>行動援護!P48</f>
        <v>1</v>
      </c>
      <c r="X48" s="52">
        <f>行動援護!Q48</f>
        <v>18</v>
      </c>
      <c r="Y48" s="44">
        <v>0</v>
      </c>
      <c r="Z48" s="58">
        <v>0</v>
      </c>
      <c r="AA48" s="23">
        <f>重度障がい者等包括支援!T48</f>
        <v>0</v>
      </c>
      <c r="AB48" s="38">
        <f>重度障がい者等包括支援!U48</f>
        <v>0</v>
      </c>
    </row>
    <row r="49" spans="1:28" s="17" customFormat="1" ht="24.9" customHeight="1" x14ac:dyDescent="0.2">
      <c r="A49" s="16" t="s">
        <v>38</v>
      </c>
      <c r="B49" s="56">
        <v>37</v>
      </c>
      <c r="C49" s="138">
        <v>815</v>
      </c>
      <c r="D49" s="25">
        <f t="shared" si="1"/>
        <v>47</v>
      </c>
      <c r="E49" s="95">
        <f t="shared" si="0"/>
        <v>643</v>
      </c>
      <c r="F49" s="41">
        <v>32</v>
      </c>
      <c r="G49" s="42">
        <v>628</v>
      </c>
      <c r="H49" s="23">
        <f>居宅介護!T49</f>
        <v>41</v>
      </c>
      <c r="I49" s="95">
        <f>居宅介護!U49</f>
        <v>498</v>
      </c>
      <c r="J49" s="44">
        <v>0</v>
      </c>
      <c r="K49" s="42">
        <v>0</v>
      </c>
      <c r="L49" s="22">
        <f>重度訪問介護!P49</f>
        <v>0</v>
      </c>
      <c r="M49" s="66">
        <f>重度訪問介護!Q49</f>
        <v>0</v>
      </c>
      <c r="N49" s="62"/>
      <c r="O49" s="62"/>
      <c r="P49" s="69" t="s">
        <v>38</v>
      </c>
      <c r="Q49" s="54">
        <v>5</v>
      </c>
      <c r="R49" s="55">
        <v>187</v>
      </c>
      <c r="S49" s="22">
        <f>同行援護!L49</f>
        <v>5</v>
      </c>
      <c r="T49" s="37">
        <f>同行援護!M49</f>
        <v>130</v>
      </c>
      <c r="U49" s="41">
        <v>0</v>
      </c>
      <c r="V49" s="55">
        <v>0</v>
      </c>
      <c r="W49" s="25">
        <f>行動援護!P49</f>
        <v>1</v>
      </c>
      <c r="X49" s="52">
        <f>行動援護!Q49</f>
        <v>15</v>
      </c>
      <c r="Y49" s="44">
        <v>0</v>
      </c>
      <c r="Z49" s="58">
        <v>0</v>
      </c>
      <c r="AA49" s="23">
        <f>重度障がい者等包括支援!T49</f>
        <v>0</v>
      </c>
      <c r="AB49" s="38">
        <f>重度障がい者等包括支援!U49</f>
        <v>0</v>
      </c>
    </row>
    <row r="50" spans="1:28" s="17" customFormat="1" ht="24.9" customHeight="1" thickBot="1" x14ac:dyDescent="0.25">
      <c r="A50" s="18" t="s">
        <v>39</v>
      </c>
      <c r="B50" s="139">
        <v>71</v>
      </c>
      <c r="C50" s="140">
        <v>1785</v>
      </c>
      <c r="D50" s="26">
        <f t="shared" si="1"/>
        <v>65</v>
      </c>
      <c r="E50" s="96">
        <f t="shared" si="0"/>
        <v>1622</v>
      </c>
      <c r="F50" s="41">
        <v>55</v>
      </c>
      <c r="G50" s="42">
        <v>925</v>
      </c>
      <c r="H50" s="24">
        <f>居宅介護!T50</f>
        <v>56</v>
      </c>
      <c r="I50" s="96">
        <f>居宅介護!U50</f>
        <v>877</v>
      </c>
      <c r="J50" s="44">
        <v>2</v>
      </c>
      <c r="K50" s="42">
        <v>480</v>
      </c>
      <c r="L50" s="22">
        <f>重度訪問介護!P50</f>
        <v>1</v>
      </c>
      <c r="M50" s="66">
        <f>重度訪問介護!Q50</f>
        <v>473</v>
      </c>
      <c r="N50" s="62"/>
      <c r="O50" s="62"/>
      <c r="P50" s="70" t="s">
        <v>39</v>
      </c>
      <c r="Q50" s="54">
        <v>6</v>
      </c>
      <c r="R50" s="55">
        <v>200</v>
      </c>
      <c r="S50" s="22">
        <f>同行援護!L50</f>
        <v>4</v>
      </c>
      <c r="T50" s="37">
        <f>同行援護!M50</f>
        <v>131</v>
      </c>
      <c r="U50" s="41">
        <v>8</v>
      </c>
      <c r="V50" s="55">
        <v>180</v>
      </c>
      <c r="W50" s="26">
        <f>行動援護!P50</f>
        <v>4</v>
      </c>
      <c r="X50" s="53">
        <f>行動援護!Q50</f>
        <v>141</v>
      </c>
      <c r="Y50" s="145">
        <v>0</v>
      </c>
      <c r="Z50" s="146">
        <v>0</v>
      </c>
      <c r="AA50" s="24">
        <f>重度障がい者等包括支援!T50</f>
        <v>0</v>
      </c>
      <c r="AB50" s="39">
        <f>重度障がい者等包括支援!U50</f>
        <v>0</v>
      </c>
    </row>
    <row r="51" spans="1:28" s="19" customFormat="1" ht="46.5" customHeight="1" thickBot="1" x14ac:dyDescent="0.25">
      <c r="A51" s="45" t="s">
        <v>42</v>
      </c>
      <c r="B51" s="46">
        <f t="shared" ref="B51:M51" si="2">SUM(B8:B50)</f>
        <v>44857</v>
      </c>
      <c r="C51" s="47">
        <f t="shared" si="2"/>
        <v>1345231</v>
      </c>
      <c r="D51" s="46">
        <f t="shared" si="2"/>
        <v>45416</v>
      </c>
      <c r="E51" s="48">
        <f t="shared" si="2"/>
        <v>1435477</v>
      </c>
      <c r="F51" s="49">
        <f t="shared" si="2"/>
        <v>36646</v>
      </c>
      <c r="G51" s="47">
        <f t="shared" si="2"/>
        <v>734113</v>
      </c>
      <c r="H51" s="50">
        <f t="shared" si="2"/>
        <v>37175</v>
      </c>
      <c r="I51" s="86">
        <f t="shared" si="2"/>
        <v>816088</v>
      </c>
      <c r="J51" s="51">
        <f t="shared" si="2"/>
        <v>2841</v>
      </c>
      <c r="K51" s="47">
        <f t="shared" si="2"/>
        <v>472872</v>
      </c>
      <c r="L51" s="46">
        <f t="shared" si="2"/>
        <v>2682</v>
      </c>
      <c r="M51" s="67">
        <f t="shared" si="2"/>
        <v>479762</v>
      </c>
      <c r="N51" s="63"/>
      <c r="O51" s="63"/>
      <c r="P51" s="71" t="s">
        <v>42</v>
      </c>
      <c r="Q51" s="46">
        <f t="shared" ref="Q51:AB51" si="3">SUM(Q8:Q50)</f>
        <v>3587</v>
      </c>
      <c r="R51" s="47">
        <f t="shared" si="3"/>
        <v>90348</v>
      </c>
      <c r="S51" s="46">
        <f t="shared" si="3"/>
        <v>3516</v>
      </c>
      <c r="T51" s="48">
        <f t="shared" si="3"/>
        <v>87115</v>
      </c>
      <c r="U51" s="49">
        <f t="shared" si="3"/>
        <v>1771</v>
      </c>
      <c r="V51" s="47">
        <f t="shared" si="3"/>
        <v>45190</v>
      </c>
      <c r="W51" s="50">
        <f t="shared" si="3"/>
        <v>2039</v>
      </c>
      <c r="X51" s="86">
        <f t="shared" si="3"/>
        <v>51187</v>
      </c>
      <c r="Y51" s="87">
        <f t="shared" si="3"/>
        <v>12</v>
      </c>
      <c r="Z51" s="88">
        <f t="shared" si="3"/>
        <v>2708</v>
      </c>
      <c r="AA51" s="50">
        <f t="shared" si="3"/>
        <v>4</v>
      </c>
      <c r="AB51" s="89">
        <f t="shared" si="3"/>
        <v>1325</v>
      </c>
    </row>
    <row r="52" spans="1:28" ht="24" customHeight="1" x14ac:dyDescent="0.2">
      <c r="A52" s="11"/>
      <c r="B52" s="1"/>
      <c r="C52" s="1"/>
      <c r="D52" s="64"/>
      <c r="E52" s="64"/>
      <c r="F52" s="1"/>
      <c r="G52" s="64"/>
      <c r="H52" s="64"/>
      <c r="I52" s="64"/>
      <c r="J52" s="1"/>
      <c r="K52" s="64"/>
      <c r="L52" s="64"/>
      <c r="M52" s="64"/>
      <c r="N52" s="31"/>
      <c r="O52" s="31"/>
      <c r="P52" s="2"/>
    </row>
    <row r="53" spans="1:28" x14ac:dyDescent="0.2">
      <c r="N53" s="31"/>
      <c r="O53" s="31"/>
    </row>
    <row r="54" spans="1:28" x14ac:dyDescent="0.2">
      <c r="N54" s="31"/>
      <c r="O54" s="31"/>
    </row>
    <row r="57" spans="1:28" ht="19.2" x14ac:dyDescent="0.2">
      <c r="B57" s="21"/>
      <c r="C57" s="21"/>
      <c r="D57" s="21"/>
      <c r="E57" s="21"/>
    </row>
    <row r="58" spans="1:28" ht="19.2" x14ac:dyDescent="0.2">
      <c r="B58" s="21"/>
      <c r="C58" s="21"/>
      <c r="D58" s="21"/>
      <c r="E58" s="21"/>
    </row>
    <row r="59" spans="1:28" ht="19.2" x14ac:dyDescent="0.2">
      <c r="B59" s="21"/>
      <c r="C59" s="21"/>
      <c r="D59" s="21"/>
      <c r="E59" s="21"/>
    </row>
    <row r="60" spans="1:28" ht="19.2" x14ac:dyDescent="0.2">
      <c r="B60" s="21"/>
      <c r="C60" s="21"/>
      <c r="D60" s="21"/>
      <c r="E60" s="21"/>
    </row>
    <row r="61" spans="1:28" ht="19.2" x14ac:dyDescent="0.2">
      <c r="B61" s="21"/>
      <c r="C61" s="21"/>
      <c r="D61" s="21"/>
      <c r="E61" s="21"/>
    </row>
    <row r="62" spans="1:28" ht="19.2" x14ac:dyDescent="0.2">
      <c r="B62" s="21"/>
      <c r="C62" s="21"/>
      <c r="D62" s="21"/>
      <c r="E62" s="21"/>
    </row>
    <row r="63" spans="1:28" ht="19.2" x14ac:dyDescent="0.2">
      <c r="B63" s="21"/>
      <c r="C63" s="21"/>
      <c r="D63" s="21"/>
      <c r="E63" s="21"/>
    </row>
    <row r="64" spans="1:28" ht="19.2" x14ac:dyDescent="0.2">
      <c r="B64" s="21"/>
      <c r="C64" s="21"/>
      <c r="D64" s="21"/>
      <c r="E64" s="21"/>
    </row>
    <row r="65" spans="2:5" ht="19.2" x14ac:dyDescent="0.2">
      <c r="B65" s="21"/>
      <c r="C65" s="21"/>
      <c r="D65" s="21"/>
      <c r="E65" s="21"/>
    </row>
    <row r="66" spans="2:5" ht="19.2" x14ac:dyDescent="0.2">
      <c r="B66" s="21"/>
      <c r="C66" s="21"/>
      <c r="D66" s="21"/>
      <c r="E66" s="21"/>
    </row>
    <row r="67" spans="2:5" ht="19.2" x14ac:dyDescent="0.2">
      <c r="B67" s="21"/>
      <c r="C67" s="21"/>
      <c r="D67" s="21"/>
      <c r="E67" s="21"/>
    </row>
    <row r="68" spans="2:5" ht="19.2" x14ac:dyDescent="0.2">
      <c r="B68" s="21"/>
      <c r="C68" s="21"/>
      <c r="D68" s="21"/>
      <c r="E68" s="21"/>
    </row>
    <row r="69" spans="2:5" ht="19.2" x14ac:dyDescent="0.2">
      <c r="B69" s="21"/>
      <c r="C69" s="21"/>
      <c r="D69" s="21"/>
      <c r="E69" s="21"/>
    </row>
    <row r="70" spans="2:5" ht="19.2" x14ac:dyDescent="0.2">
      <c r="B70" s="21"/>
      <c r="C70" s="21"/>
      <c r="D70" s="21"/>
      <c r="E70" s="21"/>
    </row>
    <row r="71" spans="2:5" ht="19.2" x14ac:dyDescent="0.2">
      <c r="B71" s="21"/>
      <c r="C71" s="21"/>
      <c r="D71" s="21"/>
      <c r="E71" s="21"/>
    </row>
    <row r="72" spans="2:5" ht="19.2" x14ac:dyDescent="0.2">
      <c r="B72" s="21"/>
      <c r="C72" s="21"/>
      <c r="D72" s="21"/>
      <c r="E72" s="21"/>
    </row>
    <row r="73" spans="2:5" ht="19.2" x14ac:dyDescent="0.2">
      <c r="B73" s="21"/>
      <c r="C73" s="21"/>
      <c r="D73" s="21"/>
      <c r="E73" s="21"/>
    </row>
    <row r="74" spans="2:5" ht="19.2" x14ac:dyDescent="0.2">
      <c r="B74" s="21"/>
      <c r="C74" s="21"/>
      <c r="D74" s="21"/>
      <c r="E74" s="21"/>
    </row>
    <row r="75" spans="2:5" ht="19.2" x14ac:dyDescent="0.2">
      <c r="B75" s="21"/>
      <c r="C75" s="21"/>
      <c r="D75" s="21"/>
      <c r="E75" s="21"/>
    </row>
    <row r="76" spans="2:5" ht="19.2" x14ac:dyDescent="0.2">
      <c r="B76" s="21"/>
      <c r="C76" s="21"/>
      <c r="D76" s="21"/>
      <c r="E76" s="21"/>
    </row>
    <row r="77" spans="2:5" ht="19.2" x14ac:dyDescent="0.2">
      <c r="B77" s="21"/>
      <c r="C77" s="21"/>
      <c r="D77" s="21"/>
      <c r="E77" s="21"/>
    </row>
    <row r="78" spans="2:5" ht="19.2" x14ac:dyDescent="0.2">
      <c r="B78" s="21"/>
      <c r="C78" s="21"/>
      <c r="D78" s="21"/>
      <c r="E78" s="21"/>
    </row>
    <row r="79" spans="2:5" ht="19.2" x14ac:dyDescent="0.2">
      <c r="B79" s="21"/>
      <c r="C79" s="21"/>
      <c r="D79" s="21"/>
      <c r="E79" s="21"/>
    </row>
    <row r="80" spans="2:5" ht="19.2" x14ac:dyDescent="0.2">
      <c r="B80" s="21"/>
      <c r="C80" s="21"/>
      <c r="D80" s="21"/>
      <c r="E80" s="21"/>
    </row>
    <row r="81" spans="2:5" ht="19.2" x14ac:dyDescent="0.2">
      <c r="B81" s="21"/>
      <c r="C81" s="21"/>
      <c r="D81" s="21"/>
      <c r="E81" s="21"/>
    </row>
    <row r="82" spans="2:5" ht="19.2" x14ac:dyDescent="0.2">
      <c r="B82" s="21"/>
      <c r="C82" s="21"/>
      <c r="D82" s="21"/>
      <c r="E82" s="21"/>
    </row>
    <row r="83" spans="2:5" ht="19.2" x14ac:dyDescent="0.2">
      <c r="B83" s="21"/>
      <c r="C83" s="21"/>
      <c r="D83" s="21"/>
      <c r="E83" s="21"/>
    </row>
    <row r="84" spans="2:5" ht="19.2" x14ac:dyDescent="0.2">
      <c r="B84" s="21"/>
      <c r="C84" s="21"/>
      <c r="D84" s="21"/>
      <c r="E84" s="21"/>
    </row>
    <row r="85" spans="2:5" ht="19.2" x14ac:dyDescent="0.2">
      <c r="B85" s="21"/>
      <c r="C85" s="21"/>
      <c r="D85" s="21"/>
      <c r="E85" s="21"/>
    </row>
    <row r="86" spans="2:5" ht="19.2" x14ac:dyDescent="0.2">
      <c r="B86" s="21"/>
      <c r="C86" s="21"/>
      <c r="D86" s="21"/>
      <c r="E86" s="21"/>
    </row>
    <row r="87" spans="2:5" ht="19.2" x14ac:dyDescent="0.2">
      <c r="B87" s="21"/>
      <c r="C87" s="21"/>
      <c r="D87" s="21"/>
      <c r="E87" s="21"/>
    </row>
    <row r="88" spans="2:5" ht="19.2" x14ac:dyDescent="0.2">
      <c r="B88" s="21"/>
      <c r="C88" s="21"/>
      <c r="D88" s="21"/>
      <c r="E88" s="21"/>
    </row>
    <row r="89" spans="2:5" ht="19.2" x14ac:dyDescent="0.2">
      <c r="B89" s="21"/>
      <c r="C89" s="21"/>
      <c r="D89" s="21"/>
      <c r="E89" s="21"/>
    </row>
    <row r="90" spans="2:5" ht="19.2" x14ac:dyDescent="0.2">
      <c r="B90" s="21"/>
      <c r="C90" s="21"/>
      <c r="D90" s="21"/>
      <c r="E90" s="21"/>
    </row>
    <row r="91" spans="2:5" ht="19.2" x14ac:dyDescent="0.2">
      <c r="B91" s="21"/>
      <c r="C91" s="21"/>
      <c r="D91" s="21"/>
      <c r="E91" s="21"/>
    </row>
    <row r="92" spans="2:5" ht="19.2" x14ac:dyDescent="0.2">
      <c r="B92" s="21"/>
      <c r="C92" s="21"/>
      <c r="D92" s="21"/>
      <c r="E92" s="21"/>
    </row>
    <row r="93" spans="2:5" ht="19.2" x14ac:dyDescent="0.2">
      <c r="B93" s="21"/>
      <c r="C93" s="21"/>
      <c r="D93" s="21"/>
      <c r="E93" s="21"/>
    </row>
    <row r="94" spans="2:5" ht="19.2" x14ac:dyDescent="0.2">
      <c r="B94" s="21"/>
      <c r="C94" s="21"/>
      <c r="D94" s="21"/>
      <c r="E94" s="21"/>
    </row>
    <row r="95" spans="2:5" ht="19.2" x14ac:dyDescent="0.2">
      <c r="B95" s="21"/>
      <c r="C95" s="21"/>
      <c r="D95" s="21"/>
      <c r="E95" s="21"/>
    </row>
    <row r="96" spans="2:5" ht="19.2" x14ac:dyDescent="0.2">
      <c r="B96" s="21"/>
      <c r="C96" s="21"/>
      <c r="D96" s="21"/>
      <c r="E96" s="21"/>
    </row>
    <row r="97" spans="2:5" ht="19.2" x14ac:dyDescent="0.2">
      <c r="B97" s="21"/>
      <c r="C97" s="21"/>
      <c r="D97" s="21"/>
      <c r="E97" s="21"/>
    </row>
    <row r="98" spans="2:5" ht="19.2" x14ac:dyDescent="0.2">
      <c r="B98" s="21"/>
      <c r="C98" s="21"/>
      <c r="D98" s="21"/>
      <c r="E98" s="21"/>
    </row>
    <row r="99" spans="2:5" ht="19.2" x14ac:dyDescent="0.2">
      <c r="B99" s="21"/>
      <c r="C99" s="21"/>
      <c r="D99" s="21"/>
      <c r="E99" s="21"/>
    </row>
  </sheetData>
  <mergeCells count="22">
    <mergeCell ref="Y4:AB4"/>
    <mergeCell ref="Y6:Z6"/>
    <mergeCell ref="AA6:AB6"/>
    <mergeCell ref="J6:K6"/>
    <mergeCell ref="L6:M6"/>
    <mergeCell ref="U6:V6"/>
    <mergeCell ref="Y5:AB5"/>
    <mergeCell ref="J4:M4"/>
    <mergeCell ref="Q5:T5"/>
    <mergeCell ref="W6:X6"/>
    <mergeCell ref="S6:T6"/>
    <mergeCell ref="U5:X5"/>
    <mergeCell ref="H6:I6"/>
    <mergeCell ref="P5:P7"/>
    <mergeCell ref="Q6:R6"/>
    <mergeCell ref="F5:I5"/>
    <mergeCell ref="A5:A7"/>
    <mergeCell ref="B5:E5"/>
    <mergeCell ref="J5:M5"/>
    <mergeCell ref="B6:C6"/>
    <mergeCell ref="D6:E6"/>
    <mergeCell ref="F6:G6"/>
  </mergeCells>
  <phoneticPr fontId="2"/>
  <printOptions horizontalCentered="1"/>
  <pageMargins left="0.19685039370078741" right="0.70866141732283472" top="0.74803149606299213" bottom="0.74803149606299213" header="0.31496062992125984" footer="0.31496062992125984"/>
  <pageSetup paperSize="9" scale="33" orientation="landscape" r:id="rId1"/>
  <headerFooter scaleWithDoc="0" alignWithMargins="0">
    <oddFooter>&amp;C１３</oddFooter>
  </headerFooter>
  <colBreaks count="1" manualBreakCount="1">
    <brk id="15" max="5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view="pageBreakPreview" zoomScale="60" zoomScaleNormal="75" workbookViewId="0">
      <pane xSplit="1" ySplit="7" topLeftCell="B30" activePane="bottomRight" state="frozen"/>
      <selection activeCell="E22" sqref="E22"/>
      <selection pane="topRight" activeCell="E22" sqref="E22"/>
      <selection pane="bottomLeft" activeCell="E22" sqref="E22"/>
      <selection pane="bottomRight" activeCell="D39" sqref="D39"/>
    </sheetView>
  </sheetViews>
  <sheetFormatPr defaultColWidth="9" defaultRowHeight="13.2" x14ac:dyDescent="0.2"/>
  <cols>
    <col min="1" max="1" width="20.6640625" style="12" customWidth="1"/>
    <col min="2" max="2" width="13" style="12" bestFit="1" customWidth="1"/>
    <col min="3" max="3" width="17.6640625" style="12" bestFit="1" customWidth="1"/>
    <col min="4" max="4" width="12" style="12" bestFit="1" customWidth="1"/>
    <col min="5" max="5" width="15.77734375" style="12" bestFit="1" customWidth="1"/>
    <col min="6" max="6" width="13" style="12" bestFit="1" customWidth="1"/>
    <col min="7" max="7" width="15.77734375" style="12" bestFit="1" customWidth="1"/>
    <col min="8" max="8" width="12" style="12" bestFit="1" customWidth="1"/>
    <col min="9" max="9" width="15.77734375" style="12" bestFit="1" customWidth="1"/>
    <col min="10" max="10" width="12" style="12" bestFit="1" customWidth="1"/>
    <col min="11" max="11" width="15.77734375" style="12" bestFit="1" customWidth="1"/>
    <col min="12" max="12" width="12" style="12" bestFit="1" customWidth="1"/>
    <col min="13" max="13" width="15.77734375" style="12" bestFit="1" customWidth="1"/>
    <col min="14" max="14" width="13" style="12" bestFit="1" customWidth="1"/>
    <col min="15" max="15" width="15.77734375" style="12" bestFit="1" customWidth="1"/>
    <col min="16" max="16" width="12" style="12" bestFit="1" customWidth="1"/>
    <col min="17" max="17" width="15.77734375" style="12" bestFit="1" customWidth="1"/>
    <col min="18" max="19" width="15.77734375" style="12" customWidth="1"/>
    <col min="20" max="16384" width="9" style="12"/>
  </cols>
  <sheetData>
    <row r="1" spans="1:21" ht="33" customHeight="1" x14ac:dyDescent="0.2">
      <c r="A1" s="27" t="s">
        <v>62</v>
      </c>
    </row>
    <row r="2" spans="1:21" ht="31.5" customHeight="1" x14ac:dyDescent="0.2">
      <c r="A2" s="28" t="s">
        <v>64</v>
      </c>
      <c r="B2" s="2"/>
      <c r="C2" s="2"/>
      <c r="D2" s="2"/>
      <c r="E2" s="2"/>
    </row>
    <row r="3" spans="1:21" s="2" customFormat="1" ht="27.75" customHeight="1" thickBot="1" x14ac:dyDescent="0.25">
      <c r="A3" s="11"/>
      <c r="B3" s="11"/>
      <c r="C3" s="11"/>
      <c r="D3" s="11"/>
      <c r="E3" s="11"/>
      <c r="I3" s="11"/>
      <c r="K3" s="190"/>
      <c r="L3" s="192"/>
      <c r="M3" s="192"/>
      <c r="N3" s="190"/>
      <c r="O3" s="190"/>
      <c r="P3" s="190"/>
      <c r="Q3" s="190"/>
      <c r="R3" s="134"/>
      <c r="S3" s="134"/>
    </row>
    <row r="4" spans="1:21" s="2" customFormat="1" ht="27.75" customHeight="1" thickBot="1" x14ac:dyDescent="0.25">
      <c r="A4" s="182" t="s">
        <v>41</v>
      </c>
      <c r="B4" s="187" t="s">
        <v>46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41"/>
      <c r="S4" s="141"/>
    </row>
    <row r="5" spans="1:21" s="2" customFormat="1" ht="33" customHeight="1" thickBot="1" x14ac:dyDescent="0.25">
      <c r="A5" s="183"/>
      <c r="B5" s="186" t="s">
        <v>47</v>
      </c>
      <c r="C5" s="175"/>
      <c r="D5" s="176"/>
      <c r="E5" s="176"/>
      <c r="F5" s="174" t="s">
        <v>48</v>
      </c>
      <c r="G5" s="175"/>
      <c r="H5" s="176"/>
      <c r="I5" s="177"/>
      <c r="J5" s="174" t="s">
        <v>49</v>
      </c>
      <c r="K5" s="175"/>
      <c r="L5" s="176"/>
      <c r="M5" s="177"/>
      <c r="N5" s="178" t="s">
        <v>52</v>
      </c>
      <c r="O5" s="179"/>
      <c r="P5" s="180"/>
      <c r="Q5" s="181"/>
      <c r="R5" s="141"/>
      <c r="S5" s="141"/>
    </row>
    <row r="6" spans="1:21" s="2" customFormat="1" ht="63" customHeight="1" x14ac:dyDescent="0.2">
      <c r="A6" s="184"/>
      <c r="B6" s="159" t="s">
        <v>71</v>
      </c>
      <c r="C6" s="160"/>
      <c r="D6" s="168" t="s">
        <v>72</v>
      </c>
      <c r="E6" s="169"/>
      <c r="F6" s="159" t="s">
        <v>71</v>
      </c>
      <c r="G6" s="160"/>
      <c r="H6" s="168" t="s">
        <v>72</v>
      </c>
      <c r="I6" s="169"/>
      <c r="J6" s="159" t="s">
        <v>71</v>
      </c>
      <c r="K6" s="160"/>
      <c r="L6" s="168" t="s">
        <v>72</v>
      </c>
      <c r="M6" s="169"/>
      <c r="N6" s="191" t="s">
        <v>71</v>
      </c>
      <c r="O6" s="160"/>
      <c r="P6" s="168" t="s">
        <v>72</v>
      </c>
      <c r="Q6" s="171"/>
      <c r="R6" s="142"/>
      <c r="S6" s="142"/>
    </row>
    <row r="7" spans="1:21" s="2" customFormat="1" ht="42" customHeight="1" thickBot="1" x14ac:dyDescent="0.25">
      <c r="A7" s="185"/>
      <c r="B7" s="77" t="s">
        <v>55</v>
      </c>
      <c r="C7" s="78" t="s">
        <v>69</v>
      </c>
      <c r="D7" s="72" t="s">
        <v>55</v>
      </c>
      <c r="E7" s="73" t="s">
        <v>69</v>
      </c>
      <c r="F7" s="79" t="s">
        <v>55</v>
      </c>
      <c r="G7" s="78" t="s">
        <v>69</v>
      </c>
      <c r="H7" s="72" t="s">
        <v>55</v>
      </c>
      <c r="I7" s="82" t="s">
        <v>69</v>
      </c>
      <c r="J7" s="79" t="s">
        <v>55</v>
      </c>
      <c r="K7" s="78" t="s">
        <v>69</v>
      </c>
      <c r="L7" s="72" t="s">
        <v>55</v>
      </c>
      <c r="M7" s="82" t="s">
        <v>69</v>
      </c>
      <c r="N7" s="79" t="s">
        <v>55</v>
      </c>
      <c r="O7" s="78" t="s">
        <v>69</v>
      </c>
      <c r="P7" s="72" t="s">
        <v>55</v>
      </c>
      <c r="Q7" s="83" t="s">
        <v>69</v>
      </c>
      <c r="R7" s="152" t="s">
        <v>73</v>
      </c>
      <c r="S7" s="152" t="s">
        <v>73</v>
      </c>
    </row>
    <row r="8" spans="1:21" ht="24.9" customHeight="1" x14ac:dyDescent="0.2">
      <c r="A8" s="6" t="s">
        <v>43</v>
      </c>
      <c r="B8" s="115">
        <v>5744</v>
      </c>
      <c r="C8" s="116">
        <v>140047</v>
      </c>
      <c r="D8" s="97">
        <v>5344</v>
      </c>
      <c r="E8" s="98">
        <v>156353</v>
      </c>
      <c r="F8" s="121">
        <v>3420</v>
      </c>
      <c r="G8" s="116">
        <v>67020</v>
      </c>
      <c r="H8" s="97">
        <v>3292</v>
      </c>
      <c r="I8" s="104">
        <v>77409</v>
      </c>
      <c r="J8" s="121">
        <v>505</v>
      </c>
      <c r="K8" s="116">
        <v>9325</v>
      </c>
      <c r="L8" s="97">
        <v>658</v>
      </c>
      <c r="M8" s="104">
        <v>13506</v>
      </c>
      <c r="N8" s="125">
        <v>7239</v>
      </c>
      <c r="O8" s="116">
        <v>134112</v>
      </c>
      <c r="P8" s="97">
        <v>8036</v>
      </c>
      <c r="Q8" s="108">
        <v>181520</v>
      </c>
      <c r="R8" s="143">
        <f>SUM(B8,F8,J8,N8)</f>
        <v>16908</v>
      </c>
      <c r="S8" s="143">
        <f>SUM(C8,G8,K8,O8)</f>
        <v>350504</v>
      </c>
      <c r="T8" s="84">
        <f>SUM(D8,H8,L8,P8)</f>
        <v>17330</v>
      </c>
      <c r="U8" s="84">
        <f>SUM(E8,I8,M8,Q8)</f>
        <v>428788</v>
      </c>
    </row>
    <row r="9" spans="1:21" s="3" customFormat="1" ht="24.9" customHeight="1" x14ac:dyDescent="0.2">
      <c r="A9" s="7" t="s">
        <v>1</v>
      </c>
      <c r="B9" s="115">
        <v>71</v>
      </c>
      <c r="C9" s="116">
        <v>2559</v>
      </c>
      <c r="D9" s="97">
        <v>69</v>
      </c>
      <c r="E9" s="98">
        <v>2236</v>
      </c>
      <c r="F9" s="121">
        <v>41</v>
      </c>
      <c r="G9" s="116">
        <v>986</v>
      </c>
      <c r="H9" s="97">
        <v>38</v>
      </c>
      <c r="I9" s="104">
        <v>832</v>
      </c>
      <c r="J9" s="121">
        <v>13</v>
      </c>
      <c r="K9" s="116">
        <v>263</v>
      </c>
      <c r="L9" s="97">
        <v>19</v>
      </c>
      <c r="M9" s="104">
        <v>429</v>
      </c>
      <c r="N9" s="125">
        <v>117</v>
      </c>
      <c r="O9" s="116">
        <v>1421</v>
      </c>
      <c r="P9" s="97">
        <v>118</v>
      </c>
      <c r="Q9" s="108">
        <v>1936</v>
      </c>
      <c r="R9" s="143">
        <f t="shared" ref="R9:R50" si="0">SUM(B9,F9,J9,N9)</f>
        <v>242</v>
      </c>
      <c r="S9" s="143">
        <f t="shared" ref="S9:S50" si="1">SUM(C9,G9,K9,O9)</f>
        <v>5229</v>
      </c>
      <c r="T9" s="84">
        <f>SUM(D9,H9,L9,P9)</f>
        <v>244</v>
      </c>
      <c r="U9" s="84">
        <f>SUM(E9,I9,M9,Q9)</f>
        <v>5433</v>
      </c>
    </row>
    <row r="10" spans="1:21" s="3" customFormat="1" ht="24.9" customHeight="1" x14ac:dyDescent="0.2">
      <c r="A10" s="7" t="s">
        <v>2</v>
      </c>
      <c r="B10" s="115">
        <v>113</v>
      </c>
      <c r="C10" s="116">
        <v>3469</v>
      </c>
      <c r="D10" s="97">
        <v>113</v>
      </c>
      <c r="E10" s="98">
        <v>3338</v>
      </c>
      <c r="F10" s="121">
        <v>95</v>
      </c>
      <c r="G10" s="116">
        <v>1086</v>
      </c>
      <c r="H10" s="97">
        <v>89</v>
      </c>
      <c r="I10" s="104">
        <v>1080</v>
      </c>
      <c r="J10" s="121">
        <v>18</v>
      </c>
      <c r="K10" s="116">
        <v>305</v>
      </c>
      <c r="L10" s="97">
        <v>14</v>
      </c>
      <c r="M10" s="104">
        <v>164</v>
      </c>
      <c r="N10" s="125">
        <v>71</v>
      </c>
      <c r="O10" s="116">
        <v>728</v>
      </c>
      <c r="P10" s="97">
        <v>73</v>
      </c>
      <c r="Q10" s="108">
        <v>848</v>
      </c>
      <c r="R10" s="143">
        <f t="shared" si="0"/>
        <v>297</v>
      </c>
      <c r="S10" s="143">
        <f t="shared" si="1"/>
        <v>5588</v>
      </c>
      <c r="T10" s="84">
        <f t="shared" ref="T10:T50" si="2">SUM(D10,H10,L10,P10)</f>
        <v>289</v>
      </c>
      <c r="U10" s="84">
        <f t="shared" ref="U10:U50" si="3">SUM(E10,I10,M10,Q10)</f>
        <v>5430</v>
      </c>
    </row>
    <row r="11" spans="1:21" s="3" customFormat="1" ht="24.9" customHeight="1" x14ac:dyDescent="0.2">
      <c r="A11" s="7" t="s">
        <v>3</v>
      </c>
      <c r="B11" s="115">
        <v>8</v>
      </c>
      <c r="C11" s="116">
        <v>540</v>
      </c>
      <c r="D11" s="97">
        <v>5</v>
      </c>
      <c r="E11" s="98">
        <v>211</v>
      </c>
      <c r="F11" s="121">
        <v>7</v>
      </c>
      <c r="G11" s="116">
        <v>300</v>
      </c>
      <c r="H11" s="97">
        <v>8</v>
      </c>
      <c r="I11" s="104">
        <v>104</v>
      </c>
      <c r="J11" s="121">
        <v>1</v>
      </c>
      <c r="K11" s="116">
        <v>110</v>
      </c>
      <c r="L11" s="97">
        <v>0</v>
      </c>
      <c r="M11" s="104">
        <v>0</v>
      </c>
      <c r="N11" s="125">
        <v>11</v>
      </c>
      <c r="O11" s="116">
        <v>110</v>
      </c>
      <c r="P11" s="97">
        <v>11</v>
      </c>
      <c r="Q11" s="108">
        <v>113</v>
      </c>
      <c r="R11" s="143">
        <f t="shared" si="0"/>
        <v>27</v>
      </c>
      <c r="S11" s="143">
        <f t="shared" si="1"/>
        <v>1060</v>
      </c>
      <c r="T11" s="84">
        <f t="shared" si="2"/>
        <v>24</v>
      </c>
      <c r="U11" s="84">
        <f t="shared" si="3"/>
        <v>428</v>
      </c>
    </row>
    <row r="12" spans="1:21" s="3" customFormat="1" ht="24.9" customHeight="1" x14ac:dyDescent="0.2">
      <c r="A12" s="7" t="s">
        <v>4</v>
      </c>
      <c r="B12" s="117">
        <v>11</v>
      </c>
      <c r="C12" s="118">
        <v>228</v>
      </c>
      <c r="D12" s="100">
        <v>5</v>
      </c>
      <c r="E12" s="101">
        <v>107</v>
      </c>
      <c r="F12" s="122">
        <v>5</v>
      </c>
      <c r="G12" s="118">
        <v>39</v>
      </c>
      <c r="H12" s="100">
        <v>6</v>
      </c>
      <c r="I12" s="105">
        <v>66</v>
      </c>
      <c r="J12" s="122">
        <v>0</v>
      </c>
      <c r="K12" s="118">
        <v>0</v>
      </c>
      <c r="L12" s="100">
        <v>0</v>
      </c>
      <c r="M12" s="105">
        <v>0</v>
      </c>
      <c r="N12" s="126">
        <v>8</v>
      </c>
      <c r="O12" s="118">
        <v>65</v>
      </c>
      <c r="P12" s="100">
        <v>9</v>
      </c>
      <c r="Q12" s="109">
        <v>61</v>
      </c>
      <c r="R12" s="143">
        <f t="shared" si="0"/>
        <v>24</v>
      </c>
      <c r="S12" s="143">
        <f t="shared" si="1"/>
        <v>332</v>
      </c>
      <c r="T12" s="84">
        <f t="shared" si="2"/>
        <v>20</v>
      </c>
      <c r="U12" s="84">
        <f t="shared" si="3"/>
        <v>234</v>
      </c>
    </row>
    <row r="13" spans="1:21" s="3" customFormat="1" ht="24.9" customHeight="1" x14ac:dyDescent="0.2">
      <c r="A13" s="7" t="s">
        <v>5</v>
      </c>
      <c r="B13" s="115">
        <v>402</v>
      </c>
      <c r="C13" s="116">
        <v>16800</v>
      </c>
      <c r="D13" s="97">
        <v>399</v>
      </c>
      <c r="E13" s="98">
        <v>16963</v>
      </c>
      <c r="F13" s="121">
        <v>265</v>
      </c>
      <c r="G13" s="116">
        <v>6947</v>
      </c>
      <c r="H13" s="97">
        <v>275</v>
      </c>
      <c r="I13" s="104">
        <v>7676</v>
      </c>
      <c r="J13" s="121">
        <v>80</v>
      </c>
      <c r="K13" s="116">
        <v>1969</v>
      </c>
      <c r="L13" s="97">
        <v>82</v>
      </c>
      <c r="M13" s="104">
        <v>1734</v>
      </c>
      <c r="N13" s="125">
        <v>732</v>
      </c>
      <c r="O13" s="116">
        <v>14556</v>
      </c>
      <c r="P13" s="97">
        <v>746</v>
      </c>
      <c r="Q13" s="108">
        <v>16030</v>
      </c>
      <c r="R13" s="143">
        <f t="shared" si="0"/>
        <v>1479</v>
      </c>
      <c r="S13" s="143">
        <f t="shared" si="1"/>
        <v>40272</v>
      </c>
      <c r="T13" s="84">
        <f t="shared" si="2"/>
        <v>1502</v>
      </c>
      <c r="U13" s="84">
        <f t="shared" si="3"/>
        <v>42403</v>
      </c>
    </row>
    <row r="14" spans="1:21" s="3" customFormat="1" ht="24.9" customHeight="1" x14ac:dyDescent="0.2">
      <c r="A14" s="7" t="s">
        <v>6</v>
      </c>
      <c r="B14" s="115">
        <v>324</v>
      </c>
      <c r="C14" s="116">
        <v>11008</v>
      </c>
      <c r="D14" s="97">
        <v>356</v>
      </c>
      <c r="E14" s="98">
        <v>11277</v>
      </c>
      <c r="F14" s="121">
        <v>309</v>
      </c>
      <c r="G14" s="116">
        <v>4569</v>
      </c>
      <c r="H14" s="97">
        <v>339</v>
      </c>
      <c r="I14" s="104">
        <v>5325</v>
      </c>
      <c r="J14" s="121">
        <v>102</v>
      </c>
      <c r="K14" s="116">
        <v>1637</v>
      </c>
      <c r="L14" s="97">
        <v>91</v>
      </c>
      <c r="M14" s="104">
        <v>1583</v>
      </c>
      <c r="N14" s="125">
        <v>523</v>
      </c>
      <c r="O14" s="116">
        <v>6195</v>
      </c>
      <c r="P14" s="97">
        <v>543</v>
      </c>
      <c r="Q14" s="108">
        <v>6216</v>
      </c>
      <c r="R14" s="143">
        <f t="shared" si="0"/>
        <v>1258</v>
      </c>
      <c r="S14" s="143">
        <f t="shared" si="1"/>
        <v>23409</v>
      </c>
      <c r="T14" s="84">
        <f t="shared" si="2"/>
        <v>1329</v>
      </c>
      <c r="U14" s="84">
        <f t="shared" si="3"/>
        <v>24401</v>
      </c>
    </row>
    <row r="15" spans="1:21" s="3" customFormat="1" ht="24.9" customHeight="1" x14ac:dyDescent="0.2">
      <c r="A15" s="7" t="s">
        <v>7</v>
      </c>
      <c r="B15" s="115">
        <v>194</v>
      </c>
      <c r="C15" s="116">
        <v>7328</v>
      </c>
      <c r="D15" s="97">
        <v>175</v>
      </c>
      <c r="E15" s="98">
        <v>5608</v>
      </c>
      <c r="F15" s="121">
        <v>114</v>
      </c>
      <c r="G15" s="116">
        <v>1140</v>
      </c>
      <c r="H15" s="97">
        <v>112</v>
      </c>
      <c r="I15" s="104">
        <v>1261</v>
      </c>
      <c r="J15" s="121">
        <v>32</v>
      </c>
      <c r="K15" s="116">
        <v>440</v>
      </c>
      <c r="L15" s="97">
        <v>22</v>
      </c>
      <c r="M15" s="104">
        <v>328</v>
      </c>
      <c r="N15" s="125">
        <v>265</v>
      </c>
      <c r="O15" s="116">
        <v>3241</v>
      </c>
      <c r="P15" s="97">
        <v>241</v>
      </c>
      <c r="Q15" s="108">
        <v>2817</v>
      </c>
      <c r="R15" s="143">
        <f t="shared" si="0"/>
        <v>605</v>
      </c>
      <c r="S15" s="143">
        <f t="shared" si="1"/>
        <v>12149</v>
      </c>
      <c r="T15" s="84">
        <f t="shared" si="2"/>
        <v>550</v>
      </c>
      <c r="U15" s="84">
        <f t="shared" si="3"/>
        <v>10014</v>
      </c>
    </row>
    <row r="16" spans="1:21" s="3" customFormat="1" ht="24.9" customHeight="1" x14ac:dyDescent="0.2">
      <c r="A16" s="7" t="s">
        <v>8</v>
      </c>
      <c r="B16" s="115">
        <v>80</v>
      </c>
      <c r="C16" s="116">
        <v>1823</v>
      </c>
      <c r="D16" s="97">
        <v>68</v>
      </c>
      <c r="E16" s="98">
        <v>1810</v>
      </c>
      <c r="F16" s="121">
        <v>40</v>
      </c>
      <c r="G16" s="116">
        <v>448</v>
      </c>
      <c r="H16" s="97">
        <v>43</v>
      </c>
      <c r="I16" s="104">
        <v>454</v>
      </c>
      <c r="J16" s="121">
        <v>7</v>
      </c>
      <c r="K16" s="116">
        <v>249</v>
      </c>
      <c r="L16" s="97">
        <v>3</v>
      </c>
      <c r="M16" s="104">
        <v>140</v>
      </c>
      <c r="N16" s="125">
        <v>73</v>
      </c>
      <c r="O16" s="116">
        <v>984</v>
      </c>
      <c r="P16" s="97">
        <v>67</v>
      </c>
      <c r="Q16" s="108">
        <v>888</v>
      </c>
      <c r="R16" s="143">
        <f t="shared" si="0"/>
        <v>200</v>
      </c>
      <c r="S16" s="143">
        <f t="shared" si="1"/>
        <v>3504</v>
      </c>
      <c r="T16" s="84">
        <f t="shared" si="2"/>
        <v>181</v>
      </c>
      <c r="U16" s="84">
        <f t="shared" si="3"/>
        <v>3292</v>
      </c>
    </row>
    <row r="17" spans="1:21" s="3" customFormat="1" ht="24.9" customHeight="1" x14ac:dyDescent="0.2">
      <c r="A17" s="7" t="s">
        <v>10</v>
      </c>
      <c r="B17" s="115">
        <v>11</v>
      </c>
      <c r="C17" s="116">
        <v>308</v>
      </c>
      <c r="D17" s="97">
        <v>13</v>
      </c>
      <c r="E17" s="98">
        <v>373</v>
      </c>
      <c r="F17" s="121">
        <v>23</v>
      </c>
      <c r="G17" s="116">
        <v>276</v>
      </c>
      <c r="H17" s="97">
        <v>18</v>
      </c>
      <c r="I17" s="104">
        <v>273</v>
      </c>
      <c r="J17" s="121">
        <v>2</v>
      </c>
      <c r="K17" s="116">
        <v>6</v>
      </c>
      <c r="L17" s="97">
        <v>2</v>
      </c>
      <c r="M17" s="104">
        <v>22</v>
      </c>
      <c r="N17" s="125">
        <v>43</v>
      </c>
      <c r="O17" s="116">
        <v>473</v>
      </c>
      <c r="P17" s="97">
        <v>46</v>
      </c>
      <c r="Q17" s="108">
        <v>590</v>
      </c>
      <c r="R17" s="143">
        <f t="shared" si="0"/>
        <v>79</v>
      </c>
      <c r="S17" s="143">
        <f t="shared" si="1"/>
        <v>1063</v>
      </c>
      <c r="T17" s="84">
        <f t="shared" si="2"/>
        <v>79</v>
      </c>
      <c r="U17" s="84">
        <f t="shared" si="3"/>
        <v>1258</v>
      </c>
    </row>
    <row r="18" spans="1:21" s="3" customFormat="1" ht="24.9" customHeight="1" x14ac:dyDescent="0.2">
      <c r="A18" s="7" t="s">
        <v>9</v>
      </c>
      <c r="B18" s="117">
        <v>236</v>
      </c>
      <c r="C18" s="118">
        <v>5419</v>
      </c>
      <c r="D18" s="100">
        <v>210</v>
      </c>
      <c r="E18" s="101">
        <v>5548</v>
      </c>
      <c r="F18" s="122">
        <v>278</v>
      </c>
      <c r="G18" s="118">
        <v>1916</v>
      </c>
      <c r="H18" s="100">
        <v>299</v>
      </c>
      <c r="I18" s="105">
        <v>2329</v>
      </c>
      <c r="J18" s="122">
        <v>28</v>
      </c>
      <c r="K18" s="118">
        <v>531</v>
      </c>
      <c r="L18" s="100">
        <v>29</v>
      </c>
      <c r="M18" s="105">
        <v>493</v>
      </c>
      <c r="N18" s="126">
        <v>329</v>
      </c>
      <c r="O18" s="118">
        <v>2757</v>
      </c>
      <c r="P18" s="100">
        <v>346</v>
      </c>
      <c r="Q18" s="109">
        <v>2860</v>
      </c>
      <c r="R18" s="143">
        <f t="shared" si="0"/>
        <v>871</v>
      </c>
      <c r="S18" s="143">
        <f t="shared" si="1"/>
        <v>10623</v>
      </c>
      <c r="T18" s="84">
        <f t="shared" si="2"/>
        <v>884</v>
      </c>
      <c r="U18" s="84">
        <f t="shared" si="3"/>
        <v>11230</v>
      </c>
    </row>
    <row r="19" spans="1:21" s="3" customFormat="1" ht="24.9" customHeight="1" x14ac:dyDescent="0.2">
      <c r="A19" s="7" t="s">
        <v>11</v>
      </c>
      <c r="B19" s="115">
        <v>334</v>
      </c>
      <c r="C19" s="116">
        <v>17995</v>
      </c>
      <c r="D19" s="97">
        <v>322</v>
      </c>
      <c r="E19" s="98">
        <v>16571</v>
      </c>
      <c r="F19" s="121">
        <v>174</v>
      </c>
      <c r="G19" s="116">
        <v>6964</v>
      </c>
      <c r="H19" s="97">
        <v>181</v>
      </c>
      <c r="I19" s="104">
        <v>6738</v>
      </c>
      <c r="J19" s="121">
        <v>39</v>
      </c>
      <c r="K19" s="116">
        <v>830</v>
      </c>
      <c r="L19" s="97">
        <v>40</v>
      </c>
      <c r="M19" s="104">
        <v>880</v>
      </c>
      <c r="N19" s="125">
        <v>368</v>
      </c>
      <c r="O19" s="116">
        <v>6304</v>
      </c>
      <c r="P19" s="97">
        <v>382</v>
      </c>
      <c r="Q19" s="108">
        <v>6824</v>
      </c>
      <c r="R19" s="143">
        <f t="shared" si="0"/>
        <v>915</v>
      </c>
      <c r="S19" s="143">
        <f t="shared" si="1"/>
        <v>32093</v>
      </c>
      <c r="T19" s="84">
        <f t="shared" si="2"/>
        <v>925</v>
      </c>
      <c r="U19" s="84">
        <f t="shared" si="3"/>
        <v>31013</v>
      </c>
    </row>
    <row r="20" spans="1:21" s="3" customFormat="1" ht="24.9" customHeight="1" x14ac:dyDescent="0.2">
      <c r="A20" s="7" t="s">
        <v>12</v>
      </c>
      <c r="B20" s="115">
        <v>171</v>
      </c>
      <c r="C20" s="116">
        <v>5797</v>
      </c>
      <c r="D20" s="97">
        <v>186</v>
      </c>
      <c r="E20" s="98">
        <v>6383</v>
      </c>
      <c r="F20" s="121">
        <v>146</v>
      </c>
      <c r="G20" s="116">
        <v>3270</v>
      </c>
      <c r="H20" s="97">
        <v>148</v>
      </c>
      <c r="I20" s="104">
        <v>3591</v>
      </c>
      <c r="J20" s="121">
        <v>19</v>
      </c>
      <c r="K20" s="116">
        <v>402</v>
      </c>
      <c r="L20" s="97">
        <v>14</v>
      </c>
      <c r="M20" s="104">
        <v>224</v>
      </c>
      <c r="N20" s="125">
        <v>349</v>
      </c>
      <c r="O20" s="116">
        <v>5305</v>
      </c>
      <c r="P20" s="97">
        <v>352</v>
      </c>
      <c r="Q20" s="108">
        <v>5613</v>
      </c>
      <c r="R20" s="143">
        <f t="shared" si="0"/>
        <v>685</v>
      </c>
      <c r="S20" s="143">
        <f t="shared" si="1"/>
        <v>14774</v>
      </c>
      <c r="T20" s="84">
        <f t="shared" si="2"/>
        <v>700</v>
      </c>
      <c r="U20" s="84">
        <f t="shared" si="3"/>
        <v>15811</v>
      </c>
    </row>
    <row r="21" spans="1:21" s="3" customFormat="1" ht="24.9" customHeight="1" x14ac:dyDescent="0.2">
      <c r="A21" s="7" t="s">
        <v>13</v>
      </c>
      <c r="B21" s="117">
        <v>125</v>
      </c>
      <c r="C21" s="118">
        <v>3316</v>
      </c>
      <c r="D21" s="100">
        <v>171</v>
      </c>
      <c r="E21" s="101">
        <v>4773</v>
      </c>
      <c r="F21" s="122">
        <v>112</v>
      </c>
      <c r="G21" s="118">
        <v>1544</v>
      </c>
      <c r="H21" s="100">
        <v>116</v>
      </c>
      <c r="I21" s="105">
        <v>1801</v>
      </c>
      <c r="J21" s="122">
        <v>8</v>
      </c>
      <c r="K21" s="118">
        <v>90</v>
      </c>
      <c r="L21" s="100">
        <v>7</v>
      </c>
      <c r="M21" s="105">
        <v>55</v>
      </c>
      <c r="N21" s="126">
        <v>174</v>
      </c>
      <c r="O21" s="118">
        <v>2525</v>
      </c>
      <c r="P21" s="100">
        <v>217</v>
      </c>
      <c r="Q21" s="109">
        <v>3585</v>
      </c>
      <c r="R21" s="143">
        <f t="shared" si="0"/>
        <v>419</v>
      </c>
      <c r="S21" s="143">
        <f t="shared" si="1"/>
        <v>7475</v>
      </c>
      <c r="T21" s="84">
        <f t="shared" si="2"/>
        <v>511</v>
      </c>
      <c r="U21" s="84">
        <f t="shared" si="3"/>
        <v>10214</v>
      </c>
    </row>
    <row r="22" spans="1:21" s="3" customFormat="1" ht="24.9" customHeight="1" x14ac:dyDescent="0.2">
      <c r="A22" s="7" t="s">
        <v>14</v>
      </c>
      <c r="B22" s="115">
        <v>111</v>
      </c>
      <c r="C22" s="116">
        <v>2859</v>
      </c>
      <c r="D22" s="97">
        <v>103</v>
      </c>
      <c r="E22" s="98">
        <v>2856</v>
      </c>
      <c r="F22" s="121">
        <v>110</v>
      </c>
      <c r="G22" s="116">
        <v>1237</v>
      </c>
      <c r="H22" s="97">
        <v>64</v>
      </c>
      <c r="I22" s="104">
        <v>768</v>
      </c>
      <c r="J22" s="121">
        <v>10</v>
      </c>
      <c r="K22" s="116">
        <v>190</v>
      </c>
      <c r="L22" s="97">
        <v>4</v>
      </c>
      <c r="M22" s="104">
        <v>28</v>
      </c>
      <c r="N22" s="125">
        <v>135</v>
      </c>
      <c r="O22" s="116">
        <v>1287</v>
      </c>
      <c r="P22" s="97">
        <v>131</v>
      </c>
      <c r="Q22" s="108">
        <v>1627</v>
      </c>
      <c r="R22" s="143">
        <f t="shared" si="0"/>
        <v>366</v>
      </c>
      <c r="S22" s="143">
        <f t="shared" si="1"/>
        <v>5573</v>
      </c>
      <c r="T22" s="84">
        <f t="shared" si="2"/>
        <v>302</v>
      </c>
      <c r="U22" s="84">
        <f t="shared" si="3"/>
        <v>5279</v>
      </c>
    </row>
    <row r="23" spans="1:21" s="3" customFormat="1" ht="24.9" customHeight="1" x14ac:dyDescent="0.2">
      <c r="A23" s="7" t="s">
        <v>15</v>
      </c>
      <c r="B23" s="115">
        <v>103</v>
      </c>
      <c r="C23" s="116">
        <v>2497</v>
      </c>
      <c r="D23" s="97">
        <v>131</v>
      </c>
      <c r="E23" s="98">
        <v>2865</v>
      </c>
      <c r="F23" s="121">
        <v>58</v>
      </c>
      <c r="G23" s="116">
        <v>579</v>
      </c>
      <c r="H23" s="97">
        <v>60</v>
      </c>
      <c r="I23" s="104">
        <v>482</v>
      </c>
      <c r="J23" s="121">
        <v>8</v>
      </c>
      <c r="K23" s="116">
        <v>134</v>
      </c>
      <c r="L23" s="97">
        <v>6</v>
      </c>
      <c r="M23" s="104">
        <v>107</v>
      </c>
      <c r="N23" s="125">
        <v>118</v>
      </c>
      <c r="O23" s="116">
        <v>1583</v>
      </c>
      <c r="P23" s="97">
        <v>123</v>
      </c>
      <c r="Q23" s="108">
        <v>1505</v>
      </c>
      <c r="R23" s="143">
        <f t="shared" si="0"/>
        <v>287</v>
      </c>
      <c r="S23" s="143">
        <f t="shared" si="1"/>
        <v>4793</v>
      </c>
      <c r="T23" s="84">
        <f t="shared" si="2"/>
        <v>320</v>
      </c>
      <c r="U23" s="84">
        <f t="shared" si="3"/>
        <v>4959</v>
      </c>
    </row>
    <row r="24" spans="1:21" s="3" customFormat="1" ht="24.9" customHeight="1" x14ac:dyDescent="0.2">
      <c r="A24" s="7" t="s">
        <v>40</v>
      </c>
      <c r="B24" s="115">
        <v>50</v>
      </c>
      <c r="C24" s="116">
        <v>1827</v>
      </c>
      <c r="D24" s="97">
        <v>50</v>
      </c>
      <c r="E24" s="98">
        <v>1745</v>
      </c>
      <c r="F24" s="121">
        <v>39</v>
      </c>
      <c r="G24" s="116">
        <v>773</v>
      </c>
      <c r="H24" s="97">
        <v>42</v>
      </c>
      <c r="I24" s="104">
        <v>678</v>
      </c>
      <c r="J24" s="121">
        <v>5</v>
      </c>
      <c r="K24" s="116">
        <v>55</v>
      </c>
      <c r="L24" s="97">
        <v>2</v>
      </c>
      <c r="M24" s="104">
        <v>40</v>
      </c>
      <c r="N24" s="125">
        <v>71</v>
      </c>
      <c r="O24" s="116">
        <v>1112</v>
      </c>
      <c r="P24" s="97">
        <v>85</v>
      </c>
      <c r="Q24" s="108">
        <v>1464</v>
      </c>
      <c r="R24" s="143">
        <f t="shared" si="0"/>
        <v>165</v>
      </c>
      <c r="S24" s="143">
        <f t="shared" si="1"/>
        <v>3767</v>
      </c>
      <c r="T24" s="84">
        <f t="shared" si="2"/>
        <v>179</v>
      </c>
      <c r="U24" s="84">
        <f t="shared" si="3"/>
        <v>3927</v>
      </c>
    </row>
    <row r="25" spans="1:21" s="3" customFormat="1" ht="24.9" customHeight="1" x14ac:dyDescent="0.2">
      <c r="A25" s="7" t="s">
        <v>16</v>
      </c>
      <c r="B25" s="115">
        <v>79</v>
      </c>
      <c r="C25" s="116">
        <v>2705</v>
      </c>
      <c r="D25" s="97">
        <v>74</v>
      </c>
      <c r="E25" s="98">
        <v>2444</v>
      </c>
      <c r="F25" s="121">
        <v>39</v>
      </c>
      <c r="G25" s="116">
        <v>312</v>
      </c>
      <c r="H25" s="97">
        <v>34</v>
      </c>
      <c r="I25" s="104">
        <v>268</v>
      </c>
      <c r="J25" s="121">
        <v>2</v>
      </c>
      <c r="K25" s="116">
        <v>47</v>
      </c>
      <c r="L25" s="97">
        <v>4</v>
      </c>
      <c r="M25" s="104">
        <v>53</v>
      </c>
      <c r="N25" s="125">
        <v>103</v>
      </c>
      <c r="O25" s="116">
        <v>1480</v>
      </c>
      <c r="P25" s="97">
        <v>101</v>
      </c>
      <c r="Q25" s="108">
        <v>1493</v>
      </c>
      <c r="R25" s="143">
        <f t="shared" si="0"/>
        <v>223</v>
      </c>
      <c r="S25" s="143">
        <f t="shared" si="1"/>
        <v>4544</v>
      </c>
      <c r="T25" s="84">
        <f t="shared" si="2"/>
        <v>213</v>
      </c>
      <c r="U25" s="84">
        <f t="shared" si="3"/>
        <v>4258</v>
      </c>
    </row>
    <row r="26" spans="1:21" s="3" customFormat="1" ht="24.9" customHeight="1" x14ac:dyDescent="0.2">
      <c r="A26" s="7" t="s">
        <v>17</v>
      </c>
      <c r="B26" s="117">
        <v>297</v>
      </c>
      <c r="C26" s="118">
        <v>8604</v>
      </c>
      <c r="D26" s="100">
        <v>270</v>
      </c>
      <c r="E26" s="101">
        <v>8287</v>
      </c>
      <c r="F26" s="122">
        <v>386</v>
      </c>
      <c r="G26" s="118">
        <v>7338</v>
      </c>
      <c r="H26" s="100">
        <v>342</v>
      </c>
      <c r="I26" s="105">
        <v>5971</v>
      </c>
      <c r="J26" s="122">
        <v>19</v>
      </c>
      <c r="K26" s="118">
        <v>461</v>
      </c>
      <c r="L26" s="100">
        <v>17</v>
      </c>
      <c r="M26" s="105">
        <v>316</v>
      </c>
      <c r="N26" s="126">
        <v>659</v>
      </c>
      <c r="O26" s="118">
        <v>10548</v>
      </c>
      <c r="P26" s="100">
        <v>618</v>
      </c>
      <c r="Q26" s="109">
        <v>9750</v>
      </c>
      <c r="R26" s="143">
        <f>SUM(B26,F26,J26,N26)</f>
        <v>1361</v>
      </c>
      <c r="S26" s="143">
        <f t="shared" si="1"/>
        <v>26951</v>
      </c>
      <c r="T26" s="84">
        <f t="shared" si="2"/>
        <v>1247</v>
      </c>
      <c r="U26" s="84">
        <f t="shared" si="3"/>
        <v>24324</v>
      </c>
    </row>
    <row r="27" spans="1:21" s="3" customFormat="1" ht="24.9" customHeight="1" x14ac:dyDescent="0.2">
      <c r="A27" s="7" t="s">
        <v>19</v>
      </c>
      <c r="B27" s="117">
        <v>468</v>
      </c>
      <c r="C27" s="118">
        <v>10773</v>
      </c>
      <c r="D27" s="100">
        <v>508</v>
      </c>
      <c r="E27" s="101">
        <v>11007</v>
      </c>
      <c r="F27" s="122">
        <v>530</v>
      </c>
      <c r="G27" s="118">
        <v>6915</v>
      </c>
      <c r="H27" s="100">
        <v>586</v>
      </c>
      <c r="I27" s="105">
        <v>6891</v>
      </c>
      <c r="J27" s="122">
        <v>39</v>
      </c>
      <c r="K27" s="118">
        <v>647</v>
      </c>
      <c r="L27" s="100">
        <v>38</v>
      </c>
      <c r="M27" s="105">
        <v>618</v>
      </c>
      <c r="N27" s="126">
        <v>990</v>
      </c>
      <c r="O27" s="118">
        <v>15268</v>
      </c>
      <c r="P27" s="100">
        <v>1149</v>
      </c>
      <c r="Q27" s="109">
        <v>16097</v>
      </c>
      <c r="R27" s="143">
        <f t="shared" si="0"/>
        <v>2027</v>
      </c>
      <c r="S27" s="143">
        <f t="shared" si="1"/>
        <v>33603</v>
      </c>
      <c r="T27" s="84">
        <f t="shared" si="2"/>
        <v>2281</v>
      </c>
      <c r="U27" s="84">
        <f t="shared" si="3"/>
        <v>34613</v>
      </c>
    </row>
    <row r="28" spans="1:21" s="3" customFormat="1" ht="24.9" customHeight="1" x14ac:dyDescent="0.2">
      <c r="A28" s="7" t="s">
        <v>20</v>
      </c>
      <c r="B28" s="117">
        <v>95</v>
      </c>
      <c r="C28" s="118">
        <v>1615</v>
      </c>
      <c r="D28" s="100">
        <v>93</v>
      </c>
      <c r="E28" s="101">
        <v>2556</v>
      </c>
      <c r="F28" s="122">
        <v>68</v>
      </c>
      <c r="G28" s="118">
        <v>1156</v>
      </c>
      <c r="H28" s="100">
        <v>69</v>
      </c>
      <c r="I28" s="105">
        <v>687</v>
      </c>
      <c r="J28" s="122">
        <v>5</v>
      </c>
      <c r="K28" s="118">
        <v>85</v>
      </c>
      <c r="L28" s="100">
        <v>5</v>
      </c>
      <c r="M28" s="105">
        <v>50</v>
      </c>
      <c r="N28" s="126">
        <v>147</v>
      </c>
      <c r="O28" s="118">
        <v>2499</v>
      </c>
      <c r="P28" s="100">
        <v>156</v>
      </c>
      <c r="Q28" s="109">
        <v>2005</v>
      </c>
      <c r="R28" s="143">
        <f t="shared" si="0"/>
        <v>315</v>
      </c>
      <c r="S28" s="143">
        <f t="shared" si="1"/>
        <v>5355</v>
      </c>
      <c r="T28" s="84">
        <f t="shared" si="2"/>
        <v>323</v>
      </c>
      <c r="U28" s="84">
        <f t="shared" si="3"/>
        <v>5298</v>
      </c>
    </row>
    <row r="29" spans="1:21" s="3" customFormat="1" ht="24.9" customHeight="1" x14ac:dyDescent="0.2">
      <c r="A29" s="7" t="s">
        <v>18</v>
      </c>
      <c r="B29" s="115">
        <v>30</v>
      </c>
      <c r="C29" s="116">
        <v>510</v>
      </c>
      <c r="D29" s="97">
        <v>29</v>
      </c>
      <c r="E29" s="98">
        <v>571</v>
      </c>
      <c r="F29" s="121">
        <v>24</v>
      </c>
      <c r="G29" s="116">
        <v>340</v>
      </c>
      <c r="H29" s="97">
        <v>27</v>
      </c>
      <c r="I29" s="104">
        <v>398</v>
      </c>
      <c r="J29" s="121">
        <v>3</v>
      </c>
      <c r="K29" s="116">
        <v>22</v>
      </c>
      <c r="L29" s="97">
        <v>2</v>
      </c>
      <c r="M29" s="104">
        <v>20</v>
      </c>
      <c r="N29" s="125">
        <v>67</v>
      </c>
      <c r="O29" s="116">
        <v>670</v>
      </c>
      <c r="P29" s="97">
        <v>73</v>
      </c>
      <c r="Q29" s="108">
        <v>710</v>
      </c>
      <c r="R29" s="143">
        <f t="shared" si="0"/>
        <v>124</v>
      </c>
      <c r="S29" s="143">
        <f t="shared" si="1"/>
        <v>1542</v>
      </c>
      <c r="T29" s="84">
        <f t="shared" si="2"/>
        <v>131</v>
      </c>
      <c r="U29" s="84">
        <f t="shared" si="3"/>
        <v>1699</v>
      </c>
    </row>
    <row r="30" spans="1:21" s="3" customFormat="1" ht="24.9" customHeight="1" x14ac:dyDescent="0.2">
      <c r="A30" s="7" t="s">
        <v>21</v>
      </c>
      <c r="B30" s="115">
        <v>103</v>
      </c>
      <c r="C30" s="116">
        <v>3518</v>
      </c>
      <c r="D30" s="97">
        <v>105</v>
      </c>
      <c r="E30" s="98">
        <v>3777</v>
      </c>
      <c r="F30" s="121">
        <v>39</v>
      </c>
      <c r="G30" s="116">
        <v>273</v>
      </c>
      <c r="H30" s="97">
        <v>40</v>
      </c>
      <c r="I30" s="104">
        <v>460</v>
      </c>
      <c r="J30" s="121">
        <v>8</v>
      </c>
      <c r="K30" s="116">
        <v>157</v>
      </c>
      <c r="L30" s="97">
        <v>6</v>
      </c>
      <c r="M30" s="104">
        <v>121</v>
      </c>
      <c r="N30" s="125">
        <v>90</v>
      </c>
      <c r="O30" s="116">
        <v>1013</v>
      </c>
      <c r="P30" s="97">
        <v>101</v>
      </c>
      <c r="Q30" s="108">
        <v>1304</v>
      </c>
      <c r="R30" s="143">
        <f t="shared" si="0"/>
        <v>240</v>
      </c>
      <c r="S30" s="143">
        <f t="shared" si="1"/>
        <v>4961</v>
      </c>
      <c r="T30" s="84">
        <f t="shared" si="2"/>
        <v>252</v>
      </c>
      <c r="U30" s="84">
        <f t="shared" si="3"/>
        <v>5662</v>
      </c>
    </row>
    <row r="31" spans="1:21" s="3" customFormat="1" ht="24.9" customHeight="1" x14ac:dyDescent="0.2">
      <c r="A31" s="7" t="s">
        <v>23</v>
      </c>
      <c r="B31" s="115">
        <v>81</v>
      </c>
      <c r="C31" s="116">
        <v>1839</v>
      </c>
      <c r="D31" s="97">
        <v>82</v>
      </c>
      <c r="E31" s="98">
        <v>1769</v>
      </c>
      <c r="F31" s="121">
        <v>25</v>
      </c>
      <c r="G31" s="116">
        <v>212</v>
      </c>
      <c r="H31" s="97">
        <v>27</v>
      </c>
      <c r="I31" s="104">
        <v>332</v>
      </c>
      <c r="J31" s="121">
        <v>2</v>
      </c>
      <c r="K31" s="116">
        <v>14</v>
      </c>
      <c r="L31" s="97">
        <v>2</v>
      </c>
      <c r="M31" s="104">
        <v>14</v>
      </c>
      <c r="N31" s="125">
        <v>64</v>
      </c>
      <c r="O31" s="116">
        <v>748</v>
      </c>
      <c r="P31" s="97">
        <v>69</v>
      </c>
      <c r="Q31" s="108">
        <v>1016</v>
      </c>
      <c r="R31" s="143">
        <f t="shared" si="0"/>
        <v>172</v>
      </c>
      <c r="S31" s="143">
        <f t="shared" si="1"/>
        <v>2813</v>
      </c>
      <c r="T31" s="84">
        <f t="shared" si="2"/>
        <v>180</v>
      </c>
      <c r="U31" s="84">
        <f t="shared" si="3"/>
        <v>3131</v>
      </c>
    </row>
    <row r="32" spans="1:21" s="3" customFormat="1" ht="24.9" customHeight="1" x14ac:dyDescent="0.2">
      <c r="A32" s="7" t="s">
        <v>22</v>
      </c>
      <c r="B32" s="115">
        <v>62</v>
      </c>
      <c r="C32" s="116">
        <v>1143</v>
      </c>
      <c r="D32" s="97">
        <v>69</v>
      </c>
      <c r="E32" s="98">
        <v>1694</v>
      </c>
      <c r="F32" s="121">
        <v>50</v>
      </c>
      <c r="G32" s="116">
        <v>602</v>
      </c>
      <c r="H32" s="97">
        <v>54</v>
      </c>
      <c r="I32" s="104">
        <v>679</v>
      </c>
      <c r="J32" s="121">
        <v>7</v>
      </c>
      <c r="K32" s="116">
        <v>207</v>
      </c>
      <c r="L32" s="97">
        <v>5</v>
      </c>
      <c r="M32" s="104">
        <v>167</v>
      </c>
      <c r="N32" s="125">
        <v>101</v>
      </c>
      <c r="O32" s="116">
        <v>1254</v>
      </c>
      <c r="P32" s="97">
        <v>109</v>
      </c>
      <c r="Q32" s="108">
        <v>1331</v>
      </c>
      <c r="R32" s="143">
        <f t="shared" si="0"/>
        <v>220</v>
      </c>
      <c r="S32" s="143">
        <f t="shared" si="1"/>
        <v>3206</v>
      </c>
      <c r="T32" s="84">
        <f>SUM(D32,H32,L32,P32)</f>
        <v>237</v>
      </c>
      <c r="U32" s="84">
        <f t="shared" si="3"/>
        <v>3871</v>
      </c>
    </row>
    <row r="33" spans="1:21" s="3" customFormat="1" ht="24.9" customHeight="1" x14ac:dyDescent="0.2">
      <c r="A33" s="7" t="s">
        <v>24</v>
      </c>
      <c r="B33" s="117">
        <v>68</v>
      </c>
      <c r="C33" s="118">
        <v>1930</v>
      </c>
      <c r="D33" s="100">
        <v>51</v>
      </c>
      <c r="E33" s="101">
        <v>2236</v>
      </c>
      <c r="F33" s="122">
        <v>65</v>
      </c>
      <c r="G33" s="123">
        <v>980</v>
      </c>
      <c r="H33" s="100">
        <v>55</v>
      </c>
      <c r="I33" s="105">
        <v>985</v>
      </c>
      <c r="J33" s="122">
        <v>15</v>
      </c>
      <c r="K33" s="123">
        <v>360</v>
      </c>
      <c r="L33" s="100">
        <v>6</v>
      </c>
      <c r="M33" s="105">
        <v>252</v>
      </c>
      <c r="N33" s="126">
        <v>87</v>
      </c>
      <c r="O33" s="123">
        <v>1280</v>
      </c>
      <c r="P33" s="100">
        <v>89</v>
      </c>
      <c r="Q33" s="109">
        <v>1365</v>
      </c>
      <c r="R33" s="143">
        <f t="shared" si="0"/>
        <v>235</v>
      </c>
      <c r="S33" s="143">
        <f t="shared" si="1"/>
        <v>4550</v>
      </c>
      <c r="T33" s="84">
        <f t="shared" si="2"/>
        <v>201</v>
      </c>
      <c r="U33" s="84">
        <f t="shared" si="3"/>
        <v>4838</v>
      </c>
    </row>
    <row r="34" spans="1:21" s="3" customFormat="1" ht="24.9" customHeight="1" x14ac:dyDescent="0.2">
      <c r="A34" s="7" t="s">
        <v>25</v>
      </c>
      <c r="B34" s="117">
        <v>25</v>
      </c>
      <c r="C34" s="118">
        <v>480</v>
      </c>
      <c r="D34" s="100">
        <v>25</v>
      </c>
      <c r="E34" s="101">
        <v>473</v>
      </c>
      <c r="F34" s="122">
        <v>29</v>
      </c>
      <c r="G34" s="118">
        <v>324</v>
      </c>
      <c r="H34" s="100">
        <v>26</v>
      </c>
      <c r="I34" s="105">
        <v>225</v>
      </c>
      <c r="J34" s="122">
        <v>3</v>
      </c>
      <c r="K34" s="118">
        <v>27</v>
      </c>
      <c r="L34" s="100">
        <v>2</v>
      </c>
      <c r="M34" s="105">
        <v>4</v>
      </c>
      <c r="N34" s="126">
        <v>87</v>
      </c>
      <c r="O34" s="118">
        <v>1189</v>
      </c>
      <c r="P34" s="100">
        <v>72</v>
      </c>
      <c r="Q34" s="109">
        <v>1038</v>
      </c>
      <c r="R34" s="143">
        <f t="shared" si="0"/>
        <v>144</v>
      </c>
      <c r="S34" s="143">
        <f t="shared" si="1"/>
        <v>2020</v>
      </c>
      <c r="T34" s="84">
        <f t="shared" si="2"/>
        <v>125</v>
      </c>
      <c r="U34" s="84">
        <f t="shared" si="3"/>
        <v>1740</v>
      </c>
    </row>
    <row r="35" spans="1:21" s="3" customFormat="1" ht="24.9" customHeight="1" x14ac:dyDescent="0.2">
      <c r="A35" s="16" t="s">
        <v>78</v>
      </c>
      <c r="B35" s="115">
        <v>16</v>
      </c>
      <c r="C35" s="116">
        <v>750</v>
      </c>
      <c r="D35" s="97">
        <v>12</v>
      </c>
      <c r="E35" s="98">
        <v>606</v>
      </c>
      <c r="F35" s="121">
        <v>10</v>
      </c>
      <c r="G35" s="116">
        <v>60</v>
      </c>
      <c r="H35" s="97">
        <v>14</v>
      </c>
      <c r="I35" s="104">
        <v>73</v>
      </c>
      <c r="J35" s="121">
        <v>1</v>
      </c>
      <c r="K35" s="116">
        <v>70</v>
      </c>
      <c r="L35" s="97">
        <v>3</v>
      </c>
      <c r="M35" s="104">
        <v>69</v>
      </c>
      <c r="N35" s="125">
        <v>11</v>
      </c>
      <c r="O35" s="116">
        <v>280</v>
      </c>
      <c r="P35" s="97">
        <v>14</v>
      </c>
      <c r="Q35" s="108">
        <v>317</v>
      </c>
      <c r="R35" s="143">
        <f t="shared" si="0"/>
        <v>38</v>
      </c>
      <c r="S35" s="143">
        <f t="shared" si="1"/>
        <v>1160</v>
      </c>
      <c r="T35" s="84">
        <f t="shared" si="2"/>
        <v>43</v>
      </c>
      <c r="U35" s="84">
        <f t="shared" si="3"/>
        <v>1065</v>
      </c>
    </row>
    <row r="36" spans="1:21" s="3" customFormat="1" ht="24.9" customHeight="1" x14ac:dyDescent="0.2">
      <c r="A36" s="16" t="s">
        <v>26</v>
      </c>
      <c r="B36" s="115">
        <v>16</v>
      </c>
      <c r="C36" s="116">
        <v>690</v>
      </c>
      <c r="D36" s="97">
        <v>18</v>
      </c>
      <c r="E36" s="98">
        <v>841</v>
      </c>
      <c r="F36" s="121">
        <v>9</v>
      </c>
      <c r="G36" s="116">
        <v>220</v>
      </c>
      <c r="H36" s="97">
        <v>12</v>
      </c>
      <c r="I36" s="104">
        <v>481</v>
      </c>
      <c r="J36" s="121">
        <v>16</v>
      </c>
      <c r="K36" s="116">
        <v>360</v>
      </c>
      <c r="L36" s="97">
        <v>2</v>
      </c>
      <c r="M36" s="104">
        <v>41</v>
      </c>
      <c r="N36" s="125">
        <v>14</v>
      </c>
      <c r="O36" s="116">
        <v>330</v>
      </c>
      <c r="P36" s="97">
        <v>14</v>
      </c>
      <c r="Q36" s="108">
        <v>365</v>
      </c>
      <c r="R36" s="143">
        <f t="shared" si="0"/>
        <v>55</v>
      </c>
      <c r="S36" s="143">
        <f t="shared" si="1"/>
        <v>1600</v>
      </c>
      <c r="T36" s="84">
        <f t="shared" si="2"/>
        <v>46</v>
      </c>
      <c r="U36" s="84">
        <f t="shared" si="3"/>
        <v>1728</v>
      </c>
    </row>
    <row r="37" spans="1:21" s="3" customFormat="1" ht="24.9" customHeight="1" x14ac:dyDescent="0.2">
      <c r="A37" s="7" t="s">
        <v>27</v>
      </c>
      <c r="B37" s="115">
        <v>5</v>
      </c>
      <c r="C37" s="116">
        <v>375</v>
      </c>
      <c r="D37" s="97">
        <v>4</v>
      </c>
      <c r="E37" s="98">
        <v>140</v>
      </c>
      <c r="F37" s="121">
        <v>4</v>
      </c>
      <c r="G37" s="116">
        <v>219</v>
      </c>
      <c r="H37" s="97">
        <v>4</v>
      </c>
      <c r="I37" s="104">
        <v>68</v>
      </c>
      <c r="J37" s="121">
        <v>0</v>
      </c>
      <c r="K37" s="116">
        <v>0</v>
      </c>
      <c r="L37" s="97">
        <v>0</v>
      </c>
      <c r="M37" s="104">
        <v>0</v>
      </c>
      <c r="N37" s="125">
        <v>4</v>
      </c>
      <c r="O37" s="116">
        <v>178</v>
      </c>
      <c r="P37" s="97">
        <v>4</v>
      </c>
      <c r="Q37" s="108">
        <v>40</v>
      </c>
      <c r="R37" s="143">
        <f t="shared" si="0"/>
        <v>13</v>
      </c>
      <c r="S37" s="143">
        <f t="shared" si="1"/>
        <v>772</v>
      </c>
      <c r="T37" s="84">
        <f t="shared" si="2"/>
        <v>12</v>
      </c>
      <c r="U37" s="84">
        <f t="shared" si="3"/>
        <v>248</v>
      </c>
    </row>
    <row r="38" spans="1:21" s="3" customFormat="1" ht="24.9" customHeight="1" x14ac:dyDescent="0.2">
      <c r="A38" s="7" t="s">
        <v>0</v>
      </c>
      <c r="B38" s="115">
        <v>909</v>
      </c>
      <c r="C38" s="116">
        <v>23394</v>
      </c>
      <c r="D38" s="97">
        <v>908</v>
      </c>
      <c r="E38" s="98">
        <v>23638</v>
      </c>
      <c r="F38" s="121">
        <v>760</v>
      </c>
      <c r="G38" s="116">
        <v>12986</v>
      </c>
      <c r="H38" s="97">
        <v>769</v>
      </c>
      <c r="I38" s="104">
        <v>13704</v>
      </c>
      <c r="J38" s="121">
        <v>88</v>
      </c>
      <c r="K38" s="116">
        <v>1262</v>
      </c>
      <c r="L38" s="97">
        <v>104</v>
      </c>
      <c r="M38" s="104">
        <v>1487</v>
      </c>
      <c r="N38" s="125">
        <v>1613</v>
      </c>
      <c r="O38" s="116">
        <v>26209</v>
      </c>
      <c r="P38" s="97">
        <v>1678</v>
      </c>
      <c r="Q38" s="108">
        <v>28973</v>
      </c>
      <c r="R38" s="143">
        <f t="shared" si="0"/>
        <v>3370</v>
      </c>
      <c r="S38" s="143">
        <f t="shared" si="1"/>
        <v>63851</v>
      </c>
      <c r="T38" s="84">
        <f t="shared" si="2"/>
        <v>3459</v>
      </c>
      <c r="U38" s="84">
        <f t="shared" si="3"/>
        <v>67802</v>
      </c>
    </row>
    <row r="39" spans="1:21" s="3" customFormat="1" ht="24.9" customHeight="1" x14ac:dyDescent="0.2">
      <c r="A39" s="7" t="s">
        <v>28</v>
      </c>
      <c r="B39" s="115">
        <v>87</v>
      </c>
      <c r="C39" s="116">
        <v>2178</v>
      </c>
      <c r="D39" s="97">
        <v>77</v>
      </c>
      <c r="E39" s="98">
        <v>2112</v>
      </c>
      <c r="F39" s="121">
        <v>52</v>
      </c>
      <c r="G39" s="116">
        <v>540</v>
      </c>
      <c r="H39" s="97">
        <v>51</v>
      </c>
      <c r="I39" s="104">
        <v>616</v>
      </c>
      <c r="J39" s="121">
        <v>4</v>
      </c>
      <c r="K39" s="116">
        <v>80</v>
      </c>
      <c r="L39" s="97">
        <v>4</v>
      </c>
      <c r="M39" s="104">
        <v>72</v>
      </c>
      <c r="N39" s="125">
        <v>131</v>
      </c>
      <c r="O39" s="116">
        <v>2352</v>
      </c>
      <c r="P39" s="97">
        <v>116</v>
      </c>
      <c r="Q39" s="108">
        <v>2069</v>
      </c>
      <c r="R39" s="143">
        <f t="shared" si="0"/>
        <v>274</v>
      </c>
      <c r="S39" s="143">
        <f t="shared" si="1"/>
        <v>5150</v>
      </c>
      <c r="T39" s="84">
        <f t="shared" si="2"/>
        <v>248</v>
      </c>
      <c r="U39" s="84">
        <f t="shared" si="3"/>
        <v>4869</v>
      </c>
    </row>
    <row r="40" spans="1:21" s="3" customFormat="1" ht="24.9" customHeight="1" x14ac:dyDescent="0.2">
      <c r="A40" s="7" t="s">
        <v>29</v>
      </c>
      <c r="B40" s="115">
        <v>177</v>
      </c>
      <c r="C40" s="116">
        <v>7165</v>
      </c>
      <c r="D40" s="97">
        <v>171</v>
      </c>
      <c r="E40" s="98">
        <v>6600</v>
      </c>
      <c r="F40" s="121">
        <v>91</v>
      </c>
      <c r="G40" s="116">
        <v>1735</v>
      </c>
      <c r="H40" s="97">
        <v>101</v>
      </c>
      <c r="I40" s="104">
        <v>1782</v>
      </c>
      <c r="J40" s="121">
        <v>20</v>
      </c>
      <c r="K40" s="116">
        <v>330</v>
      </c>
      <c r="L40" s="97">
        <v>17</v>
      </c>
      <c r="M40" s="104">
        <v>247</v>
      </c>
      <c r="N40" s="125">
        <v>214</v>
      </c>
      <c r="O40" s="116">
        <v>3372</v>
      </c>
      <c r="P40" s="97">
        <v>208</v>
      </c>
      <c r="Q40" s="108">
        <v>3263</v>
      </c>
      <c r="R40" s="143">
        <f t="shared" si="0"/>
        <v>502</v>
      </c>
      <c r="S40" s="143">
        <f t="shared" si="1"/>
        <v>12602</v>
      </c>
      <c r="T40" s="84">
        <f t="shared" si="2"/>
        <v>497</v>
      </c>
      <c r="U40" s="84">
        <f t="shared" si="3"/>
        <v>11892</v>
      </c>
    </row>
    <row r="41" spans="1:21" s="3" customFormat="1" ht="24.9" customHeight="1" x14ac:dyDescent="0.2">
      <c r="A41" s="7" t="s">
        <v>30</v>
      </c>
      <c r="B41" s="117">
        <v>43</v>
      </c>
      <c r="C41" s="118">
        <v>947</v>
      </c>
      <c r="D41" s="100">
        <v>42</v>
      </c>
      <c r="E41" s="101">
        <v>909</v>
      </c>
      <c r="F41" s="122">
        <v>58</v>
      </c>
      <c r="G41" s="118">
        <v>724</v>
      </c>
      <c r="H41" s="100">
        <v>66</v>
      </c>
      <c r="I41" s="105">
        <v>824</v>
      </c>
      <c r="J41" s="122">
        <v>7</v>
      </c>
      <c r="K41" s="118">
        <v>87</v>
      </c>
      <c r="L41" s="100">
        <v>10</v>
      </c>
      <c r="M41" s="105">
        <v>99</v>
      </c>
      <c r="N41" s="126">
        <v>111</v>
      </c>
      <c r="O41" s="118">
        <v>1281</v>
      </c>
      <c r="P41" s="100">
        <v>127</v>
      </c>
      <c r="Q41" s="109">
        <v>1226</v>
      </c>
      <c r="R41" s="143">
        <f t="shared" si="0"/>
        <v>219</v>
      </c>
      <c r="S41" s="143">
        <f t="shared" si="1"/>
        <v>3039</v>
      </c>
      <c r="T41" s="84">
        <f t="shared" si="2"/>
        <v>245</v>
      </c>
      <c r="U41" s="84">
        <f t="shared" si="3"/>
        <v>3058</v>
      </c>
    </row>
    <row r="42" spans="1:21" s="3" customFormat="1" ht="24.9" customHeight="1" x14ac:dyDescent="0.2">
      <c r="A42" s="7" t="s">
        <v>31</v>
      </c>
      <c r="B42" s="115">
        <v>21</v>
      </c>
      <c r="C42" s="116">
        <v>714</v>
      </c>
      <c r="D42" s="97">
        <v>25</v>
      </c>
      <c r="E42" s="98">
        <v>881</v>
      </c>
      <c r="F42" s="121">
        <v>14</v>
      </c>
      <c r="G42" s="116">
        <v>163</v>
      </c>
      <c r="H42" s="97">
        <v>14</v>
      </c>
      <c r="I42" s="104">
        <v>149</v>
      </c>
      <c r="J42" s="121">
        <v>4</v>
      </c>
      <c r="K42" s="116">
        <v>14</v>
      </c>
      <c r="L42" s="97">
        <v>3</v>
      </c>
      <c r="M42" s="104">
        <v>19</v>
      </c>
      <c r="N42" s="125">
        <v>35</v>
      </c>
      <c r="O42" s="116">
        <v>490</v>
      </c>
      <c r="P42" s="97">
        <v>35</v>
      </c>
      <c r="Q42" s="108">
        <v>453</v>
      </c>
      <c r="R42" s="143">
        <f t="shared" si="0"/>
        <v>74</v>
      </c>
      <c r="S42" s="143">
        <f t="shared" si="1"/>
        <v>1381</v>
      </c>
      <c r="T42" s="84">
        <f t="shared" si="2"/>
        <v>77</v>
      </c>
      <c r="U42" s="84">
        <f t="shared" si="3"/>
        <v>1502</v>
      </c>
    </row>
    <row r="43" spans="1:21" s="3" customFormat="1" ht="24.9" customHeight="1" x14ac:dyDescent="0.2">
      <c r="A43" s="7" t="s">
        <v>79</v>
      </c>
      <c r="B43" s="115">
        <v>393</v>
      </c>
      <c r="C43" s="116">
        <v>6847</v>
      </c>
      <c r="D43" s="97">
        <v>235</v>
      </c>
      <c r="E43" s="98">
        <v>5648</v>
      </c>
      <c r="F43" s="121">
        <v>172</v>
      </c>
      <c r="G43" s="116">
        <v>1852</v>
      </c>
      <c r="H43" s="106">
        <v>148</v>
      </c>
      <c r="I43" s="104">
        <v>1771</v>
      </c>
      <c r="J43" s="121">
        <v>20</v>
      </c>
      <c r="K43" s="116">
        <v>260</v>
      </c>
      <c r="L43" s="97">
        <v>19</v>
      </c>
      <c r="M43" s="104">
        <v>301</v>
      </c>
      <c r="N43" s="125">
        <v>505</v>
      </c>
      <c r="O43" s="116">
        <v>6290</v>
      </c>
      <c r="P43" s="97">
        <v>434</v>
      </c>
      <c r="Q43" s="108">
        <v>6498</v>
      </c>
      <c r="R43" s="143">
        <f t="shared" si="0"/>
        <v>1090</v>
      </c>
      <c r="S43" s="143">
        <f t="shared" si="1"/>
        <v>15249</v>
      </c>
      <c r="T43" s="84">
        <f t="shared" si="2"/>
        <v>836</v>
      </c>
      <c r="U43" s="84">
        <f t="shared" si="3"/>
        <v>14218</v>
      </c>
    </row>
    <row r="44" spans="1:21" s="3" customFormat="1" ht="24.9" customHeight="1" x14ac:dyDescent="0.2">
      <c r="A44" s="7" t="s">
        <v>33</v>
      </c>
      <c r="B44" s="115">
        <v>66</v>
      </c>
      <c r="C44" s="116">
        <v>1694</v>
      </c>
      <c r="D44" s="97">
        <v>70</v>
      </c>
      <c r="E44" s="98">
        <v>1327</v>
      </c>
      <c r="F44" s="121">
        <v>37</v>
      </c>
      <c r="G44" s="116">
        <v>445</v>
      </c>
      <c r="H44" s="97">
        <v>30</v>
      </c>
      <c r="I44" s="104">
        <v>312</v>
      </c>
      <c r="J44" s="121">
        <v>3</v>
      </c>
      <c r="K44" s="116">
        <v>38</v>
      </c>
      <c r="L44" s="97">
        <v>3</v>
      </c>
      <c r="M44" s="104">
        <v>27</v>
      </c>
      <c r="N44" s="125">
        <v>84</v>
      </c>
      <c r="O44" s="116">
        <v>698</v>
      </c>
      <c r="P44" s="97">
        <v>78</v>
      </c>
      <c r="Q44" s="108">
        <v>647</v>
      </c>
      <c r="R44" s="143">
        <f t="shared" si="0"/>
        <v>190</v>
      </c>
      <c r="S44" s="143">
        <f t="shared" si="1"/>
        <v>2875</v>
      </c>
      <c r="T44" s="84">
        <f t="shared" si="2"/>
        <v>181</v>
      </c>
      <c r="U44" s="84">
        <f t="shared" si="3"/>
        <v>2313</v>
      </c>
    </row>
    <row r="45" spans="1:21" s="3" customFormat="1" ht="24.9" customHeight="1" x14ac:dyDescent="0.2">
      <c r="A45" s="7" t="s">
        <v>34</v>
      </c>
      <c r="B45" s="115">
        <v>150</v>
      </c>
      <c r="C45" s="116">
        <v>3764</v>
      </c>
      <c r="D45" s="97">
        <v>145</v>
      </c>
      <c r="E45" s="98">
        <v>3537</v>
      </c>
      <c r="F45" s="121">
        <v>110</v>
      </c>
      <c r="G45" s="116">
        <v>1255</v>
      </c>
      <c r="H45" s="97">
        <v>118</v>
      </c>
      <c r="I45" s="104">
        <v>1238</v>
      </c>
      <c r="J45" s="121">
        <v>9</v>
      </c>
      <c r="K45" s="116">
        <v>156</v>
      </c>
      <c r="L45" s="97">
        <v>10</v>
      </c>
      <c r="M45" s="104">
        <v>125</v>
      </c>
      <c r="N45" s="125">
        <v>142</v>
      </c>
      <c r="O45" s="116">
        <v>1862</v>
      </c>
      <c r="P45" s="97">
        <v>167</v>
      </c>
      <c r="Q45" s="108">
        <v>2093</v>
      </c>
      <c r="R45" s="143">
        <f t="shared" si="0"/>
        <v>411</v>
      </c>
      <c r="S45" s="143">
        <f t="shared" si="1"/>
        <v>7037</v>
      </c>
      <c r="T45" s="84">
        <f t="shared" si="2"/>
        <v>440</v>
      </c>
      <c r="U45" s="84">
        <f t="shared" si="3"/>
        <v>6993</v>
      </c>
    </row>
    <row r="46" spans="1:21" s="3" customFormat="1" ht="24.9" customHeight="1" x14ac:dyDescent="0.2">
      <c r="A46" s="7" t="s">
        <v>35</v>
      </c>
      <c r="B46" s="115">
        <v>49</v>
      </c>
      <c r="C46" s="116">
        <v>1377</v>
      </c>
      <c r="D46" s="97">
        <v>44</v>
      </c>
      <c r="E46" s="98">
        <v>1201</v>
      </c>
      <c r="F46" s="121">
        <v>73</v>
      </c>
      <c r="G46" s="116">
        <v>685</v>
      </c>
      <c r="H46" s="97">
        <v>73</v>
      </c>
      <c r="I46" s="104">
        <v>578</v>
      </c>
      <c r="J46" s="121">
        <v>4</v>
      </c>
      <c r="K46" s="116">
        <v>41</v>
      </c>
      <c r="L46" s="97">
        <v>4</v>
      </c>
      <c r="M46" s="104">
        <v>50</v>
      </c>
      <c r="N46" s="125">
        <v>77</v>
      </c>
      <c r="O46" s="116">
        <v>843</v>
      </c>
      <c r="P46" s="97">
        <v>81</v>
      </c>
      <c r="Q46" s="108">
        <v>789</v>
      </c>
      <c r="R46" s="143">
        <f t="shared" si="0"/>
        <v>203</v>
      </c>
      <c r="S46" s="143">
        <f t="shared" si="1"/>
        <v>2946</v>
      </c>
      <c r="T46" s="84">
        <f t="shared" si="2"/>
        <v>202</v>
      </c>
      <c r="U46" s="84">
        <f t="shared" si="3"/>
        <v>2618</v>
      </c>
    </row>
    <row r="47" spans="1:21" s="3" customFormat="1" ht="24.9" customHeight="1" x14ac:dyDescent="0.2">
      <c r="A47" s="7" t="s">
        <v>36</v>
      </c>
      <c r="B47" s="115">
        <v>49</v>
      </c>
      <c r="C47" s="116">
        <v>1069</v>
      </c>
      <c r="D47" s="97">
        <v>51</v>
      </c>
      <c r="E47" s="98">
        <v>1088</v>
      </c>
      <c r="F47" s="121">
        <v>44</v>
      </c>
      <c r="G47" s="116">
        <v>370</v>
      </c>
      <c r="H47" s="97">
        <v>45</v>
      </c>
      <c r="I47" s="104">
        <v>335</v>
      </c>
      <c r="J47" s="121">
        <v>2</v>
      </c>
      <c r="K47" s="116">
        <v>34</v>
      </c>
      <c r="L47" s="97">
        <v>2</v>
      </c>
      <c r="M47" s="104">
        <v>20</v>
      </c>
      <c r="N47" s="125">
        <v>57</v>
      </c>
      <c r="O47" s="116">
        <v>597</v>
      </c>
      <c r="P47" s="97">
        <v>61</v>
      </c>
      <c r="Q47" s="108">
        <v>554</v>
      </c>
      <c r="R47" s="143">
        <f t="shared" si="0"/>
        <v>152</v>
      </c>
      <c r="S47" s="143">
        <f t="shared" si="1"/>
        <v>2070</v>
      </c>
      <c r="T47" s="84">
        <f t="shared" si="2"/>
        <v>159</v>
      </c>
      <c r="U47" s="84">
        <f t="shared" si="3"/>
        <v>1997</v>
      </c>
    </row>
    <row r="48" spans="1:21" s="3" customFormat="1" ht="24.9" customHeight="1" x14ac:dyDescent="0.2">
      <c r="A48" s="7" t="s">
        <v>37</v>
      </c>
      <c r="B48" s="115">
        <v>20</v>
      </c>
      <c r="C48" s="116">
        <v>460</v>
      </c>
      <c r="D48" s="97">
        <v>23</v>
      </c>
      <c r="E48" s="98">
        <v>408</v>
      </c>
      <c r="F48" s="121">
        <v>23</v>
      </c>
      <c r="G48" s="116">
        <v>210</v>
      </c>
      <c r="H48" s="97">
        <v>20</v>
      </c>
      <c r="I48" s="104">
        <v>119</v>
      </c>
      <c r="J48" s="121">
        <v>1</v>
      </c>
      <c r="K48" s="116">
        <v>5</v>
      </c>
      <c r="L48" s="97">
        <v>0</v>
      </c>
      <c r="M48" s="104">
        <v>0</v>
      </c>
      <c r="N48" s="125">
        <v>36</v>
      </c>
      <c r="O48" s="116">
        <v>400</v>
      </c>
      <c r="P48" s="97">
        <v>31</v>
      </c>
      <c r="Q48" s="108">
        <v>335</v>
      </c>
      <c r="R48" s="143">
        <f t="shared" si="0"/>
        <v>80</v>
      </c>
      <c r="S48" s="143">
        <f t="shared" si="1"/>
        <v>1075</v>
      </c>
      <c r="T48" s="84">
        <f t="shared" si="2"/>
        <v>74</v>
      </c>
      <c r="U48" s="84">
        <f t="shared" si="3"/>
        <v>862</v>
      </c>
    </row>
    <row r="49" spans="1:21" s="3" customFormat="1" ht="24.9" customHeight="1" x14ac:dyDescent="0.2">
      <c r="A49" s="7" t="s">
        <v>38</v>
      </c>
      <c r="B49" s="117">
        <v>13</v>
      </c>
      <c r="C49" s="118">
        <v>368</v>
      </c>
      <c r="D49" s="100">
        <v>17</v>
      </c>
      <c r="E49" s="101">
        <v>309</v>
      </c>
      <c r="F49" s="122">
        <v>8</v>
      </c>
      <c r="G49" s="118">
        <v>64</v>
      </c>
      <c r="H49" s="100">
        <v>10</v>
      </c>
      <c r="I49" s="105">
        <v>42</v>
      </c>
      <c r="J49" s="122">
        <v>2</v>
      </c>
      <c r="K49" s="118">
        <v>96</v>
      </c>
      <c r="L49" s="100">
        <v>1</v>
      </c>
      <c r="M49" s="105">
        <v>58</v>
      </c>
      <c r="N49" s="122">
        <v>9</v>
      </c>
      <c r="O49" s="118">
        <v>100</v>
      </c>
      <c r="P49" s="100">
        <v>13</v>
      </c>
      <c r="Q49" s="109">
        <v>89</v>
      </c>
      <c r="R49" s="143">
        <f t="shared" si="0"/>
        <v>32</v>
      </c>
      <c r="S49" s="143">
        <f t="shared" si="1"/>
        <v>628</v>
      </c>
      <c r="T49" s="84">
        <f t="shared" si="2"/>
        <v>41</v>
      </c>
      <c r="U49" s="84">
        <f t="shared" si="3"/>
        <v>498</v>
      </c>
    </row>
    <row r="50" spans="1:21" s="3" customFormat="1" ht="24.9" customHeight="1" thickBot="1" x14ac:dyDescent="0.25">
      <c r="A50" s="8" t="s">
        <v>39</v>
      </c>
      <c r="B50" s="119">
        <v>25</v>
      </c>
      <c r="C50" s="120">
        <v>510</v>
      </c>
      <c r="D50" s="102">
        <v>21</v>
      </c>
      <c r="E50" s="103">
        <v>449</v>
      </c>
      <c r="F50" s="124">
        <v>12</v>
      </c>
      <c r="G50" s="120">
        <v>210</v>
      </c>
      <c r="H50" s="102">
        <v>12</v>
      </c>
      <c r="I50" s="107">
        <v>177</v>
      </c>
      <c r="J50" s="124">
        <v>2</v>
      </c>
      <c r="K50" s="120">
        <v>15</v>
      </c>
      <c r="L50" s="102">
        <v>1</v>
      </c>
      <c r="M50" s="107">
        <v>12</v>
      </c>
      <c r="N50" s="127">
        <v>16</v>
      </c>
      <c r="O50" s="120">
        <v>190</v>
      </c>
      <c r="P50" s="102">
        <v>22</v>
      </c>
      <c r="Q50" s="110">
        <v>239</v>
      </c>
      <c r="R50" s="143">
        <f t="shared" si="0"/>
        <v>55</v>
      </c>
      <c r="S50" s="143">
        <f t="shared" si="1"/>
        <v>925</v>
      </c>
      <c r="T50" s="84">
        <f t="shared" si="2"/>
        <v>56</v>
      </c>
      <c r="U50" s="84">
        <f t="shared" si="3"/>
        <v>877</v>
      </c>
    </row>
    <row r="51" spans="1:21" s="19" customFormat="1" ht="36.75" customHeight="1" thickBot="1" x14ac:dyDescent="0.25">
      <c r="A51" s="45" t="s">
        <v>42</v>
      </c>
      <c r="B51" s="128">
        <f>SUM(B8:B50)</f>
        <v>11435</v>
      </c>
      <c r="C51" s="129">
        <f>SUM(C8:C50)</f>
        <v>309239</v>
      </c>
      <c r="D51" s="75">
        <f>SUM(D8:D50)</f>
        <v>10889</v>
      </c>
      <c r="E51" s="74">
        <f t="shared" ref="E51:Q51" si="4">SUM(E8:E50)</f>
        <v>323525</v>
      </c>
      <c r="F51" s="130">
        <f>SUM(F8:F50)</f>
        <v>7968</v>
      </c>
      <c r="G51" s="129">
        <f>SUM(G8:G50)</f>
        <v>139284</v>
      </c>
      <c r="H51" s="75">
        <f t="shared" si="4"/>
        <v>7877</v>
      </c>
      <c r="I51" s="76">
        <f t="shared" si="4"/>
        <v>150032</v>
      </c>
      <c r="J51" s="130">
        <f>SUM(J8:J50)</f>
        <v>1163</v>
      </c>
      <c r="K51" s="129">
        <f>SUM(K8:K50)</f>
        <v>21411</v>
      </c>
      <c r="L51" s="75">
        <f t="shared" si="4"/>
        <v>1263</v>
      </c>
      <c r="M51" s="76">
        <f t="shared" si="4"/>
        <v>23975</v>
      </c>
      <c r="N51" s="131">
        <f>SUM(N8:N50)</f>
        <v>16080</v>
      </c>
      <c r="O51" s="129">
        <f>SUM(O8:O50)</f>
        <v>264179</v>
      </c>
      <c r="P51" s="75">
        <f t="shared" si="4"/>
        <v>17146</v>
      </c>
      <c r="Q51" s="74">
        <f t="shared" si="4"/>
        <v>318556</v>
      </c>
      <c r="R51" s="144">
        <f>SUM(R8:R50)</f>
        <v>36646</v>
      </c>
      <c r="S51" s="144">
        <f>SUM(S8:S50)</f>
        <v>734113</v>
      </c>
      <c r="T51" s="149">
        <f>SUM(T8:T50)</f>
        <v>37175</v>
      </c>
      <c r="U51" s="149">
        <f>SUM(U8:U50)</f>
        <v>816088</v>
      </c>
    </row>
    <row r="52" spans="1:21" ht="23.25" customHeight="1" x14ac:dyDescent="0.2">
      <c r="A52" s="2"/>
      <c r="B52" s="5"/>
      <c r="C52" s="5"/>
      <c r="D52" s="5"/>
      <c r="E52" s="5"/>
    </row>
  </sheetData>
  <sheetProtection selectLockedCells="1" selectUnlockedCells="1"/>
  <mergeCells count="16">
    <mergeCell ref="N3:Q3"/>
    <mergeCell ref="N6:O6"/>
    <mergeCell ref="K3:M3"/>
    <mergeCell ref="P6:Q6"/>
    <mergeCell ref="J6:K6"/>
    <mergeCell ref="F5:I5"/>
    <mergeCell ref="N5:Q5"/>
    <mergeCell ref="H6:I6"/>
    <mergeCell ref="A4:A7"/>
    <mergeCell ref="D6:E6"/>
    <mergeCell ref="B6:C6"/>
    <mergeCell ref="F6:G6"/>
    <mergeCell ref="B5:E5"/>
    <mergeCell ref="J5:M5"/>
    <mergeCell ref="B4:Q4"/>
    <mergeCell ref="L6:M6"/>
  </mergeCells>
  <phoneticPr fontId="2"/>
  <dataValidations count="1">
    <dataValidation type="whole" allowBlank="1" showInputMessage="1" showErrorMessage="1" errorTitle="入力不可" error="入力できるのは整数のみです" sqref="H8:I50 D8:E50 L8:M50 P8:Q50" xr:uid="{00000000-0002-0000-0100-000000000000}">
      <formula1>0</formula1>
      <formula2>9999999</formula2>
    </dataValidation>
  </dataValidations>
  <printOptions horizontalCentered="1"/>
  <pageMargins left="0.19685039370078741" right="0.70866141732283472" top="0.74803149606299213" bottom="0.74803149606299213" header="0.31496062992125984" footer="0.31496062992125984"/>
  <pageSetup paperSize="9" scale="36" orientation="landscape" r:id="rId1"/>
  <headerFooter scaleWithDoc="0" alignWithMargins="0">
    <oddFooter>&amp;C１４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3"/>
  <sheetViews>
    <sheetView view="pageBreakPreview" zoomScale="70" zoomScaleNormal="75" zoomScaleSheetLayoutView="70" workbookViewId="0">
      <pane xSplit="1" ySplit="7" topLeftCell="E31" activePane="bottomRight" state="frozen"/>
      <selection activeCell="E22" sqref="E22"/>
      <selection pane="topRight" activeCell="E22" sqref="E22"/>
      <selection pane="bottomLeft" activeCell="E22" sqref="E22"/>
      <selection pane="bottomRight" activeCell="L32" sqref="L32"/>
    </sheetView>
  </sheetViews>
  <sheetFormatPr defaultColWidth="9" defaultRowHeight="16.2" x14ac:dyDescent="0.2"/>
  <cols>
    <col min="1" max="1" width="23.6640625" style="9" customWidth="1"/>
    <col min="2" max="2" width="12" style="9" bestFit="1" customWidth="1"/>
    <col min="3" max="3" width="15.77734375" style="9" bestFit="1" customWidth="1"/>
    <col min="4" max="4" width="12" style="9" bestFit="1" customWidth="1"/>
    <col min="5" max="5" width="15.77734375" style="9" bestFit="1" customWidth="1"/>
    <col min="6" max="6" width="12" style="9" bestFit="1" customWidth="1"/>
    <col min="7" max="7" width="15.77734375" style="9" bestFit="1" customWidth="1"/>
    <col min="8" max="8" width="12" style="9" bestFit="1" customWidth="1"/>
    <col min="9" max="9" width="15.77734375" style="9" bestFit="1" customWidth="1"/>
    <col min="10" max="10" width="12" style="9" bestFit="1" customWidth="1"/>
    <col min="11" max="11" width="15.77734375" style="9" bestFit="1" customWidth="1"/>
    <col min="12" max="12" width="12" style="9" bestFit="1" customWidth="1"/>
    <col min="13" max="13" width="15.77734375" style="9" bestFit="1" customWidth="1"/>
    <col min="14" max="15" width="15.77734375" style="9" customWidth="1"/>
    <col min="16" max="16" width="11.109375" style="9" bestFit="1" customWidth="1"/>
    <col min="17" max="16384" width="9" style="9"/>
  </cols>
  <sheetData>
    <row r="1" spans="1:17" ht="36" customHeight="1" x14ac:dyDescent="0.2">
      <c r="A1" s="27" t="s">
        <v>63</v>
      </c>
    </row>
    <row r="2" spans="1:17" ht="32.25" customHeight="1" x14ac:dyDescent="0.2">
      <c r="A2" s="28" t="s">
        <v>65</v>
      </c>
    </row>
    <row r="3" spans="1:17" s="2" customFormat="1" ht="25.5" customHeight="1" thickBot="1" x14ac:dyDescent="0.25">
      <c r="A3" s="11"/>
      <c r="B3" s="11"/>
      <c r="C3" s="11"/>
      <c r="D3" s="11"/>
      <c r="E3" s="11"/>
      <c r="I3" s="11"/>
      <c r="K3" s="170"/>
      <c r="L3" s="193"/>
      <c r="M3" s="193"/>
      <c r="N3" s="135"/>
      <c r="O3" s="135"/>
    </row>
    <row r="4" spans="1:17" s="2" customFormat="1" ht="31.5" customHeight="1" thickBot="1" x14ac:dyDescent="0.25">
      <c r="A4" s="182" t="s">
        <v>41</v>
      </c>
      <c r="B4" s="187" t="s">
        <v>58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  <c r="N4" s="141"/>
      <c r="O4" s="141"/>
    </row>
    <row r="5" spans="1:17" s="2" customFormat="1" ht="33.75" customHeight="1" thickBot="1" x14ac:dyDescent="0.25">
      <c r="A5" s="183"/>
      <c r="B5" s="186" t="s">
        <v>47</v>
      </c>
      <c r="C5" s="175"/>
      <c r="D5" s="176"/>
      <c r="E5" s="176"/>
      <c r="F5" s="178" t="s">
        <v>48</v>
      </c>
      <c r="G5" s="179"/>
      <c r="H5" s="180"/>
      <c r="I5" s="194"/>
      <c r="J5" s="175" t="s">
        <v>52</v>
      </c>
      <c r="K5" s="175"/>
      <c r="L5" s="176"/>
      <c r="M5" s="195"/>
      <c r="N5" s="141"/>
      <c r="O5" s="141"/>
    </row>
    <row r="6" spans="1:17" s="2" customFormat="1" ht="62.25" customHeight="1" x14ac:dyDescent="0.2">
      <c r="A6" s="184"/>
      <c r="B6" s="159" t="s">
        <v>71</v>
      </c>
      <c r="C6" s="160"/>
      <c r="D6" s="168" t="s">
        <v>72</v>
      </c>
      <c r="E6" s="169"/>
      <c r="F6" s="159" t="s">
        <v>71</v>
      </c>
      <c r="G6" s="160"/>
      <c r="H6" s="168" t="s">
        <v>72</v>
      </c>
      <c r="I6" s="169"/>
      <c r="J6" s="159" t="s">
        <v>71</v>
      </c>
      <c r="K6" s="160"/>
      <c r="L6" s="168" t="s">
        <v>72</v>
      </c>
      <c r="M6" s="171"/>
      <c r="N6" s="142"/>
      <c r="O6" s="142"/>
    </row>
    <row r="7" spans="1:17" s="2" customFormat="1" ht="42" customHeight="1" thickBot="1" x14ac:dyDescent="0.25">
      <c r="A7" s="185"/>
      <c r="B7" s="77" t="s">
        <v>55</v>
      </c>
      <c r="C7" s="78" t="s">
        <v>69</v>
      </c>
      <c r="D7" s="72" t="s">
        <v>55</v>
      </c>
      <c r="E7" s="73" t="s">
        <v>69</v>
      </c>
      <c r="F7" s="79" t="s">
        <v>55</v>
      </c>
      <c r="G7" s="78" t="s">
        <v>69</v>
      </c>
      <c r="H7" s="72" t="s">
        <v>55</v>
      </c>
      <c r="I7" s="82" t="s">
        <v>69</v>
      </c>
      <c r="J7" s="80" t="s">
        <v>55</v>
      </c>
      <c r="K7" s="78" t="s">
        <v>69</v>
      </c>
      <c r="L7" s="72" t="s">
        <v>55</v>
      </c>
      <c r="M7" s="83" t="s">
        <v>69</v>
      </c>
      <c r="N7" s="152" t="s">
        <v>74</v>
      </c>
      <c r="O7" s="152" t="s">
        <v>74</v>
      </c>
    </row>
    <row r="8" spans="1:17" ht="24.9" customHeight="1" x14ac:dyDescent="0.2">
      <c r="A8" s="6" t="s">
        <v>43</v>
      </c>
      <c r="B8" s="115">
        <v>1754</v>
      </c>
      <c r="C8" s="116">
        <v>260766</v>
      </c>
      <c r="D8" s="97">
        <v>1613</v>
      </c>
      <c r="E8" s="98">
        <v>262825</v>
      </c>
      <c r="F8" s="121">
        <v>88</v>
      </c>
      <c r="G8" s="116">
        <v>11110</v>
      </c>
      <c r="H8" s="97">
        <v>70</v>
      </c>
      <c r="I8" s="98">
        <v>10268</v>
      </c>
      <c r="J8" s="136">
        <v>55</v>
      </c>
      <c r="K8" s="116">
        <v>5890</v>
      </c>
      <c r="L8" s="112">
        <v>59</v>
      </c>
      <c r="M8" s="113">
        <v>7340</v>
      </c>
      <c r="N8" s="143">
        <f>SUM(B8,F8,J8)</f>
        <v>1897</v>
      </c>
      <c r="O8" s="143">
        <f>SUM(C8,G8,K8)</f>
        <v>277766</v>
      </c>
      <c r="P8" s="85">
        <f>SUM(D8,H8,L8)</f>
        <v>1742</v>
      </c>
      <c r="Q8" s="85">
        <f>SUM(E8,I8,M8)</f>
        <v>280433</v>
      </c>
    </row>
    <row r="9" spans="1:17" ht="24.9" customHeight="1" x14ac:dyDescent="0.2">
      <c r="A9" s="7" t="s">
        <v>1</v>
      </c>
      <c r="B9" s="115">
        <v>10</v>
      </c>
      <c r="C9" s="116">
        <v>3433</v>
      </c>
      <c r="D9" s="97">
        <v>10</v>
      </c>
      <c r="E9" s="98">
        <v>4301</v>
      </c>
      <c r="F9" s="121">
        <v>0</v>
      </c>
      <c r="G9" s="116">
        <v>0</v>
      </c>
      <c r="H9" s="97">
        <v>0</v>
      </c>
      <c r="I9" s="98">
        <v>0</v>
      </c>
      <c r="J9" s="121">
        <v>0</v>
      </c>
      <c r="K9" s="116">
        <v>0</v>
      </c>
      <c r="L9" s="97">
        <v>0</v>
      </c>
      <c r="M9" s="108">
        <v>0</v>
      </c>
      <c r="N9" s="143">
        <f t="shared" ref="N9:N51" si="0">SUM(B9,F9,J9)</f>
        <v>10</v>
      </c>
      <c r="O9" s="143">
        <f t="shared" ref="O9:O51" si="1">SUM(C9,G9,K9)</f>
        <v>3433</v>
      </c>
      <c r="P9" s="85">
        <f>SUM(D9,H9,L9)</f>
        <v>10</v>
      </c>
      <c r="Q9" s="85">
        <f>SUM(E9,I9,M9)</f>
        <v>4301</v>
      </c>
    </row>
    <row r="10" spans="1:17" ht="24.9" customHeight="1" x14ac:dyDescent="0.2">
      <c r="A10" s="7" t="s">
        <v>2</v>
      </c>
      <c r="B10" s="115">
        <v>15</v>
      </c>
      <c r="C10" s="116">
        <v>6149</v>
      </c>
      <c r="D10" s="97">
        <v>16</v>
      </c>
      <c r="E10" s="98">
        <v>5935</v>
      </c>
      <c r="F10" s="121">
        <v>4</v>
      </c>
      <c r="G10" s="116">
        <v>2555</v>
      </c>
      <c r="H10" s="97">
        <v>5</v>
      </c>
      <c r="I10" s="98">
        <v>2630</v>
      </c>
      <c r="J10" s="121">
        <v>1</v>
      </c>
      <c r="K10" s="116">
        <v>340</v>
      </c>
      <c r="L10" s="97">
        <v>0</v>
      </c>
      <c r="M10" s="108">
        <v>0</v>
      </c>
      <c r="N10" s="143">
        <f t="shared" si="0"/>
        <v>20</v>
      </c>
      <c r="O10" s="143">
        <f t="shared" si="1"/>
        <v>9044</v>
      </c>
      <c r="P10" s="85">
        <f t="shared" ref="P10:Q50" si="2">SUM(D10,H10,L10)</f>
        <v>21</v>
      </c>
      <c r="Q10" s="85">
        <f t="shared" si="2"/>
        <v>8565</v>
      </c>
    </row>
    <row r="11" spans="1:17" ht="24.9" customHeight="1" x14ac:dyDescent="0.2">
      <c r="A11" s="7" t="s">
        <v>3</v>
      </c>
      <c r="B11" s="115">
        <v>1</v>
      </c>
      <c r="C11" s="116">
        <v>120</v>
      </c>
      <c r="D11" s="97">
        <v>0</v>
      </c>
      <c r="E11" s="98">
        <v>0</v>
      </c>
      <c r="F11" s="121">
        <v>0</v>
      </c>
      <c r="G11" s="116">
        <v>0</v>
      </c>
      <c r="H11" s="97">
        <v>0</v>
      </c>
      <c r="I11" s="104">
        <v>0</v>
      </c>
      <c r="J11" s="125">
        <v>0</v>
      </c>
      <c r="K11" s="116">
        <v>0</v>
      </c>
      <c r="L11" s="97">
        <v>0</v>
      </c>
      <c r="M11" s="108">
        <v>0</v>
      </c>
      <c r="N11" s="143">
        <f t="shared" si="0"/>
        <v>1</v>
      </c>
      <c r="O11" s="143">
        <f t="shared" si="1"/>
        <v>120</v>
      </c>
      <c r="P11" s="85">
        <f t="shared" si="2"/>
        <v>0</v>
      </c>
      <c r="Q11" s="85">
        <f t="shared" si="2"/>
        <v>0</v>
      </c>
    </row>
    <row r="12" spans="1:17" ht="24.9" customHeight="1" x14ac:dyDescent="0.2">
      <c r="A12" s="7" t="s">
        <v>4</v>
      </c>
      <c r="B12" s="117">
        <v>1</v>
      </c>
      <c r="C12" s="118">
        <v>30</v>
      </c>
      <c r="D12" s="100">
        <v>0</v>
      </c>
      <c r="E12" s="101">
        <v>0</v>
      </c>
      <c r="F12" s="122">
        <v>0</v>
      </c>
      <c r="G12" s="118">
        <v>0</v>
      </c>
      <c r="H12" s="100">
        <v>0</v>
      </c>
      <c r="I12" s="105">
        <v>0</v>
      </c>
      <c r="J12" s="126">
        <v>0</v>
      </c>
      <c r="K12" s="118">
        <v>0</v>
      </c>
      <c r="L12" s="100">
        <v>0</v>
      </c>
      <c r="M12" s="109">
        <v>0</v>
      </c>
      <c r="N12" s="143">
        <f t="shared" si="0"/>
        <v>1</v>
      </c>
      <c r="O12" s="143">
        <f t="shared" si="1"/>
        <v>30</v>
      </c>
      <c r="P12" s="85">
        <f t="shared" si="2"/>
        <v>0</v>
      </c>
      <c r="Q12" s="85">
        <f t="shared" si="2"/>
        <v>0</v>
      </c>
    </row>
    <row r="13" spans="1:17" ht="24.9" customHeight="1" x14ac:dyDescent="0.2">
      <c r="A13" s="7" t="s">
        <v>5</v>
      </c>
      <c r="B13" s="115">
        <v>48</v>
      </c>
      <c r="C13" s="116">
        <v>17293</v>
      </c>
      <c r="D13" s="97">
        <v>49</v>
      </c>
      <c r="E13" s="98">
        <v>18786</v>
      </c>
      <c r="F13" s="121">
        <v>18</v>
      </c>
      <c r="G13" s="116">
        <v>8576</v>
      </c>
      <c r="H13" s="97">
        <v>21</v>
      </c>
      <c r="I13" s="104">
        <v>9351</v>
      </c>
      <c r="J13" s="125">
        <v>1</v>
      </c>
      <c r="K13" s="116">
        <v>32</v>
      </c>
      <c r="L13" s="97">
        <v>1</v>
      </c>
      <c r="M13" s="108">
        <v>43</v>
      </c>
      <c r="N13" s="143">
        <f t="shared" si="0"/>
        <v>67</v>
      </c>
      <c r="O13" s="143">
        <f t="shared" si="1"/>
        <v>25901</v>
      </c>
      <c r="P13" s="85">
        <f t="shared" si="2"/>
        <v>71</v>
      </c>
      <c r="Q13" s="85">
        <f t="shared" si="2"/>
        <v>28180</v>
      </c>
    </row>
    <row r="14" spans="1:17" ht="24.9" customHeight="1" x14ac:dyDescent="0.2">
      <c r="A14" s="7" t="s">
        <v>6</v>
      </c>
      <c r="B14" s="115">
        <v>22</v>
      </c>
      <c r="C14" s="116">
        <v>4928</v>
      </c>
      <c r="D14" s="97">
        <v>21</v>
      </c>
      <c r="E14" s="98">
        <v>4163</v>
      </c>
      <c r="F14" s="121">
        <v>2</v>
      </c>
      <c r="G14" s="116">
        <v>181</v>
      </c>
      <c r="H14" s="97">
        <v>4</v>
      </c>
      <c r="I14" s="104">
        <v>789</v>
      </c>
      <c r="J14" s="125">
        <v>0</v>
      </c>
      <c r="K14" s="116">
        <v>0</v>
      </c>
      <c r="L14" s="97">
        <v>1</v>
      </c>
      <c r="M14" s="108">
        <v>40</v>
      </c>
      <c r="N14" s="143">
        <f t="shared" si="0"/>
        <v>24</v>
      </c>
      <c r="O14" s="143">
        <f t="shared" si="1"/>
        <v>5109</v>
      </c>
      <c r="P14" s="85">
        <f t="shared" si="2"/>
        <v>26</v>
      </c>
      <c r="Q14" s="85">
        <f t="shared" si="2"/>
        <v>4992</v>
      </c>
    </row>
    <row r="15" spans="1:17" ht="24.9" customHeight="1" x14ac:dyDescent="0.2">
      <c r="A15" s="7" t="s">
        <v>7</v>
      </c>
      <c r="B15" s="115">
        <v>21</v>
      </c>
      <c r="C15" s="116">
        <v>7814</v>
      </c>
      <c r="D15" s="97">
        <v>22</v>
      </c>
      <c r="E15" s="98">
        <v>7307</v>
      </c>
      <c r="F15" s="121">
        <v>3</v>
      </c>
      <c r="G15" s="116">
        <v>996</v>
      </c>
      <c r="H15" s="97">
        <v>3</v>
      </c>
      <c r="I15" s="104">
        <v>1075</v>
      </c>
      <c r="J15" s="125">
        <v>1</v>
      </c>
      <c r="K15" s="116">
        <v>68</v>
      </c>
      <c r="L15" s="97">
        <v>0</v>
      </c>
      <c r="M15" s="108">
        <v>0</v>
      </c>
      <c r="N15" s="143">
        <f t="shared" si="0"/>
        <v>25</v>
      </c>
      <c r="O15" s="143">
        <f t="shared" si="1"/>
        <v>8878</v>
      </c>
      <c r="P15" s="85">
        <f t="shared" si="2"/>
        <v>25</v>
      </c>
      <c r="Q15" s="85">
        <f t="shared" si="2"/>
        <v>8382</v>
      </c>
    </row>
    <row r="16" spans="1:17" ht="24.9" customHeight="1" x14ac:dyDescent="0.2">
      <c r="A16" s="7" t="s">
        <v>8</v>
      </c>
      <c r="B16" s="115">
        <v>5</v>
      </c>
      <c r="C16" s="116">
        <v>1983</v>
      </c>
      <c r="D16" s="97">
        <v>4</v>
      </c>
      <c r="E16" s="98">
        <v>1562</v>
      </c>
      <c r="F16" s="121">
        <v>1</v>
      </c>
      <c r="G16" s="116">
        <v>328</v>
      </c>
      <c r="H16" s="97">
        <v>2</v>
      </c>
      <c r="I16" s="104">
        <v>382</v>
      </c>
      <c r="J16" s="125">
        <v>0</v>
      </c>
      <c r="K16" s="116">
        <v>0</v>
      </c>
      <c r="L16" s="97">
        <v>0</v>
      </c>
      <c r="M16" s="108">
        <v>0</v>
      </c>
      <c r="N16" s="143">
        <f t="shared" si="0"/>
        <v>6</v>
      </c>
      <c r="O16" s="143">
        <f t="shared" si="1"/>
        <v>2311</v>
      </c>
      <c r="P16" s="85">
        <f t="shared" si="2"/>
        <v>6</v>
      </c>
      <c r="Q16" s="85">
        <f t="shared" si="2"/>
        <v>1944</v>
      </c>
    </row>
    <row r="17" spans="1:17" ht="24.9" customHeight="1" x14ac:dyDescent="0.2">
      <c r="A17" s="7" t="s">
        <v>10</v>
      </c>
      <c r="B17" s="115">
        <v>1</v>
      </c>
      <c r="C17" s="116">
        <v>168</v>
      </c>
      <c r="D17" s="97">
        <v>1</v>
      </c>
      <c r="E17" s="98">
        <v>144</v>
      </c>
      <c r="F17" s="121">
        <v>0</v>
      </c>
      <c r="G17" s="116">
        <v>0</v>
      </c>
      <c r="H17" s="97">
        <v>0</v>
      </c>
      <c r="I17" s="104">
        <v>0</v>
      </c>
      <c r="J17" s="125">
        <v>0</v>
      </c>
      <c r="K17" s="116">
        <v>0</v>
      </c>
      <c r="L17" s="97">
        <v>0</v>
      </c>
      <c r="M17" s="108">
        <v>0</v>
      </c>
      <c r="N17" s="143">
        <f t="shared" si="0"/>
        <v>1</v>
      </c>
      <c r="O17" s="143">
        <f t="shared" si="1"/>
        <v>168</v>
      </c>
      <c r="P17" s="85">
        <f t="shared" si="2"/>
        <v>1</v>
      </c>
      <c r="Q17" s="85">
        <f t="shared" si="2"/>
        <v>144</v>
      </c>
    </row>
    <row r="18" spans="1:17" ht="24.75" customHeight="1" x14ac:dyDescent="0.2">
      <c r="A18" s="7" t="s">
        <v>9</v>
      </c>
      <c r="B18" s="117">
        <v>16</v>
      </c>
      <c r="C18" s="118">
        <v>5159</v>
      </c>
      <c r="D18" s="100">
        <v>16</v>
      </c>
      <c r="E18" s="101">
        <v>5110</v>
      </c>
      <c r="F18" s="122">
        <v>1</v>
      </c>
      <c r="G18" s="118">
        <v>322</v>
      </c>
      <c r="H18" s="100">
        <v>1</v>
      </c>
      <c r="I18" s="105">
        <v>131</v>
      </c>
      <c r="J18" s="126">
        <v>0</v>
      </c>
      <c r="K18" s="118">
        <v>0</v>
      </c>
      <c r="L18" s="100">
        <v>0</v>
      </c>
      <c r="M18" s="109">
        <v>0</v>
      </c>
      <c r="N18" s="143">
        <f t="shared" si="0"/>
        <v>17</v>
      </c>
      <c r="O18" s="143">
        <f t="shared" si="1"/>
        <v>5481</v>
      </c>
      <c r="P18" s="85">
        <f t="shared" si="2"/>
        <v>17</v>
      </c>
      <c r="Q18" s="85">
        <f t="shared" si="2"/>
        <v>5241</v>
      </c>
    </row>
    <row r="19" spans="1:17" ht="24.9" customHeight="1" x14ac:dyDescent="0.2">
      <c r="A19" s="7" t="s">
        <v>11</v>
      </c>
      <c r="B19" s="115">
        <v>24</v>
      </c>
      <c r="C19" s="116">
        <v>10010</v>
      </c>
      <c r="D19" s="97">
        <v>23</v>
      </c>
      <c r="E19" s="98">
        <v>9753</v>
      </c>
      <c r="F19" s="121">
        <v>3</v>
      </c>
      <c r="G19" s="116">
        <v>538</v>
      </c>
      <c r="H19" s="97">
        <v>4</v>
      </c>
      <c r="I19" s="104">
        <v>2072</v>
      </c>
      <c r="J19" s="125">
        <v>0</v>
      </c>
      <c r="K19" s="116">
        <v>0</v>
      </c>
      <c r="L19" s="97">
        <v>0</v>
      </c>
      <c r="M19" s="108">
        <v>0</v>
      </c>
      <c r="N19" s="143">
        <f t="shared" si="0"/>
        <v>27</v>
      </c>
      <c r="O19" s="143">
        <f t="shared" si="1"/>
        <v>10548</v>
      </c>
      <c r="P19" s="85">
        <f t="shared" si="2"/>
        <v>27</v>
      </c>
      <c r="Q19" s="85">
        <f t="shared" si="2"/>
        <v>11825</v>
      </c>
    </row>
    <row r="20" spans="1:17" ht="24.9" customHeight="1" x14ac:dyDescent="0.2">
      <c r="A20" s="7" t="s">
        <v>12</v>
      </c>
      <c r="B20" s="115">
        <v>37</v>
      </c>
      <c r="C20" s="116">
        <v>4042</v>
      </c>
      <c r="D20" s="97">
        <v>31</v>
      </c>
      <c r="E20" s="98">
        <v>4568</v>
      </c>
      <c r="F20" s="121">
        <v>5</v>
      </c>
      <c r="G20" s="116">
        <v>928</v>
      </c>
      <c r="H20" s="97">
        <v>8</v>
      </c>
      <c r="I20" s="104">
        <v>1957</v>
      </c>
      <c r="J20" s="125">
        <v>4</v>
      </c>
      <c r="K20" s="116">
        <v>58</v>
      </c>
      <c r="L20" s="97">
        <v>1</v>
      </c>
      <c r="M20" s="108">
        <v>30</v>
      </c>
      <c r="N20" s="143">
        <f t="shared" si="0"/>
        <v>46</v>
      </c>
      <c r="O20" s="143">
        <f t="shared" si="1"/>
        <v>5028</v>
      </c>
      <c r="P20" s="85">
        <f t="shared" si="2"/>
        <v>40</v>
      </c>
      <c r="Q20" s="85">
        <f t="shared" si="2"/>
        <v>6555</v>
      </c>
    </row>
    <row r="21" spans="1:17" ht="24.9" customHeight="1" x14ac:dyDescent="0.2">
      <c r="A21" s="7" t="s">
        <v>13</v>
      </c>
      <c r="B21" s="117">
        <v>27</v>
      </c>
      <c r="C21" s="118">
        <v>4884</v>
      </c>
      <c r="D21" s="100">
        <v>27</v>
      </c>
      <c r="E21" s="101">
        <v>4886</v>
      </c>
      <c r="F21" s="122">
        <v>0</v>
      </c>
      <c r="G21" s="118">
        <v>0</v>
      </c>
      <c r="H21" s="100">
        <v>0</v>
      </c>
      <c r="I21" s="105">
        <v>0</v>
      </c>
      <c r="J21" s="126">
        <v>1</v>
      </c>
      <c r="K21" s="118">
        <v>163</v>
      </c>
      <c r="L21" s="100">
        <v>1</v>
      </c>
      <c r="M21" s="109">
        <v>213</v>
      </c>
      <c r="N21" s="143">
        <f t="shared" si="0"/>
        <v>28</v>
      </c>
      <c r="O21" s="143">
        <f t="shared" si="1"/>
        <v>5047</v>
      </c>
      <c r="P21" s="85">
        <f t="shared" si="2"/>
        <v>28</v>
      </c>
      <c r="Q21" s="85">
        <f t="shared" si="2"/>
        <v>5099</v>
      </c>
    </row>
    <row r="22" spans="1:17" ht="24.9" customHeight="1" x14ac:dyDescent="0.2">
      <c r="A22" s="7" t="s">
        <v>14</v>
      </c>
      <c r="B22" s="115">
        <v>13</v>
      </c>
      <c r="C22" s="116">
        <v>2234</v>
      </c>
      <c r="D22" s="97">
        <v>12</v>
      </c>
      <c r="E22" s="98">
        <v>2203</v>
      </c>
      <c r="F22" s="121">
        <v>0</v>
      </c>
      <c r="G22" s="116">
        <v>0</v>
      </c>
      <c r="H22" s="97">
        <v>0</v>
      </c>
      <c r="I22" s="104">
        <v>0</v>
      </c>
      <c r="J22" s="125">
        <v>0</v>
      </c>
      <c r="K22" s="116">
        <v>0</v>
      </c>
      <c r="L22" s="97">
        <v>0</v>
      </c>
      <c r="M22" s="108">
        <v>0</v>
      </c>
      <c r="N22" s="143">
        <f t="shared" si="0"/>
        <v>13</v>
      </c>
      <c r="O22" s="143">
        <f t="shared" si="1"/>
        <v>2234</v>
      </c>
      <c r="P22" s="85">
        <f t="shared" si="2"/>
        <v>12</v>
      </c>
      <c r="Q22" s="85">
        <f t="shared" si="2"/>
        <v>2203</v>
      </c>
    </row>
    <row r="23" spans="1:17" ht="24.9" customHeight="1" x14ac:dyDescent="0.2">
      <c r="A23" s="7" t="s">
        <v>15</v>
      </c>
      <c r="B23" s="115">
        <v>14</v>
      </c>
      <c r="C23" s="116">
        <v>1274</v>
      </c>
      <c r="D23" s="97">
        <v>20</v>
      </c>
      <c r="E23" s="98">
        <v>1293</v>
      </c>
      <c r="F23" s="121">
        <v>0</v>
      </c>
      <c r="G23" s="116">
        <v>0</v>
      </c>
      <c r="H23" s="97">
        <v>2</v>
      </c>
      <c r="I23" s="104">
        <v>169</v>
      </c>
      <c r="J23" s="125">
        <v>0</v>
      </c>
      <c r="K23" s="116">
        <v>0</v>
      </c>
      <c r="L23" s="97">
        <v>0</v>
      </c>
      <c r="M23" s="108">
        <v>0</v>
      </c>
      <c r="N23" s="143">
        <f t="shared" si="0"/>
        <v>14</v>
      </c>
      <c r="O23" s="143">
        <f t="shared" si="1"/>
        <v>1274</v>
      </c>
      <c r="P23" s="85">
        <f t="shared" si="2"/>
        <v>22</v>
      </c>
      <c r="Q23" s="85">
        <f t="shared" si="2"/>
        <v>1462</v>
      </c>
    </row>
    <row r="24" spans="1:17" ht="24.9" customHeight="1" x14ac:dyDescent="0.2">
      <c r="A24" s="7" t="s">
        <v>40</v>
      </c>
      <c r="B24" s="115">
        <v>8</v>
      </c>
      <c r="C24" s="116">
        <v>2904</v>
      </c>
      <c r="D24" s="97">
        <v>8</v>
      </c>
      <c r="E24" s="98">
        <v>3072</v>
      </c>
      <c r="F24" s="121">
        <v>0</v>
      </c>
      <c r="G24" s="116">
        <v>0</v>
      </c>
      <c r="H24" s="97">
        <v>1</v>
      </c>
      <c r="I24" s="104">
        <v>1</v>
      </c>
      <c r="J24" s="125">
        <v>0</v>
      </c>
      <c r="K24" s="116">
        <v>0</v>
      </c>
      <c r="L24" s="97">
        <v>0</v>
      </c>
      <c r="M24" s="108">
        <v>0</v>
      </c>
      <c r="N24" s="143">
        <f t="shared" si="0"/>
        <v>8</v>
      </c>
      <c r="O24" s="143">
        <f t="shared" si="1"/>
        <v>2904</v>
      </c>
      <c r="P24" s="85">
        <f t="shared" si="2"/>
        <v>9</v>
      </c>
      <c r="Q24" s="85">
        <f t="shared" si="2"/>
        <v>3073</v>
      </c>
    </row>
    <row r="25" spans="1:17" ht="24.9" customHeight="1" x14ac:dyDescent="0.2">
      <c r="A25" s="7" t="s">
        <v>16</v>
      </c>
      <c r="B25" s="115">
        <v>4</v>
      </c>
      <c r="C25" s="116">
        <v>314</v>
      </c>
      <c r="D25" s="97">
        <v>5</v>
      </c>
      <c r="E25" s="98">
        <v>497</v>
      </c>
      <c r="F25" s="121">
        <v>0</v>
      </c>
      <c r="G25" s="116">
        <v>0</v>
      </c>
      <c r="H25" s="97">
        <v>0</v>
      </c>
      <c r="I25" s="104">
        <v>0</v>
      </c>
      <c r="J25" s="125">
        <v>0</v>
      </c>
      <c r="K25" s="116">
        <v>0</v>
      </c>
      <c r="L25" s="97">
        <v>0</v>
      </c>
      <c r="M25" s="108">
        <v>0</v>
      </c>
      <c r="N25" s="143">
        <f t="shared" si="0"/>
        <v>4</v>
      </c>
      <c r="O25" s="143">
        <f t="shared" si="1"/>
        <v>314</v>
      </c>
      <c r="P25" s="85">
        <f t="shared" si="2"/>
        <v>5</v>
      </c>
      <c r="Q25" s="85">
        <f t="shared" si="2"/>
        <v>497</v>
      </c>
    </row>
    <row r="26" spans="1:17" ht="24.9" customHeight="1" x14ac:dyDescent="0.2">
      <c r="A26" s="7" t="s">
        <v>17</v>
      </c>
      <c r="B26" s="117">
        <v>29</v>
      </c>
      <c r="C26" s="118">
        <v>6103</v>
      </c>
      <c r="D26" s="100">
        <v>27</v>
      </c>
      <c r="E26" s="101">
        <v>6451</v>
      </c>
      <c r="F26" s="122">
        <v>1</v>
      </c>
      <c r="G26" s="118">
        <v>712</v>
      </c>
      <c r="H26" s="100">
        <v>8</v>
      </c>
      <c r="I26" s="105">
        <v>503</v>
      </c>
      <c r="J26" s="126">
        <v>1</v>
      </c>
      <c r="K26" s="118">
        <v>223</v>
      </c>
      <c r="L26" s="100">
        <v>0</v>
      </c>
      <c r="M26" s="109">
        <v>0</v>
      </c>
      <c r="N26" s="143">
        <f t="shared" si="0"/>
        <v>31</v>
      </c>
      <c r="O26" s="143">
        <f t="shared" si="1"/>
        <v>7038</v>
      </c>
      <c r="P26" s="85">
        <f t="shared" si="2"/>
        <v>35</v>
      </c>
      <c r="Q26" s="85">
        <f t="shared" si="2"/>
        <v>6954</v>
      </c>
    </row>
    <row r="27" spans="1:17" ht="24.9" customHeight="1" x14ac:dyDescent="0.2">
      <c r="A27" s="7" t="s">
        <v>19</v>
      </c>
      <c r="B27" s="117">
        <v>121</v>
      </c>
      <c r="C27" s="118">
        <v>23683</v>
      </c>
      <c r="D27" s="100">
        <v>123</v>
      </c>
      <c r="E27" s="101">
        <v>23824</v>
      </c>
      <c r="F27" s="122">
        <v>9</v>
      </c>
      <c r="G27" s="118">
        <v>2924</v>
      </c>
      <c r="H27" s="100">
        <v>12</v>
      </c>
      <c r="I27" s="105">
        <v>3015</v>
      </c>
      <c r="J27" s="126">
        <v>0</v>
      </c>
      <c r="K27" s="118">
        <v>0</v>
      </c>
      <c r="L27" s="100">
        <v>3</v>
      </c>
      <c r="M27" s="109">
        <v>154</v>
      </c>
      <c r="N27" s="143">
        <f t="shared" si="0"/>
        <v>130</v>
      </c>
      <c r="O27" s="143">
        <f t="shared" si="1"/>
        <v>26607</v>
      </c>
      <c r="P27" s="85">
        <f t="shared" si="2"/>
        <v>138</v>
      </c>
      <c r="Q27" s="85">
        <f t="shared" si="2"/>
        <v>26993</v>
      </c>
    </row>
    <row r="28" spans="1:17" ht="24.9" customHeight="1" x14ac:dyDescent="0.2">
      <c r="A28" s="7" t="s">
        <v>20</v>
      </c>
      <c r="B28" s="117">
        <v>6</v>
      </c>
      <c r="C28" s="118">
        <v>1550</v>
      </c>
      <c r="D28" s="100">
        <v>6</v>
      </c>
      <c r="E28" s="101">
        <v>1264</v>
      </c>
      <c r="F28" s="122">
        <v>1</v>
      </c>
      <c r="G28" s="118">
        <v>109</v>
      </c>
      <c r="H28" s="100">
        <v>1</v>
      </c>
      <c r="I28" s="105">
        <v>63</v>
      </c>
      <c r="J28" s="126">
        <v>0</v>
      </c>
      <c r="K28" s="118">
        <v>0</v>
      </c>
      <c r="L28" s="100">
        <v>0</v>
      </c>
      <c r="M28" s="109">
        <v>0</v>
      </c>
      <c r="N28" s="143">
        <f t="shared" si="0"/>
        <v>7</v>
      </c>
      <c r="O28" s="143">
        <f t="shared" si="1"/>
        <v>1659</v>
      </c>
      <c r="P28" s="85">
        <f t="shared" si="2"/>
        <v>7</v>
      </c>
      <c r="Q28" s="85">
        <f t="shared" si="2"/>
        <v>1327</v>
      </c>
    </row>
    <row r="29" spans="1:17" ht="24.9" customHeight="1" x14ac:dyDescent="0.2">
      <c r="A29" s="7" t="s">
        <v>18</v>
      </c>
      <c r="B29" s="115">
        <v>1</v>
      </c>
      <c r="C29" s="116">
        <v>161</v>
      </c>
      <c r="D29" s="97">
        <v>1</v>
      </c>
      <c r="E29" s="98">
        <v>150</v>
      </c>
      <c r="F29" s="121">
        <v>0</v>
      </c>
      <c r="G29" s="116">
        <v>0</v>
      </c>
      <c r="H29" s="97">
        <v>0</v>
      </c>
      <c r="I29" s="104">
        <v>0</v>
      </c>
      <c r="J29" s="125">
        <v>0</v>
      </c>
      <c r="K29" s="116">
        <v>0</v>
      </c>
      <c r="L29" s="97">
        <v>0</v>
      </c>
      <c r="M29" s="108">
        <v>0</v>
      </c>
      <c r="N29" s="143">
        <f t="shared" si="0"/>
        <v>1</v>
      </c>
      <c r="O29" s="143">
        <f t="shared" si="1"/>
        <v>161</v>
      </c>
      <c r="P29" s="85">
        <f t="shared" si="2"/>
        <v>1</v>
      </c>
      <c r="Q29" s="85">
        <f t="shared" si="2"/>
        <v>150</v>
      </c>
    </row>
    <row r="30" spans="1:17" ht="24.9" customHeight="1" x14ac:dyDescent="0.2">
      <c r="A30" s="7" t="s">
        <v>21</v>
      </c>
      <c r="B30" s="115">
        <v>4</v>
      </c>
      <c r="C30" s="116">
        <v>375</v>
      </c>
      <c r="D30" s="97">
        <v>5</v>
      </c>
      <c r="E30" s="98">
        <v>990</v>
      </c>
      <c r="F30" s="121">
        <v>1</v>
      </c>
      <c r="G30" s="116">
        <v>141</v>
      </c>
      <c r="H30" s="97">
        <v>1</v>
      </c>
      <c r="I30" s="104">
        <v>47</v>
      </c>
      <c r="J30" s="125">
        <v>0</v>
      </c>
      <c r="K30" s="116">
        <v>0</v>
      </c>
      <c r="L30" s="97">
        <v>0</v>
      </c>
      <c r="M30" s="108">
        <v>0</v>
      </c>
      <c r="N30" s="143">
        <f t="shared" si="0"/>
        <v>5</v>
      </c>
      <c r="O30" s="143">
        <f t="shared" si="1"/>
        <v>516</v>
      </c>
      <c r="P30" s="85">
        <f t="shared" si="2"/>
        <v>6</v>
      </c>
      <c r="Q30" s="85">
        <f t="shared" si="2"/>
        <v>1037</v>
      </c>
    </row>
    <row r="31" spans="1:17" ht="24.9" customHeight="1" x14ac:dyDescent="0.2">
      <c r="A31" s="7" t="s">
        <v>23</v>
      </c>
      <c r="B31" s="115">
        <v>15</v>
      </c>
      <c r="C31" s="116">
        <v>1200</v>
      </c>
      <c r="D31" s="97">
        <v>17</v>
      </c>
      <c r="E31" s="98">
        <v>1373</v>
      </c>
      <c r="F31" s="121">
        <v>0</v>
      </c>
      <c r="G31" s="116">
        <v>0</v>
      </c>
      <c r="H31" s="97">
        <v>0</v>
      </c>
      <c r="I31" s="104">
        <v>0</v>
      </c>
      <c r="J31" s="125">
        <v>0</v>
      </c>
      <c r="K31" s="116">
        <v>0</v>
      </c>
      <c r="L31" s="97">
        <v>0</v>
      </c>
      <c r="M31" s="108">
        <v>0</v>
      </c>
      <c r="N31" s="143">
        <f t="shared" si="0"/>
        <v>15</v>
      </c>
      <c r="O31" s="143">
        <f t="shared" si="1"/>
        <v>1200</v>
      </c>
      <c r="P31" s="85">
        <f t="shared" si="2"/>
        <v>17</v>
      </c>
      <c r="Q31" s="85">
        <f t="shared" si="2"/>
        <v>1373</v>
      </c>
    </row>
    <row r="32" spans="1:17" ht="24.9" customHeight="1" x14ac:dyDescent="0.2">
      <c r="A32" s="7" t="s">
        <v>22</v>
      </c>
      <c r="B32" s="115">
        <v>22</v>
      </c>
      <c r="C32" s="116">
        <v>4121</v>
      </c>
      <c r="D32" s="97">
        <v>28</v>
      </c>
      <c r="E32" s="98">
        <v>5345</v>
      </c>
      <c r="F32" s="121">
        <v>3</v>
      </c>
      <c r="G32" s="116">
        <v>132</v>
      </c>
      <c r="H32" s="97">
        <v>1</v>
      </c>
      <c r="I32" s="104">
        <v>19</v>
      </c>
      <c r="J32" s="125">
        <v>0</v>
      </c>
      <c r="K32" s="116">
        <v>0</v>
      </c>
      <c r="L32" s="97">
        <v>0</v>
      </c>
      <c r="M32" s="108">
        <v>0</v>
      </c>
      <c r="N32" s="143">
        <f t="shared" si="0"/>
        <v>25</v>
      </c>
      <c r="O32" s="143">
        <f t="shared" si="1"/>
        <v>4253</v>
      </c>
      <c r="P32" s="85">
        <f t="shared" si="2"/>
        <v>29</v>
      </c>
      <c r="Q32" s="85">
        <f t="shared" si="2"/>
        <v>5364</v>
      </c>
    </row>
    <row r="33" spans="1:17" ht="24.9" customHeight="1" x14ac:dyDescent="0.2">
      <c r="A33" s="7" t="s">
        <v>24</v>
      </c>
      <c r="B33" s="117">
        <v>25</v>
      </c>
      <c r="C33" s="118">
        <v>1899</v>
      </c>
      <c r="D33" s="100">
        <v>14</v>
      </c>
      <c r="E33" s="101">
        <v>2132</v>
      </c>
      <c r="F33" s="122">
        <v>1</v>
      </c>
      <c r="G33" s="123">
        <v>64</v>
      </c>
      <c r="H33" s="100">
        <v>1</v>
      </c>
      <c r="I33" s="105">
        <v>74</v>
      </c>
      <c r="J33" s="126">
        <v>1</v>
      </c>
      <c r="K33" s="123">
        <v>4</v>
      </c>
      <c r="L33" s="100">
        <v>1</v>
      </c>
      <c r="M33" s="109">
        <v>108</v>
      </c>
      <c r="N33" s="143">
        <f t="shared" si="0"/>
        <v>27</v>
      </c>
      <c r="O33" s="143">
        <f t="shared" si="1"/>
        <v>1967</v>
      </c>
      <c r="P33" s="85">
        <f t="shared" si="2"/>
        <v>16</v>
      </c>
      <c r="Q33" s="85">
        <f t="shared" si="2"/>
        <v>2314</v>
      </c>
    </row>
    <row r="34" spans="1:17" ht="24.9" customHeight="1" x14ac:dyDescent="0.2">
      <c r="A34" s="7" t="s">
        <v>25</v>
      </c>
      <c r="B34" s="117">
        <v>9</v>
      </c>
      <c r="C34" s="118">
        <v>564</v>
      </c>
      <c r="D34" s="100">
        <v>8</v>
      </c>
      <c r="E34" s="101">
        <v>361</v>
      </c>
      <c r="F34" s="122">
        <v>1</v>
      </c>
      <c r="G34" s="118">
        <v>4</v>
      </c>
      <c r="H34" s="100">
        <v>1</v>
      </c>
      <c r="I34" s="105">
        <v>3</v>
      </c>
      <c r="J34" s="126">
        <v>0</v>
      </c>
      <c r="K34" s="118">
        <v>0</v>
      </c>
      <c r="L34" s="100">
        <v>0</v>
      </c>
      <c r="M34" s="109">
        <v>0</v>
      </c>
      <c r="N34" s="143">
        <f t="shared" si="0"/>
        <v>10</v>
      </c>
      <c r="O34" s="143">
        <f t="shared" si="1"/>
        <v>568</v>
      </c>
      <c r="P34" s="85">
        <f t="shared" si="2"/>
        <v>9</v>
      </c>
      <c r="Q34" s="85">
        <f t="shared" si="2"/>
        <v>364</v>
      </c>
    </row>
    <row r="35" spans="1:17" ht="24.9" customHeight="1" x14ac:dyDescent="0.2">
      <c r="A35" s="16" t="s">
        <v>78</v>
      </c>
      <c r="B35" s="115">
        <v>1</v>
      </c>
      <c r="C35" s="116">
        <v>500</v>
      </c>
      <c r="D35" s="97">
        <v>1</v>
      </c>
      <c r="E35" s="98">
        <v>325</v>
      </c>
      <c r="F35" s="121">
        <v>2</v>
      </c>
      <c r="G35" s="116">
        <v>40</v>
      </c>
      <c r="H35" s="97">
        <v>1</v>
      </c>
      <c r="I35" s="104">
        <v>17</v>
      </c>
      <c r="J35" s="125">
        <v>0</v>
      </c>
      <c r="K35" s="116">
        <v>0</v>
      </c>
      <c r="L35" s="97">
        <v>0</v>
      </c>
      <c r="M35" s="108">
        <v>0</v>
      </c>
      <c r="N35" s="143">
        <f t="shared" si="0"/>
        <v>3</v>
      </c>
      <c r="O35" s="143">
        <f t="shared" si="1"/>
        <v>540</v>
      </c>
      <c r="P35" s="85">
        <f t="shared" si="2"/>
        <v>2</v>
      </c>
      <c r="Q35" s="85">
        <f t="shared" si="2"/>
        <v>342</v>
      </c>
    </row>
    <row r="36" spans="1:17" ht="24.9" customHeight="1" x14ac:dyDescent="0.2">
      <c r="A36" s="16" t="s">
        <v>26</v>
      </c>
      <c r="B36" s="115">
        <v>3</v>
      </c>
      <c r="C36" s="116">
        <v>900</v>
      </c>
      <c r="D36" s="97">
        <v>1</v>
      </c>
      <c r="E36" s="98">
        <v>397</v>
      </c>
      <c r="F36" s="121">
        <v>0</v>
      </c>
      <c r="G36" s="116">
        <v>0</v>
      </c>
      <c r="H36" s="97">
        <v>0</v>
      </c>
      <c r="I36" s="104">
        <v>0</v>
      </c>
      <c r="J36" s="125">
        <v>0</v>
      </c>
      <c r="K36" s="116">
        <v>0</v>
      </c>
      <c r="L36" s="97">
        <v>0</v>
      </c>
      <c r="M36" s="108">
        <v>0</v>
      </c>
      <c r="N36" s="143">
        <f t="shared" si="0"/>
        <v>3</v>
      </c>
      <c r="O36" s="143">
        <f t="shared" si="1"/>
        <v>900</v>
      </c>
      <c r="P36" s="85">
        <f t="shared" si="2"/>
        <v>1</v>
      </c>
      <c r="Q36" s="85">
        <f t="shared" si="2"/>
        <v>397</v>
      </c>
    </row>
    <row r="37" spans="1:17" ht="24.9" customHeight="1" x14ac:dyDescent="0.2">
      <c r="A37" s="7" t="s">
        <v>27</v>
      </c>
      <c r="B37" s="115">
        <v>0</v>
      </c>
      <c r="C37" s="116">
        <v>0</v>
      </c>
      <c r="D37" s="97">
        <v>1</v>
      </c>
      <c r="E37" s="98">
        <v>2</v>
      </c>
      <c r="F37" s="121">
        <v>0</v>
      </c>
      <c r="G37" s="116">
        <v>0</v>
      </c>
      <c r="H37" s="97">
        <v>0</v>
      </c>
      <c r="I37" s="104">
        <v>0</v>
      </c>
      <c r="J37" s="125">
        <v>0</v>
      </c>
      <c r="K37" s="116">
        <v>0</v>
      </c>
      <c r="L37" s="97">
        <v>0</v>
      </c>
      <c r="M37" s="108">
        <v>0</v>
      </c>
      <c r="N37" s="143">
        <f t="shared" si="0"/>
        <v>0</v>
      </c>
      <c r="O37" s="143">
        <f t="shared" si="1"/>
        <v>0</v>
      </c>
      <c r="P37" s="85">
        <f t="shared" si="2"/>
        <v>1</v>
      </c>
      <c r="Q37" s="85">
        <f t="shared" si="2"/>
        <v>2</v>
      </c>
    </row>
    <row r="38" spans="1:17" ht="24.9" customHeight="1" x14ac:dyDescent="0.2">
      <c r="A38" s="7" t="s">
        <v>0</v>
      </c>
      <c r="B38" s="115">
        <v>218</v>
      </c>
      <c r="C38" s="116">
        <v>39601</v>
      </c>
      <c r="D38" s="97">
        <v>211</v>
      </c>
      <c r="E38" s="98">
        <v>37471</v>
      </c>
      <c r="F38" s="121">
        <v>14</v>
      </c>
      <c r="G38" s="116">
        <v>1637</v>
      </c>
      <c r="H38" s="97">
        <v>15</v>
      </c>
      <c r="I38" s="104">
        <v>1970</v>
      </c>
      <c r="J38" s="125">
        <v>4</v>
      </c>
      <c r="K38" s="116">
        <v>340</v>
      </c>
      <c r="L38" s="97">
        <v>5</v>
      </c>
      <c r="M38" s="108">
        <v>809</v>
      </c>
      <c r="N38" s="143">
        <f t="shared" si="0"/>
        <v>236</v>
      </c>
      <c r="O38" s="143">
        <f t="shared" si="1"/>
        <v>41578</v>
      </c>
      <c r="P38" s="85">
        <f t="shared" si="2"/>
        <v>231</v>
      </c>
      <c r="Q38" s="85">
        <f t="shared" si="2"/>
        <v>40250</v>
      </c>
    </row>
    <row r="39" spans="1:17" ht="24.9" customHeight="1" x14ac:dyDescent="0.2">
      <c r="A39" s="7" t="s">
        <v>28</v>
      </c>
      <c r="B39" s="115">
        <v>19</v>
      </c>
      <c r="C39" s="116">
        <v>4142</v>
      </c>
      <c r="D39" s="97">
        <v>17</v>
      </c>
      <c r="E39" s="98">
        <v>4268</v>
      </c>
      <c r="F39" s="121">
        <v>3</v>
      </c>
      <c r="G39" s="116">
        <v>668</v>
      </c>
      <c r="H39" s="97">
        <v>3</v>
      </c>
      <c r="I39" s="104">
        <v>692</v>
      </c>
      <c r="J39" s="125">
        <v>1</v>
      </c>
      <c r="K39" s="116">
        <v>139</v>
      </c>
      <c r="L39" s="97">
        <v>1</v>
      </c>
      <c r="M39" s="108">
        <v>94</v>
      </c>
      <c r="N39" s="143">
        <f t="shared" si="0"/>
        <v>23</v>
      </c>
      <c r="O39" s="143">
        <f t="shared" si="1"/>
        <v>4949</v>
      </c>
      <c r="P39" s="85">
        <f t="shared" si="2"/>
        <v>21</v>
      </c>
      <c r="Q39" s="85">
        <f t="shared" si="2"/>
        <v>5054</v>
      </c>
    </row>
    <row r="40" spans="1:17" ht="24.9" customHeight="1" x14ac:dyDescent="0.2">
      <c r="A40" s="7" t="s">
        <v>29</v>
      </c>
      <c r="B40" s="115">
        <v>12</v>
      </c>
      <c r="C40" s="116">
        <v>2070</v>
      </c>
      <c r="D40" s="97">
        <v>12</v>
      </c>
      <c r="E40" s="98">
        <v>1954</v>
      </c>
      <c r="F40" s="121">
        <v>1</v>
      </c>
      <c r="G40" s="116">
        <v>238</v>
      </c>
      <c r="H40" s="97">
        <v>1</v>
      </c>
      <c r="I40" s="104">
        <v>460</v>
      </c>
      <c r="J40" s="125">
        <v>1</v>
      </c>
      <c r="K40" s="116">
        <v>238</v>
      </c>
      <c r="L40" s="97">
        <v>1</v>
      </c>
      <c r="M40" s="108">
        <v>374</v>
      </c>
      <c r="N40" s="143">
        <f t="shared" si="0"/>
        <v>14</v>
      </c>
      <c r="O40" s="143">
        <f t="shared" si="1"/>
        <v>2546</v>
      </c>
      <c r="P40" s="85">
        <f t="shared" si="2"/>
        <v>14</v>
      </c>
      <c r="Q40" s="85">
        <f t="shared" si="2"/>
        <v>2788</v>
      </c>
    </row>
    <row r="41" spans="1:17" ht="24.9" customHeight="1" x14ac:dyDescent="0.2">
      <c r="A41" s="7" t="s">
        <v>30</v>
      </c>
      <c r="B41" s="117">
        <v>4</v>
      </c>
      <c r="C41" s="118">
        <v>1046</v>
      </c>
      <c r="D41" s="100">
        <v>4</v>
      </c>
      <c r="E41" s="101">
        <v>706</v>
      </c>
      <c r="F41" s="122">
        <v>0</v>
      </c>
      <c r="G41" s="118">
        <v>0</v>
      </c>
      <c r="H41" s="100">
        <v>0</v>
      </c>
      <c r="I41" s="105">
        <v>0</v>
      </c>
      <c r="J41" s="126">
        <v>0</v>
      </c>
      <c r="K41" s="118">
        <v>0</v>
      </c>
      <c r="L41" s="100">
        <v>0</v>
      </c>
      <c r="M41" s="109">
        <v>0</v>
      </c>
      <c r="N41" s="143">
        <f t="shared" si="0"/>
        <v>4</v>
      </c>
      <c r="O41" s="143">
        <f t="shared" si="1"/>
        <v>1046</v>
      </c>
      <c r="P41" s="85">
        <f t="shared" si="2"/>
        <v>4</v>
      </c>
      <c r="Q41" s="85">
        <f t="shared" si="2"/>
        <v>706</v>
      </c>
    </row>
    <row r="42" spans="1:17" ht="24.9" customHeight="1" x14ac:dyDescent="0.2">
      <c r="A42" s="7" t="s">
        <v>31</v>
      </c>
      <c r="B42" s="115">
        <v>0</v>
      </c>
      <c r="C42" s="116">
        <v>0</v>
      </c>
      <c r="D42" s="97">
        <v>1</v>
      </c>
      <c r="E42" s="98">
        <v>51</v>
      </c>
      <c r="F42" s="121">
        <v>0</v>
      </c>
      <c r="G42" s="116">
        <v>0</v>
      </c>
      <c r="H42" s="97">
        <v>0</v>
      </c>
      <c r="I42" s="104">
        <v>0</v>
      </c>
      <c r="J42" s="125">
        <v>0</v>
      </c>
      <c r="K42" s="116">
        <v>0</v>
      </c>
      <c r="L42" s="97">
        <v>0</v>
      </c>
      <c r="M42" s="108">
        <v>0</v>
      </c>
      <c r="N42" s="143">
        <f t="shared" si="0"/>
        <v>0</v>
      </c>
      <c r="O42" s="143">
        <f t="shared" si="1"/>
        <v>0</v>
      </c>
      <c r="P42" s="85">
        <f t="shared" si="2"/>
        <v>1</v>
      </c>
      <c r="Q42" s="85">
        <f t="shared" si="2"/>
        <v>51</v>
      </c>
    </row>
    <row r="43" spans="1:17" ht="24.9" customHeight="1" x14ac:dyDescent="0.2">
      <c r="A43" s="7" t="s">
        <v>32</v>
      </c>
      <c r="B43" s="115">
        <v>47</v>
      </c>
      <c r="C43" s="116">
        <v>5108</v>
      </c>
      <c r="D43" s="97">
        <v>42</v>
      </c>
      <c r="E43" s="98">
        <v>5304</v>
      </c>
      <c r="F43" s="121">
        <v>2</v>
      </c>
      <c r="G43" s="116">
        <v>60</v>
      </c>
      <c r="H43" s="97">
        <v>3</v>
      </c>
      <c r="I43" s="104">
        <v>66</v>
      </c>
      <c r="J43" s="125">
        <v>6</v>
      </c>
      <c r="K43" s="116">
        <v>371</v>
      </c>
      <c r="L43" s="97">
        <v>6</v>
      </c>
      <c r="M43" s="108">
        <v>380</v>
      </c>
      <c r="N43" s="143">
        <f t="shared" si="0"/>
        <v>55</v>
      </c>
      <c r="O43" s="143">
        <f t="shared" si="1"/>
        <v>5539</v>
      </c>
      <c r="P43" s="85">
        <f t="shared" si="2"/>
        <v>51</v>
      </c>
      <c r="Q43" s="85">
        <f t="shared" si="2"/>
        <v>5750</v>
      </c>
    </row>
    <row r="44" spans="1:17" ht="24.9" customHeight="1" x14ac:dyDescent="0.2">
      <c r="A44" s="7" t="s">
        <v>33</v>
      </c>
      <c r="B44" s="115">
        <v>10</v>
      </c>
      <c r="C44" s="116">
        <v>1448</v>
      </c>
      <c r="D44" s="97">
        <v>7</v>
      </c>
      <c r="E44" s="98">
        <v>1335</v>
      </c>
      <c r="F44" s="121">
        <v>0</v>
      </c>
      <c r="G44" s="116">
        <v>0</v>
      </c>
      <c r="H44" s="97">
        <v>0</v>
      </c>
      <c r="I44" s="104">
        <v>0</v>
      </c>
      <c r="J44" s="125">
        <v>0</v>
      </c>
      <c r="K44" s="116">
        <v>0</v>
      </c>
      <c r="L44" s="97">
        <v>0</v>
      </c>
      <c r="M44" s="108">
        <v>0</v>
      </c>
      <c r="N44" s="143">
        <f t="shared" si="0"/>
        <v>10</v>
      </c>
      <c r="O44" s="143">
        <f t="shared" si="1"/>
        <v>1448</v>
      </c>
      <c r="P44" s="85">
        <f t="shared" si="2"/>
        <v>7</v>
      </c>
      <c r="Q44" s="85">
        <f t="shared" si="2"/>
        <v>1335</v>
      </c>
    </row>
    <row r="45" spans="1:17" ht="24.9" customHeight="1" x14ac:dyDescent="0.2">
      <c r="A45" s="7" t="s">
        <v>34</v>
      </c>
      <c r="B45" s="115">
        <v>8</v>
      </c>
      <c r="C45" s="116">
        <v>1856</v>
      </c>
      <c r="D45" s="97">
        <v>9</v>
      </c>
      <c r="E45" s="98">
        <v>1574</v>
      </c>
      <c r="F45" s="121">
        <v>1</v>
      </c>
      <c r="G45" s="116">
        <v>125</v>
      </c>
      <c r="H45" s="97">
        <v>2</v>
      </c>
      <c r="I45" s="104">
        <v>155</v>
      </c>
      <c r="J45" s="125">
        <v>0</v>
      </c>
      <c r="K45" s="116">
        <v>0</v>
      </c>
      <c r="L45" s="97">
        <v>0</v>
      </c>
      <c r="M45" s="108"/>
      <c r="N45" s="143">
        <f t="shared" si="0"/>
        <v>9</v>
      </c>
      <c r="O45" s="143">
        <f t="shared" si="1"/>
        <v>1981</v>
      </c>
      <c r="P45" s="85">
        <f t="shared" si="2"/>
        <v>11</v>
      </c>
      <c r="Q45" s="85">
        <f t="shared" si="2"/>
        <v>1729</v>
      </c>
    </row>
    <row r="46" spans="1:17" ht="24.9" customHeight="1" x14ac:dyDescent="0.2">
      <c r="A46" s="7" t="s">
        <v>35</v>
      </c>
      <c r="B46" s="115">
        <v>9</v>
      </c>
      <c r="C46" s="116">
        <v>995</v>
      </c>
      <c r="D46" s="97">
        <v>8</v>
      </c>
      <c r="E46" s="98">
        <v>891</v>
      </c>
      <c r="F46" s="121">
        <v>0</v>
      </c>
      <c r="G46" s="116">
        <v>0</v>
      </c>
      <c r="H46" s="97">
        <v>0</v>
      </c>
      <c r="I46" s="104">
        <v>0</v>
      </c>
      <c r="J46" s="125">
        <v>0</v>
      </c>
      <c r="K46" s="116">
        <v>0</v>
      </c>
      <c r="L46" s="97">
        <v>0</v>
      </c>
      <c r="M46" s="108">
        <v>0</v>
      </c>
      <c r="N46" s="143">
        <f t="shared" si="0"/>
        <v>9</v>
      </c>
      <c r="O46" s="143">
        <f t="shared" si="1"/>
        <v>995</v>
      </c>
      <c r="P46" s="85">
        <f t="shared" si="2"/>
        <v>8</v>
      </c>
      <c r="Q46" s="85">
        <f t="shared" si="2"/>
        <v>891</v>
      </c>
    </row>
    <row r="47" spans="1:17" ht="24.9" customHeight="1" x14ac:dyDescent="0.2">
      <c r="A47" s="7" t="s">
        <v>36</v>
      </c>
      <c r="B47" s="115">
        <v>3</v>
      </c>
      <c r="C47" s="116">
        <v>151</v>
      </c>
      <c r="D47" s="97">
        <v>2</v>
      </c>
      <c r="E47" s="98">
        <v>86</v>
      </c>
      <c r="F47" s="121">
        <v>0</v>
      </c>
      <c r="G47" s="116">
        <v>0</v>
      </c>
      <c r="H47" s="97">
        <v>0</v>
      </c>
      <c r="I47" s="104">
        <v>0</v>
      </c>
      <c r="J47" s="125">
        <v>0</v>
      </c>
      <c r="K47" s="116">
        <v>0</v>
      </c>
      <c r="L47" s="97">
        <v>0</v>
      </c>
      <c r="M47" s="108">
        <v>0</v>
      </c>
      <c r="N47" s="143">
        <f t="shared" si="0"/>
        <v>3</v>
      </c>
      <c r="O47" s="143">
        <f t="shared" si="1"/>
        <v>151</v>
      </c>
      <c r="P47" s="85">
        <f t="shared" si="2"/>
        <v>2</v>
      </c>
      <c r="Q47" s="85">
        <f t="shared" si="2"/>
        <v>86</v>
      </c>
    </row>
    <row r="48" spans="1:17" ht="24.9" customHeight="1" x14ac:dyDescent="0.2">
      <c r="A48" s="7" t="s">
        <v>37</v>
      </c>
      <c r="B48" s="115">
        <v>7</v>
      </c>
      <c r="C48" s="116">
        <v>700</v>
      </c>
      <c r="D48" s="97">
        <v>4</v>
      </c>
      <c r="E48" s="98">
        <v>617</v>
      </c>
      <c r="F48" s="121">
        <v>1</v>
      </c>
      <c r="G48" s="116">
        <v>350</v>
      </c>
      <c r="H48" s="97">
        <v>1</v>
      </c>
      <c r="I48" s="104">
        <v>428</v>
      </c>
      <c r="J48" s="125">
        <v>2</v>
      </c>
      <c r="K48" s="116">
        <v>110</v>
      </c>
      <c r="L48" s="97">
        <v>2</v>
      </c>
      <c r="M48" s="108">
        <v>91</v>
      </c>
      <c r="N48" s="143">
        <f t="shared" si="0"/>
        <v>10</v>
      </c>
      <c r="O48" s="143">
        <f t="shared" si="1"/>
        <v>1160</v>
      </c>
      <c r="P48" s="85">
        <f t="shared" si="2"/>
        <v>7</v>
      </c>
      <c r="Q48" s="85">
        <f t="shared" si="2"/>
        <v>1136</v>
      </c>
    </row>
    <row r="49" spans="1:17" ht="24.9" customHeight="1" x14ac:dyDescent="0.2">
      <c r="A49" s="7" t="s">
        <v>38</v>
      </c>
      <c r="B49" s="117">
        <v>0</v>
      </c>
      <c r="C49" s="118">
        <v>0</v>
      </c>
      <c r="D49" s="100">
        <v>0</v>
      </c>
      <c r="E49" s="101">
        <v>0</v>
      </c>
      <c r="F49" s="122">
        <v>0</v>
      </c>
      <c r="G49" s="118">
        <v>0</v>
      </c>
      <c r="H49" s="100">
        <v>0</v>
      </c>
      <c r="I49" s="105">
        <v>0</v>
      </c>
      <c r="J49" s="126">
        <v>0</v>
      </c>
      <c r="K49" s="118">
        <v>0</v>
      </c>
      <c r="L49" s="100">
        <v>0</v>
      </c>
      <c r="M49" s="109">
        <v>0</v>
      </c>
      <c r="N49" s="143">
        <f t="shared" si="0"/>
        <v>0</v>
      </c>
      <c r="O49" s="143">
        <f t="shared" si="1"/>
        <v>0</v>
      </c>
      <c r="P49" s="85">
        <f t="shared" si="2"/>
        <v>0</v>
      </c>
      <c r="Q49" s="85">
        <f t="shared" si="2"/>
        <v>0</v>
      </c>
    </row>
    <row r="50" spans="1:17" ht="24.9" customHeight="1" thickBot="1" x14ac:dyDescent="0.25">
      <c r="A50" s="8" t="s">
        <v>39</v>
      </c>
      <c r="B50" s="119">
        <v>2</v>
      </c>
      <c r="C50" s="120">
        <v>480</v>
      </c>
      <c r="D50" s="102">
        <v>1</v>
      </c>
      <c r="E50" s="103">
        <v>473</v>
      </c>
      <c r="F50" s="124">
        <v>0</v>
      </c>
      <c r="G50" s="120">
        <v>0</v>
      </c>
      <c r="H50" s="111">
        <v>0</v>
      </c>
      <c r="I50" s="107">
        <v>0</v>
      </c>
      <c r="J50" s="127">
        <v>0</v>
      </c>
      <c r="K50" s="120">
        <v>0</v>
      </c>
      <c r="L50" s="102">
        <v>0</v>
      </c>
      <c r="M50" s="110">
        <v>0</v>
      </c>
      <c r="N50" s="143">
        <f t="shared" si="0"/>
        <v>2</v>
      </c>
      <c r="O50" s="143">
        <f t="shared" si="1"/>
        <v>480</v>
      </c>
      <c r="P50" s="85">
        <f t="shared" si="2"/>
        <v>1</v>
      </c>
      <c r="Q50" s="85">
        <f t="shared" si="2"/>
        <v>473</v>
      </c>
    </row>
    <row r="51" spans="1:17" s="10" customFormat="1" ht="37.5" customHeight="1" thickBot="1" x14ac:dyDescent="0.25">
      <c r="A51" s="81" t="s">
        <v>42</v>
      </c>
      <c r="B51" s="46">
        <f t="shared" ref="B51:M51" si="3">SUM(B8:B50)</f>
        <v>2596</v>
      </c>
      <c r="C51" s="47">
        <f t="shared" si="3"/>
        <v>432158</v>
      </c>
      <c r="D51" s="46">
        <f t="shared" si="3"/>
        <v>2428</v>
      </c>
      <c r="E51" s="47">
        <f t="shared" si="3"/>
        <v>433749</v>
      </c>
      <c r="F51" s="49">
        <f t="shared" si="3"/>
        <v>166</v>
      </c>
      <c r="G51" s="47">
        <f t="shared" si="3"/>
        <v>32738</v>
      </c>
      <c r="H51" s="50">
        <f t="shared" si="3"/>
        <v>172</v>
      </c>
      <c r="I51" s="48">
        <f t="shared" si="3"/>
        <v>36337</v>
      </c>
      <c r="J51" s="51">
        <f t="shared" si="3"/>
        <v>79</v>
      </c>
      <c r="K51" s="47">
        <f t="shared" si="3"/>
        <v>7976</v>
      </c>
      <c r="L51" s="46">
        <f t="shared" si="3"/>
        <v>82</v>
      </c>
      <c r="M51" s="67">
        <f t="shared" si="3"/>
        <v>9676</v>
      </c>
      <c r="N51" s="143">
        <f t="shared" si="0"/>
        <v>2841</v>
      </c>
      <c r="O51" s="143">
        <f t="shared" si="1"/>
        <v>472872</v>
      </c>
      <c r="P51" s="150">
        <f>SUM(P8:P50)</f>
        <v>2682</v>
      </c>
      <c r="Q51" s="150">
        <f>SUM(Q8:Q50)</f>
        <v>479762</v>
      </c>
    </row>
    <row r="52" spans="1:17" ht="24" customHeight="1" x14ac:dyDescent="0.2">
      <c r="A52" s="91"/>
    </row>
    <row r="53" spans="1:17" ht="23.25" customHeight="1" x14ac:dyDescent="0.2">
      <c r="A53" s="91"/>
    </row>
  </sheetData>
  <mergeCells count="12">
    <mergeCell ref="L6:M6"/>
    <mergeCell ref="K3:M3"/>
    <mergeCell ref="A4:A7"/>
    <mergeCell ref="B4:M4"/>
    <mergeCell ref="B5:E5"/>
    <mergeCell ref="F5:I5"/>
    <mergeCell ref="J5:M5"/>
    <mergeCell ref="B6:C6"/>
    <mergeCell ref="D6:E6"/>
    <mergeCell ref="F6:G6"/>
    <mergeCell ref="H6:I6"/>
    <mergeCell ref="J6:K6"/>
  </mergeCells>
  <phoneticPr fontId="2"/>
  <dataValidations count="1">
    <dataValidation type="whole" allowBlank="1" showInputMessage="1" showErrorMessage="1" errorTitle="入力不可" error="入力できるのは整数のみです" sqref="D8:E50 H8:I50 L8:M50" xr:uid="{00000000-0002-0000-0200-000000000000}">
      <formula1>0</formula1>
      <formula2>9999999</formula2>
    </dataValidation>
  </dataValidations>
  <printOptions horizontalCentered="1"/>
  <pageMargins left="0.19685039370078741" right="0.70866141732283472" top="0.74803149606299213" bottom="0.74803149606299213" header="0.31496062992125984" footer="0.31496062992125984"/>
  <pageSetup paperSize="9" scale="37" orientation="landscape" r:id="rId1"/>
  <headerFooter scaleWithDoc="0" alignWithMargins="0">
    <oddFooter>&amp;C１５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3"/>
  <sheetViews>
    <sheetView view="pageBreakPreview" zoomScale="60" zoomScaleNormal="75" workbookViewId="0">
      <pane xSplit="1" ySplit="7" topLeftCell="B8" activePane="bottomRight" state="frozen"/>
      <selection activeCell="E22" sqref="E22"/>
      <selection pane="topRight" activeCell="E22" sqref="E22"/>
      <selection pane="bottomLeft" activeCell="E22" sqref="E22"/>
      <selection pane="bottomRight" activeCell="J8" sqref="J8"/>
    </sheetView>
  </sheetViews>
  <sheetFormatPr defaultColWidth="9" defaultRowHeight="16.2" x14ac:dyDescent="0.2"/>
  <cols>
    <col min="1" max="1" width="23.6640625" style="9" customWidth="1"/>
    <col min="2" max="2" width="12" style="9" bestFit="1" customWidth="1"/>
    <col min="3" max="3" width="15.77734375" style="9" bestFit="1" customWidth="1"/>
    <col min="4" max="4" width="12" style="9" bestFit="1" customWidth="1"/>
    <col min="5" max="5" width="15.77734375" style="9" bestFit="1" customWidth="1"/>
    <col min="6" max="6" width="12" style="9" bestFit="1" customWidth="1"/>
    <col min="7" max="7" width="15.77734375" style="9" bestFit="1" customWidth="1"/>
    <col min="8" max="8" width="12" style="9" bestFit="1" customWidth="1"/>
    <col min="9" max="9" width="15.77734375" style="9" bestFit="1" customWidth="1"/>
    <col min="10" max="11" width="15.77734375" style="9" customWidth="1"/>
    <col min="12" max="12" width="11.109375" style="9" bestFit="1" customWidth="1"/>
    <col min="13" max="16384" width="9" style="9"/>
  </cols>
  <sheetData>
    <row r="1" spans="1:13" ht="36" customHeight="1" x14ac:dyDescent="0.2">
      <c r="A1" s="27" t="s">
        <v>63</v>
      </c>
    </row>
    <row r="2" spans="1:13" ht="32.25" customHeight="1" x14ac:dyDescent="0.2">
      <c r="A2" s="28" t="s">
        <v>66</v>
      </c>
    </row>
    <row r="3" spans="1:13" s="2" customFormat="1" ht="25.5" customHeight="1" thickBot="1" x14ac:dyDescent="0.25">
      <c r="A3" s="11"/>
      <c r="B3" s="11"/>
      <c r="C3" s="11"/>
      <c r="D3" s="11"/>
      <c r="E3" s="11"/>
      <c r="I3" s="11"/>
      <c r="J3" s="11"/>
      <c r="K3" s="11"/>
    </row>
    <row r="4" spans="1:13" s="2" customFormat="1" ht="31.5" customHeight="1" thickBot="1" x14ac:dyDescent="0.25">
      <c r="A4" s="182" t="s">
        <v>41</v>
      </c>
      <c r="B4" s="187" t="s">
        <v>59</v>
      </c>
      <c r="C4" s="188"/>
      <c r="D4" s="188"/>
      <c r="E4" s="188"/>
      <c r="F4" s="188"/>
      <c r="G4" s="188"/>
      <c r="H4" s="188"/>
      <c r="I4" s="189"/>
      <c r="J4" s="141"/>
      <c r="K4" s="141"/>
    </row>
    <row r="5" spans="1:13" s="2" customFormat="1" ht="33.75" customHeight="1" thickBot="1" x14ac:dyDescent="0.25">
      <c r="A5" s="183"/>
      <c r="B5" s="186" t="s">
        <v>47</v>
      </c>
      <c r="C5" s="175"/>
      <c r="D5" s="176"/>
      <c r="E5" s="176"/>
      <c r="F5" s="178" t="s">
        <v>49</v>
      </c>
      <c r="G5" s="179"/>
      <c r="H5" s="180"/>
      <c r="I5" s="181"/>
      <c r="J5" s="141"/>
      <c r="K5" s="141"/>
    </row>
    <row r="6" spans="1:13" s="2" customFormat="1" ht="60.75" customHeight="1" x14ac:dyDescent="0.2">
      <c r="A6" s="184"/>
      <c r="B6" s="159" t="s">
        <v>71</v>
      </c>
      <c r="C6" s="160"/>
      <c r="D6" s="168" t="s">
        <v>72</v>
      </c>
      <c r="E6" s="169"/>
      <c r="F6" s="159" t="s">
        <v>71</v>
      </c>
      <c r="G6" s="160"/>
      <c r="H6" s="168" t="s">
        <v>72</v>
      </c>
      <c r="I6" s="171"/>
      <c r="J6" s="142"/>
      <c r="K6" s="142"/>
    </row>
    <row r="7" spans="1:13" s="2" customFormat="1" ht="42" customHeight="1" thickBot="1" x14ac:dyDescent="0.25">
      <c r="A7" s="185"/>
      <c r="B7" s="77" t="s">
        <v>55</v>
      </c>
      <c r="C7" s="78" t="s">
        <v>69</v>
      </c>
      <c r="D7" s="72" t="s">
        <v>55</v>
      </c>
      <c r="E7" s="73" t="s">
        <v>69</v>
      </c>
      <c r="F7" s="79" t="s">
        <v>55</v>
      </c>
      <c r="G7" s="78" t="s">
        <v>69</v>
      </c>
      <c r="H7" s="72" t="s">
        <v>55</v>
      </c>
      <c r="I7" s="83" t="s">
        <v>69</v>
      </c>
      <c r="J7" s="152" t="s">
        <v>75</v>
      </c>
      <c r="K7" s="152" t="s">
        <v>75</v>
      </c>
    </row>
    <row r="8" spans="1:13" ht="24.9" customHeight="1" x14ac:dyDescent="0.2">
      <c r="A8" s="6" t="s">
        <v>43</v>
      </c>
      <c r="B8" s="115">
        <v>1362</v>
      </c>
      <c r="C8" s="116">
        <v>34449</v>
      </c>
      <c r="D8" s="97">
        <v>1366</v>
      </c>
      <c r="E8" s="98">
        <v>36136</v>
      </c>
      <c r="F8" s="121">
        <v>7</v>
      </c>
      <c r="G8" s="116">
        <v>135</v>
      </c>
      <c r="H8" s="112">
        <v>8</v>
      </c>
      <c r="I8" s="113">
        <v>182</v>
      </c>
      <c r="J8" s="143">
        <f>SUM(B8,F8)</f>
        <v>1369</v>
      </c>
      <c r="K8" s="143">
        <f>SUM(C8,G8)</f>
        <v>34584</v>
      </c>
      <c r="L8" s="85">
        <f>SUM(D8,H8)</f>
        <v>1374</v>
      </c>
      <c r="M8" s="85">
        <f>SUM(E8,I8)</f>
        <v>36318</v>
      </c>
    </row>
    <row r="9" spans="1:13" ht="24.9" customHeight="1" x14ac:dyDescent="0.2">
      <c r="A9" s="7" t="s">
        <v>1</v>
      </c>
      <c r="B9" s="115">
        <v>32</v>
      </c>
      <c r="C9" s="116">
        <v>770</v>
      </c>
      <c r="D9" s="97">
        <v>31</v>
      </c>
      <c r="E9" s="98">
        <v>697</v>
      </c>
      <c r="F9" s="121">
        <v>1</v>
      </c>
      <c r="G9" s="116">
        <v>15</v>
      </c>
      <c r="H9" s="97">
        <v>0</v>
      </c>
      <c r="I9" s="108">
        <v>0</v>
      </c>
      <c r="J9" s="143">
        <f t="shared" ref="J9:J51" si="0">SUM(B9,F9)</f>
        <v>33</v>
      </c>
      <c r="K9" s="143">
        <f t="shared" ref="K9:K51" si="1">SUM(C9,G9)</f>
        <v>785</v>
      </c>
      <c r="L9" s="85">
        <f t="shared" ref="L9:M11" si="2">SUM(D9,H9)</f>
        <v>31</v>
      </c>
      <c r="M9" s="85">
        <f t="shared" si="2"/>
        <v>697</v>
      </c>
    </row>
    <row r="10" spans="1:13" ht="24.9" customHeight="1" x14ac:dyDescent="0.2">
      <c r="A10" s="7" t="s">
        <v>2</v>
      </c>
      <c r="B10" s="115">
        <v>33</v>
      </c>
      <c r="C10" s="116">
        <v>795</v>
      </c>
      <c r="D10" s="97">
        <v>30</v>
      </c>
      <c r="E10" s="98">
        <v>702</v>
      </c>
      <c r="F10" s="121">
        <v>1</v>
      </c>
      <c r="G10" s="116">
        <v>24</v>
      </c>
      <c r="H10" s="97">
        <v>0</v>
      </c>
      <c r="I10" s="108">
        <v>0</v>
      </c>
      <c r="J10" s="143">
        <f t="shared" si="0"/>
        <v>34</v>
      </c>
      <c r="K10" s="143">
        <f t="shared" si="1"/>
        <v>819</v>
      </c>
      <c r="L10" s="85">
        <f t="shared" si="2"/>
        <v>30</v>
      </c>
      <c r="M10" s="85">
        <f t="shared" si="2"/>
        <v>702</v>
      </c>
    </row>
    <row r="11" spans="1:13" ht="24.9" customHeight="1" x14ac:dyDescent="0.2">
      <c r="A11" s="7" t="s">
        <v>3</v>
      </c>
      <c r="B11" s="115">
        <v>4</v>
      </c>
      <c r="C11" s="116">
        <v>20</v>
      </c>
      <c r="D11" s="97">
        <v>3</v>
      </c>
      <c r="E11" s="98">
        <v>15</v>
      </c>
      <c r="F11" s="121">
        <v>1</v>
      </c>
      <c r="G11" s="116">
        <v>5</v>
      </c>
      <c r="H11" s="97">
        <v>0</v>
      </c>
      <c r="I11" s="108">
        <v>0</v>
      </c>
      <c r="J11" s="143">
        <f t="shared" si="0"/>
        <v>5</v>
      </c>
      <c r="K11" s="143">
        <f t="shared" si="1"/>
        <v>25</v>
      </c>
      <c r="L11" s="85">
        <f t="shared" si="2"/>
        <v>3</v>
      </c>
      <c r="M11" s="85">
        <f t="shared" si="2"/>
        <v>15</v>
      </c>
    </row>
    <row r="12" spans="1:13" ht="24.9" customHeight="1" x14ac:dyDescent="0.2">
      <c r="A12" s="7" t="s">
        <v>4</v>
      </c>
      <c r="B12" s="117">
        <v>2</v>
      </c>
      <c r="C12" s="118">
        <v>34</v>
      </c>
      <c r="D12" s="100">
        <v>2</v>
      </c>
      <c r="E12" s="101">
        <v>29</v>
      </c>
      <c r="F12" s="122">
        <v>0</v>
      </c>
      <c r="G12" s="118">
        <v>0</v>
      </c>
      <c r="H12" s="100">
        <v>0</v>
      </c>
      <c r="I12" s="109">
        <v>0</v>
      </c>
      <c r="J12" s="143">
        <f t="shared" si="0"/>
        <v>2</v>
      </c>
      <c r="K12" s="143">
        <f t="shared" si="1"/>
        <v>34</v>
      </c>
      <c r="L12" s="85">
        <f t="shared" ref="L12:L50" si="3">SUM(D12,H12)</f>
        <v>2</v>
      </c>
      <c r="M12" s="85">
        <f t="shared" ref="M12:M50" si="4">SUM(E12,I12)</f>
        <v>29</v>
      </c>
    </row>
    <row r="13" spans="1:13" ht="24.9" customHeight="1" x14ac:dyDescent="0.2">
      <c r="A13" s="7" t="s">
        <v>5</v>
      </c>
      <c r="B13" s="115">
        <v>137</v>
      </c>
      <c r="C13" s="116">
        <v>3478</v>
      </c>
      <c r="D13" s="97">
        <v>131</v>
      </c>
      <c r="E13" s="98">
        <v>3359</v>
      </c>
      <c r="F13" s="121">
        <v>2</v>
      </c>
      <c r="G13" s="116">
        <v>35</v>
      </c>
      <c r="H13" s="97">
        <v>2</v>
      </c>
      <c r="I13" s="108">
        <v>53</v>
      </c>
      <c r="J13" s="143">
        <f t="shared" si="0"/>
        <v>139</v>
      </c>
      <c r="K13" s="143">
        <f t="shared" si="1"/>
        <v>3513</v>
      </c>
      <c r="L13" s="85">
        <f t="shared" si="3"/>
        <v>133</v>
      </c>
      <c r="M13" s="85">
        <f t="shared" si="4"/>
        <v>3412</v>
      </c>
    </row>
    <row r="14" spans="1:13" ht="24.9" customHeight="1" x14ac:dyDescent="0.2">
      <c r="A14" s="7" t="s">
        <v>6</v>
      </c>
      <c r="B14" s="115">
        <v>109</v>
      </c>
      <c r="C14" s="116">
        <v>2121</v>
      </c>
      <c r="D14" s="97">
        <v>103</v>
      </c>
      <c r="E14" s="98">
        <v>2098</v>
      </c>
      <c r="F14" s="121">
        <v>1</v>
      </c>
      <c r="G14" s="116">
        <v>1</v>
      </c>
      <c r="H14" s="97">
        <v>0</v>
      </c>
      <c r="I14" s="108">
        <v>0</v>
      </c>
      <c r="J14" s="143">
        <f t="shared" si="0"/>
        <v>110</v>
      </c>
      <c r="K14" s="143">
        <f t="shared" si="1"/>
        <v>2122</v>
      </c>
      <c r="L14" s="85">
        <f t="shared" si="3"/>
        <v>103</v>
      </c>
      <c r="M14" s="85">
        <f t="shared" si="4"/>
        <v>2098</v>
      </c>
    </row>
    <row r="15" spans="1:13" ht="24.9" customHeight="1" x14ac:dyDescent="0.2">
      <c r="A15" s="7" t="s">
        <v>7</v>
      </c>
      <c r="B15" s="115">
        <v>68</v>
      </c>
      <c r="C15" s="116">
        <v>1802</v>
      </c>
      <c r="D15" s="97">
        <v>68</v>
      </c>
      <c r="E15" s="98">
        <v>1723</v>
      </c>
      <c r="F15" s="121">
        <v>1</v>
      </c>
      <c r="G15" s="116">
        <v>33</v>
      </c>
      <c r="H15" s="97">
        <v>0</v>
      </c>
      <c r="I15" s="108">
        <v>0</v>
      </c>
      <c r="J15" s="143">
        <f t="shared" si="0"/>
        <v>69</v>
      </c>
      <c r="K15" s="143">
        <f t="shared" si="1"/>
        <v>1835</v>
      </c>
      <c r="L15" s="85">
        <f t="shared" si="3"/>
        <v>68</v>
      </c>
      <c r="M15" s="85">
        <f t="shared" si="4"/>
        <v>1723</v>
      </c>
    </row>
    <row r="16" spans="1:13" ht="24.9" customHeight="1" x14ac:dyDescent="0.2">
      <c r="A16" s="7" t="s">
        <v>8</v>
      </c>
      <c r="B16" s="115">
        <v>39</v>
      </c>
      <c r="C16" s="116">
        <v>514</v>
      </c>
      <c r="D16" s="97">
        <v>32</v>
      </c>
      <c r="E16" s="98">
        <v>469</v>
      </c>
      <c r="F16" s="121">
        <v>0</v>
      </c>
      <c r="G16" s="116">
        <v>0</v>
      </c>
      <c r="H16" s="97">
        <v>0</v>
      </c>
      <c r="I16" s="108">
        <v>0</v>
      </c>
      <c r="J16" s="143">
        <f t="shared" si="0"/>
        <v>39</v>
      </c>
      <c r="K16" s="143">
        <f t="shared" si="1"/>
        <v>514</v>
      </c>
      <c r="L16" s="85">
        <f t="shared" si="3"/>
        <v>32</v>
      </c>
      <c r="M16" s="85">
        <f t="shared" si="4"/>
        <v>469</v>
      </c>
    </row>
    <row r="17" spans="1:13" ht="24.9" customHeight="1" x14ac:dyDescent="0.2">
      <c r="A17" s="7" t="s">
        <v>10</v>
      </c>
      <c r="B17" s="115">
        <v>5</v>
      </c>
      <c r="C17" s="116">
        <v>55</v>
      </c>
      <c r="D17" s="97">
        <v>6</v>
      </c>
      <c r="E17" s="98">
        <v>58</v>
      </c>
      <c r="F17" s="121">
        <v>0</v>
      </c>
      <c r="G17" s="116">
        <v>0</v>
      </c>
      <c r="H17" s="97">
        <v>0</v>
      </c>
      <c r="I17" s="108">
        <v>0</v>
      </c>
      <c r="J17" s="143">
        <f t="shared" si="0"/>
        <v>5</v>
      </c>
      <c r="K17" s="143">
        <f t="shared" si="1"/>
        <v>55</v>
      </c>
      <c r="L17" s="85">
        <f t="shared" si="3"/>
        <v>6</v>
      </c>
      <c r="M17" s="85">
        <f t="shared" si="4"/>
        <v>58</v>
      </c>
    </row>
    <row r="18" spans="1:13" ht="24.75" customHeight="1" x14ac:dyDescent="0.2">
      <c r="A18" s="7" t="s">
        <v>9</v>
      </c>
      <c r="B18" s="117">
        <v>126</v>
      </c>
      <c r="C18" s="118">
        <v>2174</v>
      </c>
      <c r="D18" s="100">
        <v>126</v>
      </c>
      <c r="E18" s="101">
        <v>1945</v>
      </c>
      <c r="F18" s="122">
        <v>4</v>
      </c>
      <c r="G18" s="118">
        <v>50</v>
      </c>
      <c r="H18" s="100">
        <v>1</v>
      </c>
      <c r="I18" s="109">
        <v>19</v>
      </c>
      <c r="J18" s="143">
        <f t="shared" si="0"/>
        <v>130</v>
      </c>
      <c r="K18" s="143">
        <f t="shared" si="1"/>
        <v>2224</v>
      </c>
      <c r="L18" s="85">
        <f t="shared" si="3"/>
        <v>127</v>
      </c>
      <c r="M18" s="85">
        <f t="shared" si="4"/>
        <v>1964</v>
      </c>
    </row>
    <row r="19" spans="1:13" ht="24.9" customHeight="1" x14ac:dyDescent="0.2">
      <c r="A19" s="7" t="s">
        <v>11</v>
      </c>
      <c r="B19" s="115">
        <v>107</v>
      </c>
      <c r="C19" s="116">
        <v>2580</v>
      </c>
      <c r="D19" s="97">
        <v>111</v>
      </c>
      <c r="E19" s="98">
        <v>2606</v>
      </c>
      <c r="F19" s="121">
        <v>0</v>
      </c>
      <c r="G19" s="116">
        <v>0</v>
      </c>
      <c r="H19" s="97">
        <v>0</v>
      </c>
      <c r="I19" s="108">
        <v>0</v>
      </c>
      <c r="J19" s="143">
        <f t="shared" si="0"/>
        <v>107</v>
      </c>
      <c r="K19" s="143">
        <f t="shared" si="1"/>
        <v>2580</v>
      </c>
      <c r="L19" s="85">
        <f t="shared" si="3"/>
        <v>111</v>
      </c>
      <c r="M19" s="85">
        <f t="shared" si="4"/>
        <v>2606</v>
      </c>
    </row>
    <row r="20" spans="1:13" ht="24.9" customHeight="1" x14ac:dyDescent="0.2">
      <c r="A20" s="7" t="s">
        <v>12</v>
      </c>
      <c r="B20" s="115">
        <v>73</v>
      </c>
      <c r="C20" s="116">
        <v>1785</v>
      </c>
      <c r="D20" s="97">
        <v>74</v>
      </c>
      <c r="E20" s="98">
        <v>1760</v>
      </c>
      <c r="F20" s="121">
        <v>0</v>
      </c>
      <c r="G20" s="116">
        <v>0</v>
      </c>
      <c r="H20" s="97">
        <v>0</v>
      </c>
      <c r="I20" s="108">
        <v>1</v>
      </c>
      <c r="J20" s="143">
        <f t="shared" si="0"/>
        <v>73</v>
      </c>
      <c r="K20" s="143">
        <f t="shared" si="1"/>
        <v>1785</v>
      </c>
      <c r="L20" s="85">
        <f t="shared" si="3"/>
        <v>74</v>
      </c>
      <c r="M20" s="85">
        <f t="shared" si="4"/>
        <v>1761</v>
      </c>
    </row>
    <row r="21" spans="1:13" ht="24.9" customHeight="1" x14ac:dyDescent="0.2">
      <c r="A21" s="7" t="s">
        <v>13</v>
      </c>
      <c r="B21" s="117">
        <v>76</v>
      </c>
      <c r="C21" s="118">
        <v>1681</v>
      </c>
      <c r="D21" s="100">
        <v>59</v>
      </c>
      <c r="E21" s="101">
        <v>1230</v>
      </c>
      <c r="F21" s="122">
        <v>1</v>
      </c>
      <c r="G21" s="118">
        <v>4</v>
      </c>
      <c r="H21" s="100">
        <v>1</v>
      </c>
      <c r="I21" s="109">
        <v>6</v>
      </c>
      <c r="J21" s="143">
        <f t="shared" si="0"/>
        <v>77</v>
      </c>
      <c r="K21" s="143">
        <f t="shared" si="1"/>
        <v>1685</v>
      </c>
      <c r="L21" s="85">
        <f t="shared" si="3"/>
        <v>60</v>
      </c>
      <c r="M21" s="85">
        <f t="shared" si="4"/>
        <v>1236</v>
      </c>
    </row>
    <row r="22" spans="1:13" ht="24.9" customHeight="1" x14ac:dyDescent="0.2">
      <c r="A22" s="7" t="s">
        <v>14</v>
      </c>
      <c r="B22" s="115">
        <v>61</v>
      </c>
      <c r="C22" s="116">
        <v>1453</v>
      </c>
      <c r="D22" s="97">
        <v>54</v>
      </c>
      <c r="E22" s="98">
        <v>1275</v>
      </c>
      <c r="F22" s="121">
        <v>0</v>
      </c>
      <c r="G22" s="116">
        <v>0</v>
      </c>
      <c r="H22" s="97">
        <v>0</v>
      </c>
      <c r="I22" s="108">
        <v>0</v>
      </c>
      <c r="J22" s="143">
        <f t="shared" si="0"/>
        <v>61</v>
      </c>
      <c r="K22" s="143">
        <f t="shared" si="1"/>
        <v>1453</v>
      </c>
      <c r="L22" s="85">
        <f t="shared" si="3"/>
        <v>54</v>
      </c>
      <c r="M22" s="85">
        <f t="shared" si="4"/>
        <v>1275</v>
      </c>
    </row>
    <row r="23" spans="1:13" ht="24.9" customHeight="1" x14ac:dyDescent="0.2">
      <c r="A23" s="7" t="s">
        <v>15</v>
      </c>
      <c r="B23" s="115">
        <v>63</v>
      </c>
      <c r="C23" s="116">
        <v>1475</v>
      </c>
      <c r="D23" s="97">
        <v>59</v>
      </c>
      <c r="E23" s="98">
        <v>1231</v>
      </c>
      <c r="F23" s="121">
        <v>0</v>
      </c>
      <c r="G23" s="116">
        <v>0</v>
      </c>
      <c r="H23" s="97">
        <v>0</v>
      </c>
      <c r="I23" s="108">
        <v>0</v>
      </c>
      <c r="J23" s="143">
        <f t="shared" si="0"/>
        <v>63</v>
      </c>
      <c r="K23" s="143">
        <f t="shared" si="1"/>
        <v>1475</v>
      </c>
      <c r="L23" s="85">
        <f t="shared" si="3"/>
        <v>59</v>
      </c>
      <c r="M23" s="85">
        <f t="shared" si="4"/>
        <v>1231</v>
      </c>
    </row>
    <row r="24" spans="1:13" ht="24.9" customHeight="1" x14ac:dyDescent="0.2">
      <c r="A24" s="7" t="s">
        <v>40</v>
      </c>
      <c r="B24" s="115">
        <v>17</v>
      </c>
      <c r="C24" s="116">
        <v>487</v>
      </c>
      <c r="D24" s="97">
        <v>18</v>
      </c>
      <c r="E24" s="98">
        <v>455</v>
      </c>
      <c r="F24" s="121">
        <v>0</v>
      </c>
      <c r="G24" s="116">
        <v>0</v>
      </c>
      <c r="H24" s="97">
        <v>0</v>
      </c>
      <c r="I24" s="108">
        <v>0</v>
      </c>
      <c r="J24" s="143">
        <f t="shared" si="0"/>
        <v>17</v>
      </c>
      <c r="K24" s="143">
        <f t="shared" si="1"/>
        <v>487</v>
      </c>
      <c r="L24" s="85">
        <f t="shared" si="3"/>
        <v>18</v>
      </c>
      <c r="M24" s="85">
        <f t="shared" si="4"/>
        <v>455</v>
      </c>
    </row>
    <row r="25" spans="1:13" ht="24.9" customHeight="1" x14ac:dyDescent="0.2">
      <c r="A25" s="7" t="s">
        <v>16</v>
      </c>
      <c r="B25" s="115">
        <v>21</v>
      </c>
      <c r="C25" s="116">
        <v>542</v>
      </c>
      <c r="D25" s="97">
        <v>22</v>
      </c>
      <c r="E25" s="98">
        <v>576</v>
      </c>
      <c r="F25" s="121">
        <v>0</v>
      </c>
      <c r="G25" s="116">
        <v>0</v>
      </c>
      <c r="H25" s="97">
        <v>1</v>
      </c>
      <c r="I25" s="108">
        <v>2</v>
      </c>
      <c r="J25" s="143">
        <f t="shared" si="0"/>
        <v>21</v>
      </c>
      <c r="K25" s="143">
        <f t="shared" si="1"/>
        <v>542</v>
      </c>
      <c r="L25" s="85">
        <f t="shared" si="3"/>
        <v>23</v>
      </c>
      <c r="M25" s="85">
        <f t="shared" si="4"/>
        <v>578</v>
      </c>
    </row>
    <row r="26" spans="1:13" ht="24.9" customHeight="1" x14ac:dyDescent="0.2">
      <c r="A26" s="7" t="s">
        <v>17</v>
      </c>
      <c r="B26" s="117">
        <v>128</v>
      </c>
      <c r="C26" s="118">
        <v>2818</v>
      </c>
      <c r="D26" s="100">
        <v>130</v>
      </c>
      <c r="E26" s="101">
        <v>2724</v>
      </c>
      <c r="F26" s="122">
        <v>1</v>
      </c>
      <c r="G26" s="118">
        <v>15</v>
      </c>
      <c r="H26" s="100">
        <v>0</v>
      </c>
      <c r="I26" s="109">
        <v>0</v>
      </c>
      <c r="J26" s="143">
        <f t="shared" si="0"/>
        <v>129</v>
      </c>
      <c r="K26" s="143">
        <f t="shared" si="1"/>
        <v>2833</v>
      </c>
      <c r="L26" s="85">
        <f t="shared" si="3"/>
        <v>130</v>
      </c>
      <c r="M26" s="85">
        <f t="shared" si="4"/>
        <v>2724</v>
      </c>
    </row>
    <row r="27" spans="1:13" ht="24.9" customHeight="1" x14ac:dyDescent="0.2">
      <c r="A27" s="7" t="s">
        <v>19</v>
      </c>
      <c r="B27" s="117">
        <v>211</v>
      </c>
      <c r="C27" s="118">
        <v>6987</v>
      </c>
      <c r="D27" s="100">
        <v>230</v>
      </c>
      <c r="E27" s="101">
        <v>6337</v>
      </c>
      <c r="F27" s="122">
        <v>1</v>
      </c>
      <c r="G27" s="118">
        <v>30</v>
      </c>
      <c r="H27" s="100">
        <v>1</v>
      </c>
      <c r="I27" s="109">
        <v>15</v>
      </c>
      <c r="J27" s="143">
        <f t="shared" si="0"/>
        <v>212</v>
      </c>
      <c r="K27" s="143">
        <f t="shared" si="1"/>
        <v>7017</v>
      </c>
      <c r="L27" s="85">
        <f t="shared" si="3"/>
        <v>231</v>
      </c>
      <c r="M27" s="85">
        <f t="shared" si="4"/>
        <v>6352</v>
      </c>
    </row>
    <row r="28" spans="1:13" ht="24.9" customHeight="1" x14ac:dyDescent="0.2">
      <c r="A28" s="7" t="s">
        <v>20</v>
      </c>
      <c r="B28" s="117">
        <v>45</v>
      </c>
      <c r="C28" s="118">
        <v>1103</v>
      </c>
      <c r="D28" s="100">
        <v>40</v>
      </c>
      <c r="E28" s="101">
        <v>1085</v>
      </c>
      <c r="F28" s="122">
        <v>0</v>
      </c>
      <c r="G28" s="118">
        <v>0</v>
      </c>
      <c r="H28" s="97">
        <v>0</v>
      </c>
      <c r="I28" s="108">
        <v>0</v>
      </c>
      <c r="J28" s="143">
        <f t="shared" si="0"/>
        <v>45</v>
      </c>
      <c r="K28" s="143">
        <f t="shared" si="1"/>
        <v>1103</v>
      </c>
      <c r="L28" s="85">
        <f t="shared" si="3"/>
        <v>40</v>
      </c>
      <c r="M28" s="85">
        <f t="shared" si="4"/>
        <v>1085</v>
      </c>
    </row>
    <row r="29" spans="1:13" ht="24.9" customHeight="1" x14ac:dyDescent="0.2">
      <c r="A29" s="7" t="s">
        <v>18</v>
      </c>
      <c r="B29" s="115">
        <v>20</v>
      </c>
      <c r="C29" s="116">
        <v>360</v>
      </c>
      <c r="D29" s="97">
        <v>30</v>
      </c>
      <c r="E29" s="98">
        <v>356</v>
      </c>
      <c r="F29" s="121">
        <v>1</v>
      </c>
      <c r="G29" s="116">
        <v>20</v>
      </c>
      <c r="H29" s="97">
        <v>1</v>
      </c>
      <c r="I29" s="108">
        <v>20</v>
      </c>
      <c r="J29" s="143">
        <f t="shared" si="0"/>
        <v>21</v>
      </c>
      <c r="K29" s="143">
        <f t="shared" si="1"/>
        <v>380</v>
      </c>
      <c r="L29" s="85">
        <f t="shared" si="3"/>
        <v>31</v>
      </c>
      <c r="M29" s="85">
        <f t="shared" si="4"/>
        <v>376</v>
      </c>
    </row>
    <row r="30" spans="1:13" ht="24.9" customHeight="1" x14ac:dyDescent="0.2">
      <c r="A30" s="7" t="s">
        <v>21</v>
      </c>
      <c r="B30" s="115">
        <v>20</v>
      </c>
      <c r="C30" s="116">
        <v>481</v>
      </c>
      <c r="D30" s="97">
        <v>21</v>
      </c>
      <c r="E30" s="98">
        <v>615</v>
      </c>
      <c r="F30" s="121">
        <v>0</v>
      </c>
      <c r="G30" s="116">
        <v>0</v>
      </c>
      <c r="H30" s="97">
        <v>0</v>
      </c>
      <c r="I30" s="108">
        <v>0</v>
      </c>
      <c r="J30" s="143">
        <f t="shared" si="0"/>
        <v>20</v>
      </c>
      <c r="K30" s="143">
        <f t="shared" si="1"/>
        <v>481</v>
      </c>
      <c r="L30" s="85">
        <f t="shared" si="3"/>
        <v>21</v>
      </c>
      <c r="M30" s="85">
        <f t="shared" si="4"/>
        <v>615</v>
      </c>
    </row>
    <row r="31" spans="1:13" ht="24.9" customHeight="1" x14ac:dyDescent="0.2">
      <c r="A31" s="7" t="s">
        <v>23</v>
      </c>
      <c r="B31" s="115">
        <v>14</v>
      </c>
      <c r="C31" s="116">
        <v>242</v>
      </c>
      <c r="D31" s="97">
        <v>17</v>
      </c>
      <c r="E31" s="98">
        <v>314</v>
      </c>
      <c r="F31" s="121">
        <v>1</v>
      </c>
      <c r="G31" s="116">
        <v>3</v>
      </c>
      <c r="H31" s="97">
        <v>0</v>
      </c>
      <c r="I31" s="108">
        <v>0</v>
      </c>
      <c r="J31" s="143">
        <f t="shared" si="0"/>
        <v>15</v>
      </c>
      <c r="K31" s="143">
        <f t="shared" si="1"/>
        <v>245</v>
      </c>
      <c r="L31" s="85">
        <f t="shared" si="3"/>
        <v>17</v>
      </c>
      <c r="M31" s="85">
        <f t="shared" si="4"/>
        <v>314</v>
      </c>
    </row>
    <row r="32" spans="1:13" ht="24.9" customHeight="1" x14ac:dyDescent="0.2">
      <c r="A32" s="7" t="s">
        <v>22</v>
      </c>
      <c r="B32" s="115">
        <v>18</v>
      </c>
      <c r="C32" s="116">
        <v>362</v>
      </c>
      <c r="D32" s="97">
        <v>24</v>
      </c>
      <c r="E32" s="98">
        <v>410</v>
      </c>
      <c r="F32" s="121">
        <v>0</v>
      </c>
      <c r="G32" s="116">
        <v>0</v>
      </c>
      <c r="H32" s="97">
        <v>0</v>
      </c>
      <c r="I32" s="108">
        <v>0</v>
      </c>
      <c r="J32" s="143">
        <f t="shared" si="0"/>
        <v>18</v>
      </c>
      <c r="K32" s="143">
        <f t="shared" si="1"/>
        <v>362</v>
      </c>
      <c r="L32" s="85">
        <f t="shared" si="3"/>
        <v>24</v>
      </c>
      <c r="M32" s="85">
        <f t="shared" si="4"/>
        <v>410</v>
      </c>
    </row>
    <row r="33" spans="1:13" ht="24.9" customHeight="1" x14ac:dyDescent="0.2">
      <c r="A33" s="7" t="s">
        <v>24</v>
      </c>
      <c r="B33" s="117">
        <v>35</v>
      </c>
      <c r="C33" s="118">
        <v>970</v>
      </c>
      <c r="D33" s="100">
        <v>28</v>
      </c>
      <c r="E33" s="101">
        <v>840</v>
      </c>
      <c r="F33" s="122">
        <v>0</v>
      </c>
      <c r="G33" s="118">
        <v>0</v>
      </c>
      <c r="H33" s="100">
        <v>0</v>
      </c>
      <c r="I33" s="109">
        <v>0</v>
      </c>
      <c r="J33" s="143">
        <f t="shared" si="0"/>
        <v>35</v>
      </c>
      <c r="K33" s="143">
        <f t="shared" si="1"/>
        <v>970</v>
      </c>
      <c r="L33" s="85">
        <f t="shared" si="3"/>
        <v>28</v>
      </c>
      <c r="M33" s="85">
        <f t="shared" si="4"/>
        <v>840</v>
      </c>
    </row>
    <row r="34" spans="1:13" ht="24.9" customHeight="1" x14ac:dyDescent="0.2">
      <c r="A34" s="7" t="s">
        <v>25</v>
      </c>
      <c r="B34" s="117">
        <v>26</v>
      </c>
      <c r="C34" s="118">
        <v>755</v>
      </c>
      <c r="D34" s="100">
        <v>21</v>
      </c>
      <c r="E34" s="101">
        <v>587</v>
      </c>
      <c r="F34" s="122">
        <v>1</v>
      </c>
      <c r="G34" s="118">
        <v>25</v>
      </c>
      <c r="H34" s="100">
        <v>1</v>
      </c>
      <c r="I34" s="109">
        <v>40</v>
      </c>
      <c r="J34" s="143">
        <f t="shared" si="0"/>
        <v>27</v>
      </c>
      <c r="K34" s="143">
        <f t="shared" si="1"/>
        <v>780</v>
      </c>
      <c r="L34" s="85">
        <f t="shared" si="3"/>
        <v>22</v>
      </c>
      <c r="M34" s="85">
        <f t="shared" si="4"/>
        <v>627</v>
      </c>
    </row>
    <row r="35" spans="1:13" ht="24.9" customHeight="1" x14ac:dyDescent="0.2">
      <c r="A35" s="16" t="s">
        <v>78</v>
      </c>
      <c r="B35" s="115">
        <v>2</v>
      </c>
      <c r="C35" s="116">
        <v>20</v>
      </c>
      <c r="D35" s="97">
        <v>1</v>
      </c>
      <c r="E35" s="98">
        <v>1</v>
      </c>
      <c r="F35" s="121">
        <v>0</v>
      </c>
      <c r="G35" s="116">
        <v>0</v>
      </c>
      <c r="H35" s="97">
        <v>0</v>
      </c>
      <c r="I35" s="108">
        <v>0</v>
      </c>
      <c r="J35" s="143">
        <f t="shared" si="0"/>
        <v>2</v>
      </c>
      <c r="K35" s="143">
        <f t="shared" si="1"/>
        <v>20</v>
      </c>
      <c r="L35" s="85">
        <f t="shared" si="3"/>
        <v>1</v>
      </c>
      <c r="M35" s="85">
        <f t="shared" si="4"/>
        <v>1</v>
      </c>
    </row>
    <row r="36" spans="1:13" ht="24.9" customHeight="1" x14ac:dyDescent="0.2">
      <c r="A36" s="16" t="s">
        <v>26</v>
      </c>
      <c r="B36" s="115">
        <v>2</v>
      </c>
      <c r="C36" s="116">
        <v>40</v>
      </c>
      <c r="D36" s="97">
        <v>1</v>
      </c>
      <c r="E36" s="98">
        <v>1</v>
      </c>
      <c r="F36" s="121">
        <v>0</v>
      </c>
      <c r="G36" s="116">
        <v>0</v>
      </c>
      <c r="H36" s="97">
        <v>0</v>
      </c>
      <c r="I36" s="108">
        <v>0</v>
      </c>
      <c r="J36" s="143">
        <f t="shared" si="0"/>
        <v>2</v>
      </c>
      <c r="K36" s="143">
        <f t="shared" si="1"/>
        <v>40</v>
      </c>
      <c r="L36" s="85">
        <f t="shared" si="3"/>
        <v>1</v>
      </c>
      <c r="M36" s="85">
        <f t="shared" si="4"/>
        <v>1</v>
      </c>
    </row>
    <row r="37" spans="1:13" ht="24.9" customHeight="1" x14ac:dyDescent="0.2">
      <c r="A37" s="7" t="s">
        <v>27</v>
      </c>
      <c r="B37" s="115">
        <v>1</v>
      </c>
      <c r="C37" s="116">
        <v>56</v>
      </c>
      <c r="D37" s="97">
        <v>2</v>
      </c>
      <c r="E37" s="98">
        <v>7</v>
      </c>
      <c r="F37" s="121">
        <v>0</v>
      </c>
      <c r="G37" s="116">
        <v>0</v>
      </c>
      <c r="H37" s="97">
        <v>0</v>
      </c>
      <c r="I37" s="108">
        <v>0</v>
      </c>
      <c r="J37" s="143">
        <f t="shared" si="0"/>
        <v>1</v>
      </c>
      <c r="K37" s="143">
        <f t="shared" si="1"/>
        <v>56</v>
      </c>
      <c r="L37" s="85">
        <f t="shared" si="3"/>
        <v>2</v>
      </c>
      <c r="M37" s="85">
        <f t="shared" si="4"/>
        <v>7</v>
      </c>
    </row>
    <row r="38" spans="1:13" ht="24.9" customHeight="1" x14ac:dyDescent="0.2">
      <c r="A38" s="7" t="s">
        <v>0</v>
      </c>
      <c r="B38" s="115">
        <v>336</v>
      </c>
      <c r="C38" s="116">
        <v>9844</v>
      </c>
      <c r="D38" s="97">
        <v>313</v>
      </c>
      <c r="E38" s="98">
        <v>8267</v>
      </c>
      <c r="F38" s="121">
        <v>0</v>
      </c>
      <c r="G38" s="116">
        <v>0</v>
      </c>
      <c r="H38" s="97">
        <v>0</v>
      </c>
      <c r="I38" s="108">
        <v>0</v>
      </c>
      <c r="J38" s="143">
        <f t="shared" si="0"/>
        <v>336</v>
      </c>
      <c r="K38" s="143">
        <f t="shared" si="1"/>
        <v>9844</v>
      </c>
      <c r="L38" s="85">
        <f t="shared" si="3"/>
        <v>313</v>
      </c>
      <c r="M38" s="85">
        <f t="shared" si="4"/>
        <v>8267</v>
      </c>
    </row>
    <row r="39" spans="1:13" ht="24.9" customHeight="1" x14ac:dyDescent="0.2">
      <c r="A39" s="7" t="s">
        <v>28</v>
      </c>
      <c r="B39" s="115">
        <v>31</v>
      </c>
      <c r="C39" s="116">
        <v>634</v>
      </c>
      <c r="D39" s="97">
        <v>28</v>
      </c>
      <c r="E39" s="98">
        <v>520</v>
      </c>
      <c r="F39" s="121">
        <v>1</v>
      </c>
      <c r="G39" s="116">
        <v>2</v>
      </c>
      <c r="H39" s="97">
        <v>1</v>
      </c>
      <c r="I39" s="108">
        <v>2</v>
      </c>
      <c r="J39" s="143">
        <f t="shared" si="0"/>
        <v>32</v>
      </c>
      <c r="K39" s="143">
        <f t="shared" si="1"/>
        <v>636</v>
      </c>
      <c r="L39" s="85">
        <f t="shared" si="3"/>
        <v>29</v>
      </c>
      <c r="M39" s="85">
        <f t="shared" si="4"/>
        <v>522</v>
      </c>
    </row>
    <row r="40" spans="1:13" ht="24.9" customHeight="1" x14ac:dyDescent="0.2">
      <c r="A40" s="7" t="s">
        <v>29</v>
      </c>
      <c r="B40" s="115">
        <v>42</v>
      </c>
      <c r="C40" s="116">
        <v>1605</v>
      </c>
      <c r="D40" s="97">
        <v>46</v>
      </c>
      <c r="E40" s="98">
        <v>1735</v>
      </c>
      <c r="F40" s="121">
        <v>0</v>
      </c>
      <c r="G40" s="116">
        <v>0</v>
      </c>
      <c r="H40" s="97">
        <v>0</v>
      </c>
      <c r="I40" s="108">
        <v>0</v>
      </c>
      <c r="J40" s="143">
        <f t="shared" si="0"/>
        <v>42</v>
      </c>
      <c r="K40" s="143">
        <f t="shared" si="1"/>
        <v>1605</v>
      </c>
      <c r="L40" s="85">
        <f t="shared" si="3"/>
        <v>46</v>
      </c>
      <c r="M40" s="85">
        <f t="shared" si="4"/>
        <v>1735</v>
      </c>
    </row>
    <row r="41" spans="1:13" ht="24.9" customHeight="1" x14ac:dyDescent="0.2">
      <c r="A41" s="7" t="s">
        <v>30</v>
      </c>
      <c r="B41" s="117">
        <v>26</v>
      </c>
      <c r="C41" s="118">
        <v>673</v>
      </c>
      <c r="D41" s="100">
        <v>26</v>
      </c>
      <c r="E41" s="101">
        <v>608</v>
      </c>
      <c r="F41" s="121">
        <v>0</v>
      </c>
      <c r="G41" s="116">
        <v>0</v>
      </c>
      <c r="H41" s="100">
        <v>0</v>
      </c>
      <c r="I41" s="109">
        <v>0</v>
      </c>
      <c r="J41" s="143">
        <f t="shared" si="0"/>
        <v>26</v>
      </c>
      <c r="K41" s="143">
        <f t="shared" si="1"/>
        <v>673</v>
      </c>
      <c r="L41" s="85">
        <f t="shared" si="3"/>
        <v>26</v>
      </c>
      <c r="M41" s="85">
        <f t="shared" si="4"/>
        <v>608</v>
      </c>
    </row>
    <row r="42" spans="1:13" ht="24.9" customHeight="1" x14ac:dyDescent="0.2">
      <c r="A42" s="7" t="s">
        <v>31</v>
      </c>
      <c r="B42" s="115">
        <v>7</v>
      </c>
      <c r="C42" s="116">
        <v>210</v>
      </c>
      <c r="D42" s="97">
        <v>10</v>
      </c>
      <c r="E42" s="98">
        <v>234</v>
      </c>
      <c r="F42" s="121">
        <v>0</v>
      </c>
      <c r="G42" s="116">
        <v>0</v>
      </c>
      <c r="H42" s="97">
        <v>0</v>
      </c>
      <c r="I42" s="108">
        <v>0</v>
      </c>
      <c r="J42" s="143">
        <f t="shared" si="0"/>
        <v>7</v>
      </c>
      <c r="K42" s="143">
        <f t="shared" si="1"/>
        <v>210</v>
      </c>
      <c r="L42" s="85">
        <f t="shared" si="3"/>
        <v>10</v>
      </c>
      <c r="M42" s="85">
        <f t="shared" si="4"/>
        <v>234</v>
      </c>
    </row>
    <row r="43" spans="1:13" ht="24.9" customHeight="1" x14ac:dyDescent="0.2">
      <c r="A43" s="7" t="s">
        <v>79</v>
      </c>
      <c r="B43" s="115">
        <v>122</v>
      </c>
      <c r="C43" s="116">
        <v>2715</v>
      </c>
      <c r="D43" s="97">
        <v>107</v>
      </c>
      <c r="E43" s="98">
        <v>2474</v>
      </c>
      <c r="F43" s="121">
        <v>0</v>
      </c>
      <c r="G43" s="116">
        <v>0</v>
      </c>
      <c r="H43" s="97">
        <v>0</v>
      </c>
      <c r="I43" s="108">
        <v>0</v>
      </c>
      <c r="J43" s="143">
        <f t="shared" si="0"/>
        <v>122</v>
      </c>
      <c r="K43" s="143">
        <f t="shared" si="1"/>
        <v>2715</v>
      </c>
      <c r="L43" s="85">
        <f t="shared" si="3"/>
        <v>107</v>
      </c>
      <c r="M43" s="85">
        <f t="shared" si="4"/>
        <v>2474</v>
      </c>
    </row>
    <row r="44" spans="1:13" ht="24.9" customHeight="1" x14ac:dyDescent="0.2">
      <c r="A44" s="7" t="s">
        <v>33</v>
      </c>
      <c r="B44" s="115">
        <v>41</v>
      </c>
      <c r="C44" s="116">
        <v>1427</v>
      </c>
      <c r="D44" s="97">
        <v>37</v>
      </c>
      <c r="E44" s="98">
        <v>1168</v>
      </c>
      <c r="F44" s="121">
        <v>1</v>
      </c>
      <c r="G44" s="116">
        <v>32</v>
      </c>
      <c r="H44" s="97">
        <v>1</v>
      </c>
      <c r="I44" s="108">
        <v>29</v>
      </c>
      <c r="J44" s="143">
        <f t="shared" si="0"/>
        <v>42</v>
      </c>
      <c r="K44" s="143">
        <f t="shared" si="1"/>
        <v>1459</v>
      </c>
      <c r="L44" s="85">
        <f t="shared" si="3"/>
        <v>38</v>
      </c>
      <c r="M44" s="85">
        <f t="shared" si="4"/>
        <v>1197</v>
      </c>
    </row>
    <row r="45" spans="1:13" ht="24.9" customHeight="1" x14ac:dyDescent="0.2">
      <c r="A45" s="7" t="s">
        <v>34</v>
      </c>
      <c r="B45" s="115">
        <v>32</v>
      </c>
      <c r="C45" s="116">
        <v>501</v>
      </c>
      <c r="D45" s="97">
        <v>27</v>
      </c>
      <c r="E45" s="98">
        <v>402</v>
      </c>
      <c r="F45" s="121">
        <v>1</v>
      </c>
      <c r="G45" s="116">
        <v>8</v>
      </c>
      <c r="H45" s="97">
        <v>1</v>
      </c>
      <c r="I45" s="108">
        <v>10</v>
      </c>
      <c r="J45" s="143">
        <f t="shared" si="0"/>
        <v>33</v>
      </c>
      <c r="K45" s="143">
        <f t="shared" si="1"/>
        <v>509</v>
      </c>
      <c r="L45" s="85">
        <f t="shared" si="3"/>
        <v>28</v>
      </c>
      <c r="M45" s="85">
        <f t="shared" si="4"/>
        <v>412</v>
      </c>
    </row>
    <row r="46" spans="1:13" ht="24.9" customHeight="1" x14ac:dyDescent="0.2">
      <c r="A46" s="7" t="s">
        <v>35</v>
      </c>
      <c r="B46" s="115">
        <v>18</v>
      </c>
      <c r="C46" s="116">
        <v>536</v>
      </c>
      <c r="D46" s="97">
        <v>16</v>
      </c>
      <c r="E46" s="98">
        <v>485</v>
      </c>
      <c r="F46" s="121">
        <v>0</v>
      </c>
      <c r="G46" s="116">
        <v>0</v>
      </c>
      <c r="H46" s="97">
        <v>0</v>
      </c>
      <c r="I46" s="108">
        <v>0</v>
      </c>
      <c r="J46" s="143">
        <f t="shared" si="0"/>
        <v>18</v>
      </c>
      <c r="K46" s="143">
        <f t="shared" si="1"/>
        <v>536</v>
      </c>
      <c r="L46" s="85">
        <f t="shared" si="3"/>
        <v>16</v>
      </c>
      <c r="M46" s="85">
        <f t="shared" si="4"/>
        <v>485</v>
      </c>
    </row>
    <row r="47" spans="1:13" ht="24.9" customHeight="1" x14ac:dyDescent="0.2">
      <c r="A47" s="7" t="s">
        <v>36</v>
      </c>
      <c r="B47" s="115">
        <v>26</v>
      </c>
      <c r="C47" s="116">
        <v>695</v>
      </c>
      <c r="D47" s="97">
        <v>28</v>
      </c>
      <c r="E47" s="98">
        <v>662</v>
      </c>
      <c r="F47" s="121">
        <v>0</v>
      </c>
      <c r="G47" s="116">
        <v>0</v>
      </c>
      <c r="H47" s="97">
        <v>0</v>
      </c>
      <c r="I47" s="108">
        <v>0</v>
      </c>
      <c r="J47" s="143">
        <f t="shared" si="0"/>
        <v>26</v>
      </c>
      <c r="K47" s="143">
        <f t="shared" si="1"/>
        <v>695</v>
      </c>
      <c r="L47" s="85">
        <f t="shared" si="3"/>
        <v>28</v>
      </c>
      <c r="M47" s="85">
        <f t="shared" si="4"/>
        <v>662</v>
      </c>
    </row>
    <row r="48" spans="1:13" ht="24.9" customHeight="1" x14ac:dyDescent="0.2">
      <c r="A48" s="7" t="s">
        <v>37</v>
      </c>
      <c r="B48" s="115">
        <v>11</v>
      </c>
      <c r="C48" s="116">
        <v>275</v>
      </c>
      <c r="D48" s="97">
        <v>10</v>
      </c>
      <c r="E48" s="98">
        <v>279</v>
      </c>
      <c r="F48" s="121">
        <v>0</v>
      </c>
      <c r="G48" s="116">
        <v>0</v>
      </c>
      <c r="H48" s="97">
        <v>0</v>
      </c>
      <c r="I48" s="108">
        <v>0</v>
      </c>
      <c r="J48" s="143">
        <f t="shared" si="0"/>
        <v>11</v>
      </c>
      <c r="K48" s="143">
        <f t="shared" si="1"/>
        <v>275</v>
      </c>
      <c r="L48" s="85">
        <f t="shared" si="3"/>
        <v>10</v>
      </c>
      <c r="M48" s="85">
        <f t="shared" si="4"/>
        <v>279</v>
      </c>
    </row>
    <row r="49" spans="1:13" ht="24.9" customHeight="1" x14ac:dyDescent="0.2">
      <c r="A49" s="7" t="s">
        <v>38</v>
      </c>
      <c r="B49" s="117">
        <v>5</v>
      </c>
      <c r="C49" s="118">
        <v>187</v>
      </c>
      <c r="D49" s="100">
        <v>5</v>
      </c>
      <c r="E49" s="101">
        <v>130</v>
      </c>
      <c r="F49" s="122">
        <v>0</v>
      </c>
      <c r="G49" s="118">
        <v>0</v>
      </c>
      <c r="H49" s="100">
        <v>0</v>
      </c>
      <c r="I49" s="109">
        <v>0</v>
      </c>
      <c r="J49" s="143">
        <f t="shared" si="0"/>
        <v>5</v>
      </c>
      <c r="K49" s="143">
        <f t="shared" si="1"/>
        <v>187</v>
      </c>
      <c r="L49" s="85">
        <f t="shared" si="3"/>
        <v>5</v>
      </c>
      <c r="M49" s="85">
        <f t="shared" si="4"/>
        <v>130</v>
      </c>
    </row>
    <row r="50" spans="1:13" ht="24.9" customHeight="1" thickBot="1" x14ac:dyDescent="0.25">
      <c r="A50" s="8" t="s">
        <v>39</v>
      </c>
      <c r="B50" s="119">
        <v>6</v>
      </c>
      <c r="C50" s="120">
        <v>200</v>
      </c>
      <c r="D50" s="102">
        <v>4</v>
      </c>
      <c r="E50" s="103">
        <v>131</v>
      </c>
      <c r="F50" s="147">
        <v>0</v>
      </c>
      <c r="G50" s="148">
        <v>0</v>
      </c>
      <c r="H50" s="111">
        <v>0</v>
      </c>
      <c r="I50" s="114">
        <v>0</v>
      </c>
      <c r="J50" s="143">
        <f t="shared" si="0"/>
        <v>6</v>
      </c>
      <c r="K50" s="143">
        <f t="shared" si="1"/>
        <v>200</v>
      </c>
      <c r="L50" s="85">
        <f t="shared" si="3"/>
        <v>4</v>
      </c>
      <c r="M50" s="85">
        <f t="shared" si="4"/>
        <v>131</v>
      </c>
    </row>
    <row r="51" spans="1:13" s="10" customFormat="1" ht="37.5" customHeight="1" thickBot="1" x14ac:dyDescent="0.25">
      <c r="A51" s="81" t="s">
        <v>42</v>
      </c>
      <c r="B51" s="46">
        <f>SUM(B8:B50)</f>
        <v>3560</v>
      </c>
      <c r="C51" s="47">
        <f>SUM(C8:C50)</f>
        <v>89911</v>
      </c>
      <c r="D51" s="46">
        <f t="shared" ref="D51:I51" si="5">SUM(D8:D50)</f>
        <v>3497</v>
      </c>
      <c r="E51" s="47">
        <f t="shared" si="5"/>
        <v>86736</v>
      </c>
      <c r="F51" s="90">
        <f>SUM(F8:F50)</f>
        <v>27</v>
      </c>
      <c r="G51" s="88">
        <f>SUM(G8:G50)</f>
        <v>437</v>
      </c>
      <c r="H51" s="50">
        <f t="shared" si="5"/>
        <v>19</v>
      </c>
      <c r="I51" s="67">
        <f t="shared" si="5"/>
        <v>379</v>
      </c>
      <c r="J51" s="143">
        <f t="shared" si="0"/>
        <v>3587</v>
      </c>
      <c r="K51" s="143">
        <f t="shared" si="1"/>
        <v>90348</v>
      </c>
      <c r="L51" s="150">
        <f>SUM(L8:L50)</f>
        <v>3516</v>
      </c>
      <c r="M51" s="150">
        <f>SUM(M8:M50)</f>
        <v>87115</v>
      </c>
    </row>
    <row r="52" spans="1:13" ht="24" customHeight="1" x14ac:dyDescent="0.2">
      <c r="A52" s="91"/>
    </row>
    <row r="53" spans="1:13" ht="19.2" x14ac:dyDescent="0.2">
      <c r="A53" s="91"/>
    </row>
  </sheetData>
  <mergeCells count="8">
    <mergeCell ref="B4:I4"/>
    <mergeCell ref="A4:A7"/>
    <mergeCell ref="B5:E5"/>
    <mergeCell ref="F5:I5"/>
    <mergeCell ref="B6:C6"/>
    <mergeCell ref="D6:E6"/>
    <mergeCell ref="F6:G6"/>
    <mergeCell ref="H6:I6"/>
  </mergeCells>
  <phoneticPr fontId="2"/>
  <dataValidations count="1">
    <dataValidation type="whole" allowBlank="1" showInputMessage="1" showErrorMessage="1" errorTitle="入力不可" error="入力できるのは整数のみです" sqref="D8:E50 H8:I50" xr:uid="{00000000-0002-0000-0300-000000000000}">
      <formula1>0</formula1>
      <formula2>9999999</formula2>
    </dataValidation>
  </dataValidations>
  <printOptions horizontalCentered="1"/>
  <pageMargins left="0.19685039370078741" right="0.70866141732283472" top="0.74803149606299213" bottom="0.74803149606299213" header="0.31496062992125984" footer="0.31496062992125984"/>
  <pageSetup paperSize="9" scale="37" orientation="landscape" r:id="rId1"/>
  <headerFooter scaleWithDoc="0" alignWithMargins="0">
    <oddFooter>&amp;C１６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2"/>
  <sheetViews>
    <sheetView view="pageBreakPreview" zoomScale="80" zoomScaleNormal="75" zoomScaleSheetLayoutView="80" workbookViewId="0">
      <pane xSplit="1" ySplit="7" topLeftCell="B8" activePane="bottomRight" state="frozen"/>
      <selection activeCell="E22" sqref="E22"/>
      <selection pane="topRight" activeCell="E22" sqref="E22"/>
      <selection pane="bottomLeft" activeCell="E22" sqref="E22"/>
      <selection pane="bottomRight" activeCell="B32" sqref="B32:M32"/>
    </sheetView>
  </sheetViews>
  <sheetFormatPr defaultColWidth="9" defaultRowHeight="16.2" x14ac:dyDescent="0.2"/>
  <cols>
    <col min="1" max="1" width="23.6640625" style="9" customWidth="1"/>
    <col min="2" max="2" width="12" style="9" bestFit="1" customWidth="1"/>
    <col min="3" max="3" width="15.77734375" style="9" bestFit="1" customWidth="1"/>
    <col min="4" max="4" width="12" style="9" bestFit="1" customWidth="1"/>
    <col min="5" max="5" width="15.77734375" style="9" bestFit="1" customWidth="1"/>
    <col min="6" max="6" width="12" style="9" bestFit="1" customWidth="1"/>
    <col min="7" max="7" width="15.77734375" style="9" bestFit="1" customWidth="1"/>
    <col min="8" max="8" width="12" style="9" bestFit="1" customWidth="1"/>
    <col min="9" max="9" width="15.77734375" style="9" bestFit="1" customWidth="1"/>
    <col min="10" max="10" width="12" style="9" bestFit="1" customWidth="1"/>
    <col min="11" max="11" width="15.77734375" style="9" bestFit="1" customWidth="1"/>
    <col min="12" max="12" width="12" style="9" bestFit="1" customWidth="1"/>
    <col min="13" max="13" width="15.77734375" style="9" bestFit="1" customWidth="1"/>
    <col min="14" max="15" width="15.77734375" style="9" customWidth="1"/>
    <col min="16" max="16" width="11.109375" style="9" bestFit="1" customWidth="1"/>
    <col min="17" max="16384" width="9" style="9"/>
  </cols>
  <sheetData>
    <row r="1" spans="1:17" ht="36" customHeight="1" x14ac:dyDescent="0.2">
      <c r="A1" s="27" t="s">
        <v>63</v>
      </c>
    </row>
    <row r="2" spans="1:17" ht="32.25" customHeight="1" x14ac:dyDescent="0.2">
      <c r="A2" s="28" t="s">
        <v>67</v>
      </c>
    </row>
    <row r="3" spans="1:17" s="2" customFormat="1" ht="25.5" customHeight="1" thickBot="1" x14ac:dyDescent="0.25">
      <c r="A3" s="11"/>
      <c r="B3" s="11"/>
      <c r="C3" s="11"/>
      <c r="D3" s="11"/>
      <c r="E3" s="11"/>
      <c r="I3" s="11"/>
      <c r="K3" s="170"/>
      <c r="L3" s="193"/>
      <c r="M3" s="193"/>
      <c r="N3" s="135"/>
      <c r="O3" s="135"/>
    </row>
    <row r="4" spans="1:17" s="2" customFormat="1" ht="31.5" customHeight="1" thickBot="1" x14ac:dyDescent="0.25">
      <c r="A4" s="182" t="s">
        <v>41</v>
      </c>
      <c r="B4" s="187" t="s">
        <v>51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9"/>
      <c r="N4" s="141"/>
      <c r="O4" s="141"/>
    </row>
    <row r="5" spans="1:17" s="2" customFormat="1" ht="33.75" customHeight="1" thickBot="1" x14ac:dyDescent="0.25">
      <c r="A5" s="183"/>
      <c r="B5" s="186" t="s">
        <v>48</v>
      </c>
      <c r="C5" s="175"/>
      <c r="D5" s="176"/>
      <c r="E5" s="176"/>
      <c r="F5" s="178" t="s">
        <v>49</v>
      </c>
      <c r="G5" s="179"/>
      <c r="H5" s="180"/>
      <c r="I5" s="194"/>
      <c r="J5" s="175" t="s">
        <v>52</v>
      </c>
      <c r="K5" s="175"/>
      <c r="L5" s="176"/>
      <c r="M5" s="195"/>
      <c r="N5" s="141"/>
      <c r="O5" s="141"/>
    </row>
    <row r="6" spans="1:17" s="2" customFormat="1" ht="62.25" customHeight="1" x14ac:dyDescent="0.2">
      <c r="A6" s="184"/>
      <c r="B6" s="159" t="s">
        <v>71</v>
      </c>
      <c r="C6" s="160"/>
      <c r="D6" s="168" t="s">
        <v>72</v>
      </c>
      <c r="E6" s="169"/>
      <c r="F6" s="159" t="s">
        <v>71</v>
      </c>
      <c r="G6" s="160"/>
      <c r="H6" s="168" t="s">
        <v>72</v>
      </c>
      <c r="I6" s="169"/>
      <c r="J6" s="159" t="s">
        <v>71</v>
      </c>
      <c r="K6" s="160"/>
      <c r="L6" s="168" t="s">
        <v>72</v>
      </c>
      <c r="M6" s="171"/>
      <c r="N6" s="142"/>
      <c r="O6" s="142"/>
    </row>
    <row r="7" spans="1:17" s="2" customFormat="1" ht="42" customHeight="1" thickBot="1" x14ac:dyDescent="0.25">
      <c r="A7" s="185"/>
      <c r="B7" s="77" t="s">
        <v>55</v>
      </c>
      <c r="C7" s="78" t="s">
        <v>69</v>
      </c>
      <c r="D7" s="72" t="s">
        <v>55</v>
      </c>
      <c r="E7" s="73" t="s">
        <v>69</v>
      </c>
      <c r="F7" s="79" t="s">
        <v>55</v>
      </c>
      <c r="G7" s="78" t="s">
        <v>69</v>
      </c>
      <c r="H7" s="72" t="s">
        <v>55</v>
      </c>
      <c r="I7" s="82" t="s">
        <v>69</v>
      </c>
      <c r="J7" s="80" t="s">
        <v>55</v>
      </c>
      <c r="K7" s="78" t="s">
        <v>69</v>
      </c>
      <c r="L7" s="72" t="s">
        <v>55</v>
      </c>
      <c r="M7" s="83" t="s">
        <v>69</v>
      </c>
      <c r="N7" s="152" t="s">
        <v>76</v>
      </c>
      <c r="O7" s="152" t="s">
        <v>76</v>
      </c>
    </row>
    <row r="8" spans="1:17" ht="24.9" customHeight="1" x14ac:dyDescent="0.2">
      <c r="A8" s="6" t="s">
        <v>43</v>
      </c>
      <c r="B8" s="115">
        <v>574</v>
      </c>
      <c r="C8" s="116">
        <v>12494</v>
      </c>
      <c r="D8" s="97">
        <v>609</v>
      </c>
      <c r="E8" s="98">
        <v>14310</v>
      </c>
      <c r="F8" s="121">
        <v>63</v>
      </c>
      <c r="G8" s="116">
        <v>763</v>
      </c>
      <c r="H8" s="97">
        <v>87</v>
      </c>
      <c r="I8" s="104">
        <v>1226</v>
      </c>
      <c r="J8" s="125">
        <v>18</v>
      </c>
      <c r="K8" s="116">
        <v>568</v>
      </c>
      <c r="L8" s="97">
        <v>43</v>
      </c>
      <c r="M8" s="108">
        <v>1620</v>
      </c>
      <c r="N8" s="143">
        <f>SUM(B8,F8,J8)</f>
        <v>655</v>
      </c>
      <c r="O8" s="143">
        <f>SUM(C8,G8,K8)</f>
        <v>13825</v>
      </c>
      <c r="P8" s="85">
        <f>SUM(D8,H8,L8)</f>
        <v>739</v>
      </c>
      <c r="Q8" s="85">
        <f>SUM(E8,I8,M8)</f>
        <v>17156</v>
      </c>
    </row>
    <row r="9" spans="1:17" ht="24.9" customHeight="1" x14ac:dyDescent="0.2">
      <c r="A9" s="7" t="s">
        <v>1</v>
      </c>
      <c r="B9" s="115">
        <v>2</v>
      </c>
      <c r="C9" s="116">
        <v>88</v>
      </c>
      <c r="D9" s="97">
        <v>2</v>
      </c>
      <c r="E9" s="98">
        <v>16</v>
      </c>
      <c r="F9" s="121">
        <v>0</v>
      </c>
      <c r="G9" s="116">
        <v>0</v>
      </c>
      <c r="H9" s="97">
        <v>0</v>
      </c>
      <c r="I9" s="104">
        <v>0</v>
      </c>
      <c r="J9" s="125">
        <v>0</v>
      </c>
      <c r="K9" s="116">
        <v>0</v>
      </c>
      <c r="L9" s="97">
        <v>0</v>
      </c>
      <c r="M9" s="108">
        <v>0</v>
      </c>
      <c r="N9" s="143">
        <f t="shared" ref="N9:N51" si="0">SUM(B9,F9,J9)</f>
        <v>2</v>
      </c>
      <c r="O9" s="143">
        <f t="shared" ref="O9:O51" si="1">SUM(C9,G9,K9)</f>
        <v>88</v>
      </c>
      <c r="P9" s="85">
        <f>SUM(D9,H9,L9)</f>
        <v>2</v>
      </c>
      <c r="Q9" s="85">
        <f>SUM(E9,I9,M9)</f>
        <v>16</v>
      </c>
    </row>
    <row r="10" spans="1:17" ht="24.9" customHeight="1" x14ac:dyDescent="0.2">
      <c r="A10" s="7" t="s">
        <v>2</v>
      </c>
      <c r="B10" s="115">
        <v>5</v>
      </c>
      <c r="C10" s="116">
        <v>245</v>
      </c>
      <c r="D10" s="97">
        <v>4</v>
      </c>
      <c r="E10" s="98">
        <v>158</v>
      </c>
      <c r="F10" s="121">
        <v>1</v>
      </c>
      <c r="G10" s="116">
        <v>42</v>
      </c>
      <c r="H10" s="97">
        <v>0</v>
      </c>
      <c r="I10" s="104">
        <v>0</v>
      </c>
      <c r="J10" s="125">
        <v>1</v>
      </c>
      <c r="K10" s="116">
        <v>42</v>
      </c>
      <c r="L10" s="97">
        <v>0</v>
      </c>
      <c r="M10" s="108">
        <v>0</v>
      </c>
      <c r="N10" s="143">
        <f t="shared" si="0"/>
        <v>7</v>
      </c>
      <c r="O10" s="143">
        <f t="shared" si="1"/>
        <v>329</v>
      </c>
      <c r="P10" s="85">
        <f t="shared" ref="P10:P50" si="2">SUM(D10,H10,L10)</f>
        <v>4</v>
      </c>
      <c r="Q10" s="85">
        <f t="shared" ref="Q10:Q50" si="3">SUM(E10,I10,M10)</f>
        <v>158</v>
      </c>
    </row>
    <row r="11" spans="1:17" ht="24.9" customHeight="1" x14ac:dyDescent="0.2">
      <c r="A11" s="7" t="s">
        <v>3</v>
      </c>
      <c r="B11" s="115">
        <v>1</v>
      </c>
      <c r="C11" s="116">
        <v>10</v>
      </c>
      <c r="D11" s="97">
        <v>0</v>
      </c>
      <c r="E11" s="98">
        <v>0</v>
      </c>
      <c r="F11" s="121">
        <v>1</v>
      </c>
      <c r="G11" s="116">
        <v>10</v>
      </c>
      <c r="H11" s="97">
        <v>0</v>
      </c>
      <c r="I11" s="104">
        <v>0</v>
      </c>
      <c r="J11" s="125">
        <v>0</v>
      </c>
      <c r="K11" s="116">
        <v>0</v>
      </c>
      <c r="L11" s="97">
        <v>0</v>
      </c>
      <c r="M11" s="108">
        <v>0</v>
      </c>
      <c r="N11" s="143">
        <f t="shared" si="0"/>
        <v>2</v>
      </c>
      <c r="O11" s="143">
        <f t="shared" si="1"/>
        <v>20</v>
      </c>
      <c r="P11" s="85">
        <f t="shared" si="2"/>
        <v>0</v>
      </c>
      <c r="Q11" s="85">
        <f t="shared" si="3"/>
        <v>0</v>
      </c>
    </row>
    <row r="12" spans="1:17" ht="24.9" customHeight="1" x14ac:dyDescent="0.2">
      <c r="A12" s="7" t="s">
        <v>4</v>
      </c>
      <c r="B12" s="117">
        <v>0</v>
      </c>
      <c r="C12" s="118">
        <v>0</v>
      </c>
      <c r="D12" s="100">
        <v>0</v>
      </c>
      <c r="E12" s="101">
        <v>0</v>
      </c>
      <c r="F12" s="122">
        <v>0</v>
      </c>
      <c r="G12" s="118">
        <v>0</v>
      </c>
      <c r="H12" s="100">
        <v>0</v>
      </c>
      <c r="I12" s="105">
        <v>0</v>
      </c>
      <c r="J12" s="126">
        <v>0</v>
      </c>
      <c r="K12" s="118">
        <v>0</v>
      </c>
      <c r="L12" s="100">
        <v>0</v>
      </c>
      <c r="M12" s="109">
        <v>0</v>
      </c>
      <c r="N12" s="143">
        <f t="shared" si="0"/>
        <v>0</v>
      </c>
      <c r="O12" s="143">
        <f t="shared" si="1"/>
        <v>0</v>
      </c>
      <c r="P12" s="85">
        <f t="shared" si="2"/>
        <v>0</v>
      </c>
      <c r="Q12" s="85">
        <f t="shared" si="3"/>
        <v>0</v>
      </c>
    </row>
    <row r="13" spans="1:17" ht="24.9" customHeight="1" x14ac:dyDescent="0.2">
      <c r="A13" s="7" t="s">
        <v>5</v>
      </c>
      <c r="B13" s="115">
        <v>20</v>
      </c>
      <c r="C13" s="116">
        <v>1488</v>
      </c>
      <c r="D13" s="97">
        <v>19</v>
      </c>
      <c r="E13" s="98">
        <v>1375</v>
      </c>
      <c r="F13" s="121">
        <v>2</v>
      </c>
      <c r="G13" s="116">
        <v>35</v>
      </c>
      <c r="H13" s="97">
        <v>2</v>
      </c>
      <c r="I13" s="104">
        <v>35</v>
      </c>
      <c r="J13" s="125">
        <v>0</v>
      </c>
      <c r="K13" s="116">
        <v>0</v>
      </c>
      <c r="L13" s="97">
        <v>0</v>
      </c>
      <c r="M13" s="108">
        <v>0</v>
      </c>
      <c r="N13" s="143">
        <f t="shared" si="0"/>
        <v>22</v>
      </c>
      <c r="O13" s="143">
        <f t="shared" si="1"/>
        <v>1523</v>
      </c>
      <c r="P13" s="85">
        <f t="shared" si="2"/>
        <v>21</v>
      </c>
      <c r="Q13" s="85">
        <f t="shared" si="3"/>
        <v>1410</v>
      </c>
    </row>
    <row r="14" spans="1:17" ht="24.9" customHeight="1" x14ac:dyDescent="0.2">
      <c r="A14" s="7" t="s">
        <v>6</v>
      </c>
      <c r="B14" s="115">
        <v>285</v>
      </c>
      <c r="C14" s="116">
        <v>7162</v>
      </c>
      <c r="D14" s="97">
        <v>277</v>
      </c>
      <c r="E14" s="98">
        <v>7137</v>
      </c>
      <c r="F14" s="121">
        <v>21</v>
      </c>
      <c r="G14" s="116">
        <v>550</v>
      </c>
      <c r="H14" s="97">
        <v>35</v>
      </c>
      <c r="I14" s="104">
        <v>527</v>
      </c>
      <c r="J14" s="125">
        <v>3</v>
      </c>
      <c r="K14" s="116">
        <v>114</v>
      </c>
      <c r="L14" s="97">
        <v>4</v>
      </c>
      <c r="M14" s="108">
        <v>54</v>
      </c>
      <c r="N14" s="143">
        <f t="shared" si="0"/>
        <v>309</v>
      </c>
      <c r="O14" s="143">
        <f t="shared" si="1"/>
        <v>7826</v>
      </c>
      <c r="P14" s="85">
        <f t="shared" si="2"/>
        <v>316</v>
      </c>
      <c r="Q14" s="85">
        <f t="shared" si="3"/>
        <v>7718</v>
      </c>
    </row>
    <row r="15" spans="1:17" ht="24.9" customHeight="1" x14ac:dyDescent="0.2">
      <c r="A15" s="7" t="s">
        <v>7</v>
      </c>
      <c r="B15" s="115">
        <v>3</v>
      </c>
      <c r="C15" s="116">
        <v>143</v>
      </c>
      <c r="D15" s="97">
        <v>6</v>
      </c>
      <c r="E15" s="98">
        <v>166</v>
      </c>
      <c r="F15" s="121">
        <v>0</v>
      </c>
      <c r="G15" s="116">
        <v>0</v>
      </c>
      <c r="H15" s="97">
        <v>0</v>
      </c>
      <c r="I15" s="104">
        <v>0</v>
      </c>
      <c r="J15" s="125">
        <v>1</v>
      </c>
      <c r="K15" s="116">
        <v>31</v>
      </c>
      <c r="L15" s="97">
        <v>1</v>
      </c>
      <c r="M15" s="108">
        <v>38</v>
      </c>
      <c r="N15" s="143">
        <f t="shared" si="0"/>
        <v>4</v>
      </c>
      <c r="O15" s="143">
        <f t="shared" si="1"/>
        <v>174</v>
      </c>
      <c r="P15" s="85">
        <f t="shared" si="2"/>
        <v>7</v>
      </c>
      <c r="Q15" s="85">
        <f t="shared" si="3"/>
        <v>204</v>
      </c>
    </row>
    <row r="16" spans="1:17" ht="24.9" customHeight="1" x14ac:dyDescent="0.2">
      <c r="A16" s="7" t="s">
        <v>8</v>
      </c>
      <c r="B16" s="115">
        <v>9</v>
      </c>
      <c r="C16" s="116">
        <v>237</v>
      </c>
      <c r="D16" s="97">
        <v>11</v>
      </c>
      <c r="E16" s="98">
        <v>326</v>
      </c>
      <c r="F16" s="121">
        <v>0</v>
      </c>
      <c r="G16" s="116">
        <v>0</v>
      </c>
      <c r="H16" s="97">
        <v>0</v>
      </c>
      <c r="I16" s="104">
        <v>0</v>
      </c>
      <c r="J16" s="125">
        <v>1</v>
      </c>
      <c r="K16" s="116">
        <v>42</v>
      </c>
      <c r="L16" s="97">
        <v>1</v>
      </c>
      <c r="M16" s="108">
        <v>24</v>
      </c>
      <c r="N16" s="143">
        <f t="shared" si="0"/>
        <v>10</v>
      </c>
      <c r="O16" s="143">
        <f t="shared" si="1"/>
        <v>279</v>
      </c>
      <c r="P16" s="85">
        <f t="shared" si="2"/>
        <v>12</v>
      </c>
      <c r="Q16" s="85">
        <f t="shared" si="3"/>
        <v>350</v>
      </c>
    </row>
    <row r="17" spans="1:17" ht="24.9" customHeight="1" x14ac:dyDescent="0.2">
      <c r="A17" s="7" t="s">
        <v>10</v>
      </c>
      <c r="B17" s="115">
        <v>2</v>
      </c>
      <c r="C17" s="116">
        <v>12</v>
      </c>
      <c r="D17" s="97">
        <v>3</v>
      </c>
      <c r="E17" s="98">
        <v>12</v>
      </c>
      <c r="F17" s="121">
        <v>0</v>
      </c>
      <c r="G17" s="116">
        <v>0</v>
      </c>
      <c r="H17" s="97">
        <v>0</v>
      </c>
      <c r="I17" s="104">
        <v>0</v>
      </c>
      <c r="J17" s="125">
        <v>0</v>
      </c>
      <c r="K17" s="116">
        <v>0</v>
      </c>
      <c r="L17" s="97">
        <v>0</v>
      </c>
      <c r="M17" s="108">
        <v>0</v>
      </c>
      <c r="N17" s="143">
        <f t="shared" si="0"/>
        <v>2</v>
      </c>
      <c r="O17" s="143">
        <f t="shared" si="1"/>
        <v>12</v>
      </c>
      <c r="P17" s="85">
        <f t="shared" si="2"/>
        <v>3</v>
      </c>
      <c r="Q17" s="85">
        <f t="shared" si="3"/>
        <v>12</v>
      </c>
    </row>
    <row r="18" spans="1:17" ht="24.75" customHeight="1" x14ac:dyDescent="0.2">
      <c r="A18" s="7" t="s">
        <v>9</v>
      </c>
      <c r="B18" s="117">
        <v>11</v>
      </c>
      <c r="C18" s="118">
        <v>273</v>
      </c>
      <c r="D18" s="100">
        <v>28</v>
      </c>
      <c r="E18" s="101">
        <v>622</v>
      </c>
      <c r="F18" s="122">
        <v>2</v>
      </c>
      <c r="G18" s="118">
        <v>21</v>
      </c>
      <c r="H18" s="100">
        <v>3</v>
      </c>
      <c r="I18" s="105">
        <v>7</v>
      </c>
      <c r="J18" s="126">
        <v>0</v>
      </c>
      <c r="K18" s="118">
        <v>0</v>
      </c>
      <c r="L18" s="100">
        <v>1</v>
      </c>
      <c r="M18" s="109">
        <v>5</v>
      </c>
      <c r="N18" s="143">
        <f t="shared" si="0"/>
        <v>13</v>
      </c>
      <c r="O18" s="143">
        <f t="shared" si="1"/>
        <v>294</v>
      </c>
      <c r="P18" s="85">
        <f t="shared" si="2"/>
        <v>32</v>
      </c>
      <c r="Q18" s="85">
        <f t="shared" si="3"/>
        <v>634</v>
      </c>
    </row>
    <row r="19" spans="1:17" ht="24.9" customHeight="1" x14ac:dyDescent="0.2">
      <c r="A19" s="7" t="s">
        <v>11</v>
      </c>
      <c r="B19" s="115">
        <v>14</v>
      </c>
      <c r="C19" s="116">
        <v>626</v>
      </c>
      <c r="D19" s="97">
        <v>21</v>
      </c>
      <c r="E19" s="98">
        <v>846</v>
      </c>
      <c r="F19" s="121">
        <v>2</v>
      </c>
      <c r="G19" s="116">
        <v>28</v>
      </c>
      <c r="H19" s="97">
        <v>2</v>
      </c>
      <c r="I19" s="104">
        <v>62</v>
      </c>
      <c r="J19" s="125">
        <v>0</v>
      </c>
      <c r="K19" s="116">
        <v>0</v>
      </c>
      <c r="L19" s="97">
        <v>1</v>
      </c>
      <c r="M19" s="108">
        <v>4</v>
      </c>
      <c r="N19" s="143">
        <f t="shared" si="0"/>
        <v>16</v>
      </c>
      <c r="O19" s="143">
        <f t="shared" si="1"/>
        <v>654</v>
      </c>
      <c r="P19" s="85">
        <f t="shared" si="2"/>
        <v>24</v>
      </c>
      <c r="Q19" s="85">
        <f t="shared" si="3"/>
        <v>912</v>
      </c>
    </row>
    <row r="20" spans="1:17" ht="24.9" customHeight="1" x14ac:dyDescent="0.2">
      <c r="A20" s="7" t="s">
        <v>12</v>
      </c>
      <c r="B20" s="115">
        <v>34</v>
      </c>
      <c r="C20" s="116">
        <v>842</v>
      </c>
      <c r="D20" s="97">
        <v>46</v>
      </c>
      <c r="E20" s="98">
        <v>1278</v>
      </c>
      <c r="F20" s="121">
        <v>4</v>
      </c>
      <c r="G20" s="116">
        <v>55</v>
      </c>
      <c r="H20" s="97">
        <v>4</v>
      </c>
      <c r="I20" s="104">
        <v>66</v>
      </c>
      <c r="J20" s="125">
        <v>2</v>
      </c>
      <c r="K20" s="116">
        <v>11</v>
      </c>
      <c r="L20" s="97">
        <v>1</v>
      </c>
      <c r="M20" s="108">
        <v>6</v>
      </c>
      <c r="N20" s="143">
        <f t="shared" si="0"/>
        <v>40</v>
      </c>
      <c r="O20" s="143">
        <f t="shared" si="1"/>
        <v>908</v>
      </c>
      <c r="P20" s="85">
        <f t="shared" si="2"/>
        <v>51</v>
      </c>
      <c r="Q20" s="85">
        <f t="shared" si="3"/>
        <v>1350</v>
      </c>
    </row>
    <row r="21" spans="1:17" ht="24.9" customHeight="1" x14ac:dyDescent="0.2">
      <c r="A21" s="7" t="s">
        <v>13</v>
      </c>
      <c r="B21" s="117">
        <v>64</v>
      </c>
      <c r="C21" s="118">
        <v>1470</v>
      </c>
      <c r="D21" s="100">
        <v>72</v>
      </c>
      <c r="E21" s="101">
        <v>1412</v>
      </c>
      <c r="F21" s="122">
        <v>1</v>
      </c>
      <c r="G21" s="118">
        <v>5</v>
      </c>
      <c r="H21" s="100">
        <v>3</v>
      </c>
      <c r="I21" s="105">
        <v>21</v>
      </c>
      <c r="J21" s="126">
        <v>1</v>
      </c>
      <c r="K21" s="118">
        <v>23</v>
      </c>
      <c r="L21" s="100">
        <v>1</v>
      </c>
      <c r="M21" s="109">
        <v>28</v>
      </c>
      <c r="N21" s="143">
        <f t="shared" si="0"/>
        <v>66</v>
      </c>
      <c r="O21" s="143">
        <f t="shared" si="1"/>
        <v>1498</v>
      </c>
      <c r="P21" s="85">
        <f t="shared" si="2"/>
        <v>76</v>
      </c>
      <c r="Q21" s="85">
        <f t="shared" si="3"/>
        <v>1461</v>
      </c>
    </row>
    <row r="22" spans="1:17" ht="24.9" customHeight="1" x14ac:dyDescent="0.2">
      <c r="A22" s="7" t="s">
        <v>14</v>
      </c>
      <c r="B22" s="115">
        <v>26</v>
      </c>
      <c r="C22" s="116">
        <v>619</v>
      </c>
      <c r="D22" s="97">
        <v>33</v>
      </c>
      <c r="E22" s="98">
        <v>789</v>
      </c>
      <c r="F22" s="121">
        <v>1</v>
      </c>
      <c r="G22" s="116">
        <v>14</v>
      </c>
      <c r="H22" s="97">
        <v>0</v>
      </c>
      <c r="I22" s="104">
        <v>0</v>
      </c>
      <c r="J22" s="125">
        <v>0</v>
      </c>
      <c r="K22" s="116">
        <v>0</v>
      </c>
      <c r="L22" s="97">
        <v>0</v>
      </c>
      <c r="M22" s="108">
        <v>0</v>
      </c>
      <c r="N22" s="143">
        <f t="shared" si="0"/>
        <v>27</v>
      </c>
      <c r="O22" s="143">
        <f t="shared" si="1"/>
        <v>633</v>
      </c>
      <c r="P22" s="85">
        <f t="shared" si="2"/>
        <v>33</v>
      </c>
      <c r="Q22" s="85">
        <f t="shared" si="3"/>
        <v>789</v>
      </c>
    </row>
    <row r="23" spans="1:17" ht="24.9" customHeight="1" x14ac:dyDescent="0.2">
      <c r="A23" s="7" t="s">
        <v>15</v>
      </c>
      <c r="B23" s="115">
        <v>3</v>
      </c>
      <c r="C23" s="116">
        <v>14</v>
      </c>
      <c r="D23" s="97">
        <v>2</v>
      </c>
      <c r="E23" s="98">
        <v>11</v>
      </c>
      <c r="F23" s="121">
        <v>1</v>
      </c>
      <c r="G23" s="116">
        <v>10</v>
      </c>
      <c r="H23" s="97">
        <v>0</v>
      </c>
      <c r="I23" s="104">
        <v>0</v>
      </c>
      <c r="J23" s="125">
        <v>1</v>
      </c>
      <c r="K23" s="116">
        <v>10</v>
      </c>
      <c r="L23" s="97">
        <v>0</v>
      </c>
      <c r="M23" s="108">
        <v>0</v>
      </c>
      <c r="N23" s="143">
        <f t="shared" si="0"/>
        <v>5</v>
      </c>
      <c r="O23" s="143">
        <f t="shared" si="1"/>
        <v>34</v>
      </c>
      <c r="P23" s="85">
        <f t="shared" si="2"/>
        <v>2</v>
      </c>
      <c r="Q23" s="85">
        <f t="shared" si="3"/>
        <v>11</v>
      </c>
    </row>
    <row r="24" spans="1:17" ht="24.9" customHeight="1" x14ac:dyDescent="0.2">
      <c r="A24" s="7" t="s">
        <v>40</v>
      </c>
      <c r="B24" s="115">
        <v>9</v>
      </c>
      <c r="C24" s="116">
        <v>271</v>
      </c>
      <c r="D24" s="97">
        <v>10</v>
      </c>
      <c r="E24" s="98">
        <v>296</v>
      </c>
      <c r="F24" s="121">
        <v>1</v>
      </c>
      <c r="G24" s="116">
        <v>5</v>
      </c>
      <c r="H24" s="97">
        <v>1</v>
      </c>
      <c r="I24" s="104">
        <v>6</v>
      </c>
      <c r="J24" s="125">
        <v>0</v>
      </c>
      <c r="K24" s="116">
        <v>0</v>
      </c>
      <c r="L24" s="97">
        <v>0</v>
      </c>
      <c r="M24" s="108">
        <v>0</v>
      </c>
      <c r="N24" s="143">
        <f t="shared" si="0"/>
        <v>10</v>
      </c>
      <c r="O24" s="143">
        <f t="shared" si="1"/>
        <v>276</v>
      </c>
      <c r="P24" s="85">
        <f t="shared" si="2"/>
        <v>11</v>
      </c>
      <c r="Q24" s="85">
        <f t="shared" si="3"/>
        <v>302</v>
      </c>
    </row>
    <row r="25" spans="1:17" ht="24.9" customHeight="1" x14ac:dyDescent="0.2">
      <c r="A25" s="7" t="s">
        <v>16</v>
      </c>
      <c r="B25" s="115">
        <v>4</v>
      </c>
      <c r="C25" s="116">
        <v>354</v>
      </c>
      <c r="D25" s="97">
        <v>5</v>
      </c>
      <c r="E25" s="98">
        <v>229</v>
      </c>
      <c r="F25" s="121">
        <v>0</v>
      </c>
      <c r="G25" s="116">
        <v>0</v>
      </c>
      <c r="H25" s="97">
        <v>1</v>
      </c>
      <c r="I25" s="104">
        <v>17</v>
      </c>
      <c r="J25" s="125">
        <v>1</v>
      </c>
      <c r="K25" s="116">
        <v>11</v>
      </c>
      <c r="L25" s="97">
        <v>1</v>
      </c>
      <c r="M25" s="108">
        <v>2</v>
      </c>
      <c r="N25" s="143">
        <f t="shared" si="0"/>
        <v>5</v>
      </c>
      <c r="O25" s="143">
        <f t="shared" si="1"/>
        <v>365</v>
      </c>
      <c r="P25" s="85">
        <f t="shared" si="2"/>
        <v>7</v>
      </c>
      <c r="Q25" s="85">
        <f t="shared" si="3"/>
        <v>248</v>
      </c>
    </row>
    <row r="26" spans="1:17" ht="24.9" customHeight="1" x14ac:dyDescent="0.2">
      <c r="A26" s="7" t="s">
        <v>17</v>
      </c>
      <c r="B26" s="117">
        <v>30</v>
      </c>
      <c r="C26" s="118">
        <v>823</v>
      </c>
      <c r="D26" s="100">
        <v>57</v>
      </c>
      <c r="E26" s="101">
        <v>1008</v>
      </c>
      <c r="F26" s="122">
        <v>2</v>
      </c>
      <c r="G26" s="118">
        <v>10</v>
      </c>
      <c r="H26" s="100">
        <v>2</v>
      </c>
      <c r="I26" s="105">
        <v>6</v>
      </c>
      <c r="J26" s="126">
        <v>1</v>
      </c>
      <c r="K26" s="118">
        <v>8</v>
      </c>
      <c r="L26" s="100">
        <v>1</v>
      </c>
      <c r="M26" s="109">
        <v>24</v>
      </c>
      <c r="N26" s="143">
        <f t="shared" si="0"/>
        <v>33</v>
      </c>
      <c r="O26" s="143">
        <f t="shared" si="1"/>
        <v>841</v>
      </c>
      <c r="P26" s="85">
        <f t="shared" si="2"/>
        <v>60</v>
      </c>
      <c r="Q26" s="85">
        <f t="shared" si="3"/>
        <v>1038</v>
      </c>
    </row>
    <row r="27" spans="1:17" ht="24.9" customHeight="1" x14ac:dyDescent="0.2">
      <c r="A27" s="7" t="s">
        <v>19</v>
      </c>
      <c r="B27" s="117">
        <v>126</v>
      </c>
      <c r="C27" s="118">
        <v>3713</v>
      </c>
      <c r="D27" s="100">
        <v>162</v>
      </c>
      <c r="E27" s="101">
        <v>4093</v>
      </c>
      <c r="F27" s="122">
        <v>10</v>
      </c>
      <c r="G27" s="118">
        <v>218</v>
      </c>
      <c r="H27" s="100">
        <v>9</v>
      </c>
      <c r="I27" s="105">
        <v>68</v>
      </c>
      <c r="J27" s="126">
        <v>1</v>
      </c>
      <c r="K27" s="118">
        <v>6</v>
      </c>
      <c r="L27" s="100">
        <v>6</v>
      </c>
      <c r="M27" s="109">
        <v>63</v>
      </c>
      <c r="N27" s="143">
        <f t="shared" si="0"/>
        <v>137</v>
      </c>
      <c r="O27" s="143">
        <f t="shared" si="1"/>
        <v>3937</v>
      </c>
      <c r="P27" s="85">
        <f t="shared" si="2"/>
        <v>177</v>
      </c>
      <c r="Q27" s="85">
        <f t="shared" si="3"/>
        <v>4224</v>
      </c>
    </row>
    <row r="28" spans="1:17" ht="24.9" customHeight="1" x14ac:dyDescent="0.2">
      <c r="A28" s="7" t="s">
        <v>20</v>
      </c>
      <c r="B28" s="117">
        <v>34</v>
      </c>
      <c r="C28" s="118">
        <v>850</v>
      </c>
      <c r="D28" s="100">
        <v>35</v>
      </c>
      <c r="E28" s="101">
        <v>825</v>
      </c>
      <c r="F28" s="122">
        <v>0</v>
      </c>
      <c r="G28" s="118">
        <v>0</v>
      </c>
      <c r="H28" s="100">
        <v>0</v>
      </c>
      <c r="I28" s="105">
        <v>0</v>
      </c>
      <c r="J28" s="126">
        <v>0</v>
      </c>
      <c r="K28" s="118">
        <v>0</v>
      </c>
      <c r="L28" s="100">
        <v>1</v>
      </c>
      <c r="M28" s="109">
        <v>8</v>
      </c>
      <c r="N28" s="143">
        <f t="shared" si="0"/>
        <v>34</v>
      </c>
      <c r="O28" s="143">
        <f t="shared" si="1"/>
        <v>850</v>
      </c>
      <c r="P28" s="85">
        <f t="shared" si="2"/>
        <v>36</v>
      </c>
      <c r="Q28" s="85">
        <f t="shared" si="3"/>
        <v>833</v>
      </c>
    </row>
    <row r="29" spans="1:17" ht="24.9" customHeight="1" x14ac:dyDescent="0.2">
      <c r="A29" s="7" t="s">
        <v>18</v>
      </c>
      <c r="B29" s="115">
        <v>23</v>
      </c>
      <c r="C29" s="116">
        <v>567</v>
      </c>
      <c r="D29" s="97">
        <v>28</v>
      </c>
      <c r="E29" s="98">
        <v>597</v>
      </c>
      <c r="F29" s="121">
        <v>2</v>
      </c>
      <c r="G29" s="116">
        <v>41</v>
      </c>
      <c r="H29" s="97">
        <v>2</v>
      </c>
      <c r="I29" s="104">
        <v>34</v>
      </c>
      <c r="J29" s="125">
        <v>0</v>
      </c>
      <c r="K29" s="116">
        <v>0</v>
      </c>
      <c r="L29" s="97">
        <v>0</v>
      </c>
      <c r="M29" s="108">
        <v>0</v>
      </c>
      <c r="N29" s="143">
        <f t="shared" si="0"/>
        <v>25</v>
      </c>
      <c r="O29" s="143">
        <f t="shared" si="1"/>
        <v>608</v>
      </c>
      <c r="P29" s="85">
        <f t="shared" si="2"/>
        <v>30</v>
      </c>
      <c r="Q29" s="85">
        <f t="shared" si="3"/>
        <v>631</v>
      </c>
    </row>
    <row r="30" spans="1:17" ht="24.9" customHeight="1" x14ac:dyDescent="0.2">
      <c r="A30" s="7" t="s">
        <v>21</v>
      </c>
      <c r="B30" s="115">
        <v>22</v>
      </c>
      <c r="C30" s="116">
        <v>915</v>
      </c>
      <c r="D30" s="97">
        <v>26</v>
      </c>
      <c r="E30" s="98">
        <v>968</v>
      </c>
      <c r="F30" s="121">
        <v>3</v>
      </c>
      <c r="G30" s="116">
        <v>155</v>
      </c>
      <c r="H30" s="97">
        <v>7</v>
      </c>
      <c r="I30" s="104">
        <v>172</v>
      </c>
      <c r="J30" s="125">
        <v>0</v>
      </c>
      <c r="K30" s="116">
        <v>0</v>
      </c>
      <c r="L30" s="97">
        <v>1</v>
      </c>
      <c r="M30" s="108">
        <v>5</v>
      </c>
      <c r="N30" s="143">
        <f t="shared" si="0"/>
        <v>25</v>
      </c>
      <c r="O30" s="143">
        <f t="shared" si="1"/>
        <v>1070</v>
      </c>
      <c r="P30" s="85">
        <f t="shared" si="2"/>
        <v>34</v>
      </c>
      <c r="Q30" s="85">
        <f t="shared" si="3"/>
        <v>1145</v>
      </c>
    </row>
    <row r="31" spans="1:17" ht="24.9" customHeight="1" x14ac:dyDescent="0.2">
      <c r="A31" s="7" t="s">
        <v>23</v>
      </c>
      <c r="B31" s="115">
        <v>8</v>
      </c>
      <c r="C31" s="116">
        <v>279</v>
      </c>
      <c r="D31" s="97">
        <v>10</v>
      </c>
      <c r="E31" s="98">
        <v>299</v>
      </c>
      <c r="F31" s="121">
        <v>5</v>
      </c>
      <c r="G31" s="116">
        <v>149</v>
      </c>
      <c r="H31" s="97">
        <v>3</v>
      </c>
      <c r="I31" s="104">
        <v>87</v>
      </c>
      <c r="J31" s="125">
        <v>0</v>
      </c>
      <c r="K31" s="116">
        <v>0</v>
      </c>
      <c r="L31" s="97">
        <v>0</v>
      </c>
      <c r="M31" s="108">
        <v>0</v>
      </c>
      <c r="N31" s="143">
        <f t="shared" si="0"/>
        <v>13</v>
      </c>
      <c r="O31" s="143">
        <f t="shared" si="1"/>
        <v>428</v>
      </c>
      <c r="P31" s="85">
        <f t="shared" si="2"/>
        <v>13</v>
      </c>
      <c r="Q31" s="85">
        <f t="shared" si="3"/>
        <v>386</v>
      </c>
    </row>
    <row r="32" spans="1:17" ht="24.9" customHeight="1" x14ac:dyDescent="0.2">
      <c r="A32" s="7" t="s">
        <v>22</v>
      </c>
      <c r="B32" s="115">
        <v>10</v>
      </c>
      <c r="C32" s="116">
        <v>342</v>
      </c>
      <c r="D32" s="97">
        <v>11</v>
      </c>
      <c r="E32" s="98">
        <v>320</v>
      </c>
      <c r="F32" s="121">
        <v>1</v>
      </c>
      <c r="G32" s="116">
        <v>24</v>
      </c>
      <c r="H32" s="97">
        <v>1</v>
      </c>
      <c r="I32" s="104">
        <v>14</v>
      </c>
      <c r="J32" s="125">
        <v>0</v>
      </c>
      <c r="K32" s="116">
        <v>0</v>
      </c>
      <c r="L32" s="97">
        <v>0</v>
      </c>
      <c r="M32" s="108">
        <v>0</v>
      </c>
      <c r="N32" s="143">
        <f t="shared" si="0"/>
        <v>11</v>
      </c>
      <c r="O32" s="143">
        <f t="shared" si="1"/>
        <v>366</v>
      </c>
      <c r="P32" s="85">
        <f t="shared" si="2"/>
        <v>12</v>
      </c>
      <c r="Q32" s="85">
        <f t="shared" si="3"/>
        <v>334</v>
      </c>
    </row>
    <row r="33" spans="1:17" ht="24.9" customHeight="1" x14ac:dyDescent="0.2">
      <c r="A33" s="7" t="s">
        <v>24</v>
      </c>
      <c r="B33" s="117">
        <v>38</v>
      </c>
      <c r="C33" s="118">
        <v>648</v>
      </c>
      <c r="D33" s="100">
        <v>36</v>
      </c>
      <c r="E33" s="101">
        <v>735</v>
      </c>
      <c r="F33" s="122">
        <v>6</v>
      </c>
      <c r="G33" s="118">
        <v>54</v>
      </c>
      <c r="H33" s="100">
        <v>3</v>
      </c>
      <c r="I33" s="105">
        <v>34</v>
      </c>
      <c r="J33" s="126">
        <v>0</v>
      </c>
      <c r="K33" s="118">
        <v>0</v>
      </c>
      <c r="L33" s="100">
        <v>0</v>
      </c>
      <c r="M33" s="109">
        <v>0</v>
      </c>
      <c r="N33" s="143">
        <f t="shared" si="0"/>
        <v>44</v>
      </c>
      <c r="O33" s="143">
        <f t="shared" si="1"/>
        <v>702</v>
      </c>
      <c r="P33" s="85">
        <f t="shared" si="2"/>
        <v>39</v>
      </c>
      <c r="Q33" s="85">
        <f t="shared" si="3"/>
        <v>769</v>
      </c>
    </row>
    <row r="34" spans="1:17" ht="24.9" customHeight="1" x14ac:dyDescent="0.2">
      <c r="A34" s="7" t="s">
        <v>25</v>
      </c>
      <c r="B34" s="117">
        <v>4</v>
      </c>
      <c r="C34" s="118">
        <v>183</v>
      </c>
      <c r="D34" s="100">
        <v>3</v>
      </c>
      <c r="E34" s="101">
        <v>152</v>
      </c>
      <c r="F34" s="122">
        <v>0</v>
      </c>
      <c r="G34" s="118">
        <v>0</v>
      </c>
      <c r="H34" s="100">
        <v>0</v>
      </c>
      <c r="I34" s="105">
        <v>0</v>
      </c>
      <c r="J34" s="126">
        <v>0</v>
      </c>
      <c r="K34" s="118">
        <v>0</v>
      </c>
      <c r="L34" s="100">
        <v>0</v>
      </c>
      <c r="M34" s="109">
        <v>0</v>
      </c>
      <c r="N34" s="143">
        <f t="shared" si="0"/>
        <v>4</v>
      </c>
      <c r="O34" s="143">
        <f t="shared" si="1"/>
        <v>183</v>
      </c>
      <c r="P34" s="85">
        <f t="shared" si="2"/>
        <v>3</v>
      </c>
      <c r="Q34" s="85">
        <f t="shared" si="3"/>
        <v>152</v>
      </c>
    </row>
    <row r="35" spans="1:17" ht="24.9" customHeight="1" x14ac:dyDescent="0.2">
      <c r="A35" s="16" t="s">
        <v>78</v>
      </c>
      <c r="B35" s="115">
        <v>2</v>
      </c>
      <c r="C35" s="116">
        <v>160</v>
      </c>
      <c r="D35" s="97">
        <v>1</v>
      </c>
      <c r="E35" s="98">
        <v>105</v>
      </c>
      <c r="F35" s="121">
        <v>1</v>
      </c>
      <c r="G35" s="116">
        <v>20</v>
      </c>
      <c r="H35" s="97">
        <v>1</v>
      </c>
      <c r="I35" s="104">
        <v>14</v>
      </c>
      <c r="J35" s="125">
        <v>0</v>
      </c>
      <c r="K35" s="116">
        <v>0</v>
      </c>
      <c r="L35" s="97">
        <v>0</v>
      </c>
      <c r="M35" s="108">
        <v>0</v>
      </c>
      <c r="N35" s="143">
        <f t="shared" si="0"/>
        <v>3</v>
      </c>
      <c r="O35" s="143">
        <f t="shared" si="1"/>
        <v>180</v>
      </c>
      <c r="P35" s="85">
        <f t="shared" si="2"/>
        <v>2</v>
      </c>
      <c r="Q35" s="85">
        <f t="shared" si="3"/>
        <v>119</v>
      </c>
    </row>
    <row r="36" spans="1:17" ht="24.9" customHeight="1" x14ac:dyDescent="0.2">
      <c r="A36" s="16" t="s">
        <v>26</v>
      </c>
      <c r="B36" s="115">
        <v>1</v>
      </c>
      <c r="C36" s="116">
        <v>50</v>
      </c>
      <c r="D36" s="97">
        <v>1</v>
      </c>
      <c r="E36" s="98">
        <v>44</v>
      </c>
      <c r="F36" s="121">
        <v>1</v>
      </c>
      <c r="G36" s="116">
        <v>20</v>
      </c>
      <c r="H36" s="97">
        <v>2</v>
      </c>
      <c r="I36" s="104">
        <v>15</v>
      </c>
      <c r="J36" s="125">
        <v>0</v>
      </c>
      <c r="K36" s="116">
        <v>0</v>
      </c>
      <c r="L36" s="97">
        <v>1</v>
      </c>
      <c r="M36" s="108">
        <v>4</v>
      </c>
      <c r="N36" s="143">
        <f t="shared" si="0"/>
        <v>2</v>
      </c>
      <c r="O36" s="143">
        <f t="shared" si="1"/>
        <v>70</v>
      </c>
      <c r="P36" s="85">
        <f t="shared" si="2"/>
        <v>4</v>
      </c>
      <c r="Q36" s="85">
        <f t="shared" si="3"/>
        <v>63</v>
      </c>
    </row>
    <row r="37" spans="1:17" ht="24.9" customHeight="1" x14ac:dyDescent="0.2">
      <c r="A37" s="7" t="s">
        <v>27</v>
      </c>
      <c r="B37" s="115">
        <v>0</v>
      </c>
      <c r="C37" s="116">
        <v>0</v>
      </c>
      <c r="D37" s="97">
        <v>0</v>
      </c>
      <c r="E37" s="98">
        <v>0</v>
      </c>
      <c r="F37" s="121">
        <v>0</v>
      </c>
      <c r="G37" s="116">
        <v>0</v>
      </c>
      <c r="H37" s="97">
        <v>0</v>
      </c>
      <c r="I37" s="104">
        <v>0</v>
      </c>
      <c r="J37" s="125">
        <v>0</v>
      </c>
      <c r="K37" s="116">
        <v>0</v>
      </c>
      <c r="L37" s="97">
        <v>0</v>
      </c>
      <c r="M37" s="108">
        <v>0</v>
      </c>
      <c r="N37" s="143">
        <f t="shared" si="0"/>
        <v>0</v>
      </c>
      <c r="O37" s="143">
        <f t="shared" si="1"/>
        <v>0</v>
      </c>
      <c r="P37" s="85">
        <f t="shared" si="2"/>
        <v>0</v>
      </c>
      <c r="Q37" s="85">
        <f t="shared" si="3"/>
        <v>0</v>
      </c>
    </row>
    <row r="38" spans="1:17" ht="24.9" customHeight="1" x14ac:dyDescent="0.2">
      <c r="A38" s="7" t="s">
        <v>0</v>
      </c>
      <c r="B38" s="115">
        <v>124</v>
      </c>
      <c r="C38" s="116">
        <v>3554</v>
      </c>
      <c r="D38" s="97">
        <v>141</v>
      </c>
      <c r="E38" s="98">
        <v>4150</v>
      </c>
      <c r="F38" s="121">
        <v>5</v>
      </c>
      <c r="G38" s="116">
        <v>72</v>
      </c>
      <c r="H38" s="97">
        <v>7</v>
      </c>
      <c r="I38" s="104">
        <v>84</v>
      </c>
      <c r="J38" s="125">
        <v>1</v>
      </c>
      <c r="K38" s="116">
        <v>52</v>
      </c>
      <c r="L38" s="97">
        <v>2</v>
      </c>
      <c r="M38" s="108">
        <v>44</v>
      </c>
      <c r="N38" s="143">
        <f t="shared" si="0"/>
        <v>130</v>
      </c>
      <c r="O38" s="143">
        <f t="shared" si="1"/>
        <v>3678</v>
      </c>
      <c r="P38" s="85">
        <f t="shared" si="2"/>
        <v>150</v>
      </c>
      <c r="Q38" s="85">
        <f t="shared" si="3"/>
        <v>4278</v>
      </c>
    </row>
    <row r="39" spans="1:17" ht="24.9" customHeight="1" x14ac:dyDescent="0.2">
      <c r="A39" s="7" t="s">
        <v>28</v>
      </c>
      <c r="B39" s="115">
        <v>8</v>
      </c>
      <c r="C39" s="116">
        <v>195</v>
      </c>
      <c r="D39" s="97">
        <v>7</v>
      </c>
      <c r="E39" s="98">
        <v>212</v>
      </c>
      <c r="F39" s="121">
        <v>0</v>
      </c>
      <c r="G39" s="116">
        <v>0</v>
      </c>
      <c r="H39" s="97">
        <v>0</v>
      </c>
      <c r="I39" s="104">
        <v>0</v>
      </c>
      <c r="J39" s="125">
        <v>0</v>
      </c>
      <c r="K39" s="116">
        <v>0</v>
      </c>
      <c r="L39" s="97">
        <v>0</v>
      </c>
      <c r="M39" s="108">
        <v>0</v>
      </c>
      <c r="N39" s="143">
        <f t="shared" si="0"/>
        <v>8</v>
      </c>
      <c r="O39" s="143">
        <f t="shared" si="1"/>
        <v>195</v>
      </c>
      <c r="P39" s="85">
        <f t="shared" si="2"/>
        <v>7</v>
      </c>
      <c r="Q39" s="85">
        <f t="shared" si="3"/>
        <v>212</v>
      </c>
    </row>
    <row r="40" spans="1:17" ht="24.9" customHeight="1" x14ac:dyDescent="0.2">
      <c r="A40" s="7" t="s">
        <v>29</v>
      </c>
      <c r="B40" s="115">
        <v>37</v>
      </c>
      <c r="C40" s="116">
        <v>998</v>
      </c>
      <c r="D40" s="97">
        <v>44</v>
      </c>
      <c r="E40" s="98">
        <v>1486</v>
      </c>
      <c r="F40" s="121">
        <v>2</v>
      </c>
      <c r="G40" s="116">
        <v>20</v>
      </c>
      <c r="H40" s="97">
        <v>3</v>
      </c>
      <c r="I40" s="104">
        <v>38</v>
      </c>
      <c r="J40" s="125">
        <v>0</v>
      </c>
      <c r="K40" s="116">
        <v>0</v>
      </c>
      <c r="L40" s="97">
        <v>0</v>
      </c>
      <c r="M40" s="108">
        <v>0</v>
      </c>
      <c r="N40" s="143">
        <f t="shared" si="0"/>
        <v>39</v>
      </c>
      <c r="O40" s="143">
        <f t="shared" si="1"/>
        <v>1018</v>
      </c>
      <c r="P40" s="85">
        <f t="shared" si="2"/>
        <v>47</v>
      </c>
      <c r="Q40" s="85">
        <f t="shared" si="3"/>
        <v>1524</v>
      </c>
    </row>
    <row r="41" spans="1:17" ht="24.9" customHeight="1" x14ac:dyDescent="0.2">
      <c r="A41" s="7" t="s">
        <v>30</v>
      </c>
      <c r="B41" s="117">
        <v>4</v>
      </c>
      <c r="C41" s="118">
        <v>130</v>
      </c>
      <c r="D41" s="100">
        <v>13</v>
      </c>
      <c r="E41" s="101">
        <v>340</v>
      </c>
      <c r="F41" s="122">
        <v>1</v>
      </c>
      <c r="G41" s="118">
        <v>20</v>
      </c>
      <c r="H41" s="100">
        <v>2</v>
      </c>
      <c r="I41" s="105">
        <v>29</v>
      </c>
      <c r="J41" s="126">
        <v>0</v>
      </c>
      <c r="K41" s="118">
        <v>0</v>
      </c>
      <c r="L41" s="100">
        <v>0</v>
      </c>
      <c r="M41" s="109">
        <v>0</v>
      </c>
      <c r="N41" s="143">
        <f t="shared" si="0"/>
        <v>5</v>
      </c>
      <c r="O41" s="143">
        <f t="shared" si="1"/>
        <v>150</v>
      </c>
      <c r="P41" s="85">
        <f t="shared" si="2"/>
        <v>15</v>
      </c>
      <c r="Q41" s="85">
        <f t="shared" si="3"/>
        <v>369</v>
      </c>
    </row>
    <row r="42" spans="1:17" ht="24.9" customHeight="1" x14ac:dyDescent="0.2">
      <c r="A42" s="7" t="s">
        <v>31</v>
      </c>
      <c r="B42" s="115">
        <v>0</v>
      </c>
      <c r="C42" s="116">
        <v>0</v>
      </c>
      <c r="D42" s="97">
        <v>0</v>
      </c>
      <c r="E42" s="98">
        <v>0</v>
      </c>
      <c r="F42" s="121">
        <v>1</v>
      </c>
      <c r="G42" s="116">
        <v>20</v>
      </c>
      <c r="H42" s="97">
        <v>1</v>
      </c>
      <c r="I42" s="104">
        <v>27</v>
      </c>
      <c r="J42" s="125">
        <v>0</v>
      </c>
      <c r="K42" s="116">
        <v>0</v>
      </c>
      <c r="L42" s="97">
        <v>0</v>
      </c>
      <c r="M42" s="108">
        <v>0</v>
      </c>
      <c r="N42" s="143">
        <f t="shared" si="0"/>
        <v>1</v>
      </c>
      <c r="O42" s="143">
        <f t="shared" si="1"/>
        <v>20</v>
      </c>
      <c r="P42" s="85">
        <f t="shared" si="2"/>
        <v>1</v>
      </c>
      <c r="Q42" s="85">
        <f t="shared" si="3"/>
        <v>27</v>
      </c>
    </row>
    <row r="43" spans="1:17" ht="24.9" customHeight="1" x14ac:dyDescent="0.2">
      <c r="A43" s="7" t="s">
        <v>32</v>
      </c>
      <c r="B43" s="115">
        <v>2</v>
      </c>
      <c r="C43" s="116">
        <v>48</v>
      </c>
      <c r="D43" s="97">
        <v>5</v>
      </c>
      <c r="E43" s="98">
        <v>163</v>
      </c>
      <c r="F43" s="121">
        <v>0</v>
      </c>
      <c r="G43" s="116">
        <v>0</v>
      </c>
      <c r="H43" s="97">
        <v>1</v>
      </c>
      <c r="I43" s="104">
        <v>5</v>
      </c>
      <c r="J43" s="125">
        <v>0</v>
      </c>
      <c r="K43" s="116">
        <v>0</v>
      </c>
      <c r="L43" s="97">
        <v>0</v>
      </c>
      <c r="M43" s="108">
        <v>0</v>
      </c>
      <c r="N43" s="143">
        <f t="shared" si="0"/>
        <v>2</v>
      </c>
      <c r="O43" s="143">
        <f t="shared" si="1"/>
        <v>48</v>
      </c>
      <c r="P43" s="85">
        <f t="shared" si="2"/>
        <v>6</v>
      </c>
      <c r="Q43" s="85">
        <f t="shared" si="3"/>
        <v>168</v>
      </c>
    </row>
    <row r="44" spans="1:17" ht="24.9" customHeight="1" x14ac:dyDescent="0.2">
      <c r="A44" s="7" t="s">
        <v>33</v>
      </c>
      <c r="B44" s="115">
        <v>1</v>
      </c>
      <c r="C44" s="116">
        <v>5</v>
      </c>
      <c r="D44" s="97">
        <v>4</v>
      </c>
      <c r="E44" s="98">
        <v>130</v>
      </c>
      <c r="F44" s="121">
        <v>0</v>
      </c>
      <c r="G44" s="116">
        <v>0</v>
      </c>
      <c r="H44" s="97">
        <v>0</v>
      </c>
      <c r="I44" s="104">
        <v>0</v>
      </c>
      <c r="J44" s="125">
        <v>0</v>
      </c>
      <c r="K44" s="116">
        <v>0</v>
      </c>
      <c r="L44" s="97">
        <v>0</v>
      </c>
      <c r="M44" s="108">
        <v>0</v>
      </c>
      <c r="N44" s="143">
        <f t="shared" si="0"/>
        <v>1</v>
      </c>
      <c r="O44" s="143">
        <f t="shared" si="1"/>
        <v>5</v>
      </c>
      <c r="P44" s="85">
        <f t="shared" si="2"/>
        <v>4</v>
      </c>
      <c r="Q44" s="85">
        <f t="shared" si="3"/>
        <v>130</v>
      </c>
    </row>
    <row r="45" spans="1:17" ht="24.9" customHeight="1" x14ac:dyDescent="0.2">
      <c r="A45" s="7" t="s">
        <v>34</v>
      </c>
      <c r="B45" s="115">
        <v>5</v>
      </c>
      <c r="C45" s="116">
        <v>154</v>
      </c>
      <c r="D45" s="97">
        <v>9</v>
      </c>
      <c r="E45" s="98">
        <v>328</v>
      </c>
      <c r="F45" s="121">
        <v>0</v>
      </c>
      <c r="G45" s="116">
        <v>0</v>
      </c>
      <c r="H45" s="97">
        <v>2</v>
      </c>
      <c r="I45" s="104">
        <v>31</v>
      </c>
      <c r="J45" s="125">
        <v>0</v>
      </c>
      <c r="K45" s="116">
        <v>0</v>
      </c>
      <c r="L45" s="97">
        <v>0</v>
      </c>
      <c r="M45" s="108">
        <v>0</v>
      </c>
      <c r="N45" s="143">
        <f t="shared" si="0"/>
        <v>5</v>
      </c>
      <c r="O45" s="143">
        <f t="shared" si="1"/>
        <v>154</v>
      </c>
      <c r="P45" s="85">
        <f t="shared" si="2"/>
        <v>11</v>
      </c>
      <c r="Q45" s="85">
        <f t="shared" si="3"/>
        <v>359</v>
      </c>
    </row>
    <row r="46" spans="1:17" ht="24.9" customHeight="1" x14ac:dyDescent="0.2">
      <c r="A46" s="7" t="s">
        <v>35</v>
      </c>
      <c r="B46" s="115">
        <v>17</v>
      </c>
      <c r="C46" s="116">
        <v>636</v>
      </c>
      <c r="D46" s="97">
        <v>19</v>
      </c>
      <c r="E46" s="98">
        <v>718</v>
      </c>
      <c r="F46" s="121">
        <v>3</v>
      </c>
      <c r="G46" s="116">
        <v>61</v>
      </c>
      <c r="H46" s="97">
        <v>3</v>
      </c>
      <c r="I46" s="104">
        <v>65</v>
      </c>
      <c r="J46" s="125">
        <v>0</v>
      </c>
      <c r="K46" s="116">
        <v>0</v>
      </c>
      <c r="L46" s="97">
        <v>0</v>
      </c>
      <c r="M46" s="108">
        <v>0</v>
      </c>
      <c r="N46" s="143">
        <f t="shared" si="0"/>
        <v>20</v>
      </c>
      <c r="O46" s="143">
        <f t="shared" si="1"/>
        <v>697</v>
      </c>
      <c r="P46" s="85">
        <f t="shared" si="2"/>
        <v>22</v>
      </c>
      <c r="Q46" s="85">
        <f t="shared" si="3"/>
        <v>783</v>
      </c>
    </row>
    <row r="47" spans="1:17" ht="24.9" customHeight="1" x14ac:dyDescent="0.2">
      <c r="A47" s="7" t="s">
        <v>36</v>
      </c>
      <c r="B47" s="115">
        <v>21</v>
      </c>
      <c r="C47" s="116">
        <v>884</v>
      </c>
      <c r="D47" s="97">
        <v>19</v>
      </c>
      <c r="E47" s="98">
        <v>718</v>
      </c>
      <c r="F47" s="121">
        <v>3</v>
      </c>
      <c r="G47" s="116">
        <v>128</v>
      </c>
      <c r="H47" s="97">
        <v>1</v>
      </c>
      <c r="I47" s="104">
        <v>20</v>
      </c>
      <c r="J47" s="125">
        <v>0</v>
      </c>
      <c r="K47" s="116">
        <v>0</v>
      </c>
      <c r="L47" s="97">
        <v>0</v>
      </c>
      <c r="M47" s="108">
        <v>0</v>
      </c>
      <c r="N47" s="143">
        <f t="shared" si="0"/>
        <v>24</v>
      </c>
      <c r="O47" s="143">
        <f t="shared" si="1"/>
        <v>1012</v>
      </c>
      <c r="P47" s="85">
        <f t="shared" si="2"/>
        <v>20</v>
      </c>
      <c r="Q47" s="85">
        <f t="shared" si="3"/>
        <v>738</v>
      </c>
    </row>
    <row r="48" spans="1:17" ht="24.9" customHeight="1" x14ac:dyDescent="0.2">
      <c r="A48" s="7" t="s">
        <v>37</v>
      </c>
      <c r="B48" s="115">
        <v>2</v>
      </c>
      <c r="C48" s="116">
        <v>60</v>
      </c>
      <c r="D48" s="97">
        <v>1</v>
      </c>
      <c r="E48" s="98">
        <v>18</v>
      </c>
      <c r="F48" s="121">
        <v>0</v>
      </c>
      <c r="G48" s="116">
        <v>0</v>
      </c>
      <c r="H48" s="97">
        <v>0</v>
      </c>
      <c r="I48" s="104">
        <v>0</v>
      </c>
      <c r="J48" s="125">
        <v>0</v>
      </c>
      <c r="K48" s="116">
        <v>0</v>
      </c>
      <c r="L48" s="97">
        <v>0</v>
      </c>
      <c r="M48" s="108">
        <v>0</v>
      </c>
      <c r="N48" s="143">
        <f t="shared" si="0"/>
        <v>2</v>
      </c>
      <c r="O48" s="143">
        <f t="shared" si="1"/>
        <v>60</v>
      </c>
      <c r="P48" s="85">
        <f t="shared" si="2"/>
        <v>1</v>
      </c>
      <c r="Q48" s="85">
        <f t="shared" si="3"/>
        <v>18</v>
      </c>
    </row>
    <row r="49" spans="1:17" ht="24.9" customHeight="1" x14ac:dyDescent="0.2">
      <c r="A49" s="7" t="s">
        <v>38</v>
      </c>
      <c r="B49" s="117">
        <v>0</v>
      </c>
      <c r="C49" s="118">
        <v>0</v>
      </c>
      <c r="D49" s="100">
        <v>0</v>
      </c>
      <c r="E49" s="101">
        <v>0</v>
      </c>
      <c r="F49" s="122">
        <v>0</v>
      </c>
      <c r="G49" s="118">
        <v>0</v>
      </c>
      <c r="H49" s="100">
        <v>1</v>
      </c>
      <c r="I49" s="105">
        <v>15</v>
      </c>
      <c r="J49" s="126">
        <v>0</v>
      </c>
      <c r="K49" s="118">
        <v>0</v>
      </c>
      <c r="L49" s="100">
        <v>0</v>
      </c>
      <c r="M49" s="109">
        <v>0</v>
      </c>
      <c r="N49" s="143">
        <f t="shared" si="0"/>
        <v>0</v>
      </c>
      <c r="O49" s="143">
        <f t="shared" si="1"/>
        <v>0</v>
      </c>
      <c r="P49" s="85">
        <f t="shared" si="2"/>
        <v>1</v>
      </c>
      <c r="Q49" s="85">
        <f t="shared" si="3"/>
        <v>15</v>
      </c>
    </row>
    <row r="50" spans="1:17" ht="24.9" customHeight="1" thickBot="1" x14ac:dyDescent="0.25">
      <c r="A50" s="8" t="s">
        <v>39</v>
      </c>
      <c r="B50" s="119">
        <v>8</v>
      </c>
      <c r="C50" s="120">
        <v>180</v>
      </c>
      <c r="D50" s="102">
        <v>4</v>
      </c>
      <c r="E50" s="103">
        <v>141</v>
      </c>
      <c r="F50" s="124">
        <v>0</v>
      </c>
      <c r="G50" s="120">
        <v>0</v>
      </c>
      <c r="H50" s="111">
        <v>0</v>
      </c>
      <c r="I50" s="107">
        <v>0</v>
      </c>
      <c r="J50" s="127">
        <v>0</v>
      </c>
      <c r="K50" s="120">
        <v>0</v>
      </c>
      <c r="L50" s="102">
        <v>0</v>
      </c>
      <c r="M50" s="110">
        <v>0</v>
      </c>
      <c r="N50" s="143">
        <f t="shared" si="0"/>
        <v>8</v>
      </c>
      <c r="O50" s="143">
        <f t="shared" si="1"/>
        <v>180</v>
      </c>
      <c r="P50" s="85">
        <f t="shared" si="2"/>
        <v>4</v>
      </c>
      <c r="Q50" s="85">
        <f t="shared" si="3"/>
        <v>141</v>
      </c>
    </row>
    <row r="51" spans="1:17" s="10" customFormat="1" ht="37.5" customHeight="1" thickBot="1" x14ac:dyDescent="0.25">
      <c r="A51" s="81" t="s">
        <v>42</v>
      </c>
      <c r="B51" s="46">
        <f t="shared" ref="B51:M51" si="4">SUM(B8:B50)</f>
        <v>1593</v>
      </c>
      <c r="C51" s="47">
        <f t="shared" si="4"/>
        <v>41722</v>
      </c>
      <c r="D51" s="46">
        <f t="shared" si="4"/>
        <v>1784</v>
      </c>
      <c r="E51" s="47">
        <f t="shared" si="4"/>
        <v>46533</v>
      </c>
      <c r="F51" s="49">
        <f t="shared" si="4"/>
        <v>146</v>
      </c>
      <c r="G51" s="47">
        <f t="shared" si="4"/>
        <v>2550</v>
      </c>
      <c r="H51" s="50">
        <f t="shared" si="4"/>
        <v>189</v>
      </c>
      <c r="I51" s="48">
        <f t="shared" si="4"/>
        <v>2725</v>
      </c>
      <c r="J51" s="51">
        <f t="shared" si="4"/>
        <v>32</v>
      </c>
      <c r="K51" s="47">
        <f t="shared" si="4"/>
        <v>918</v>
      </c>
      <c r="L51" s="46">
        <f t="shared" si="4"/>
        <v>66</v>
      </c>
      <c r="M51" s="67">
        <f t="shared" si="4"/>
        <v>1929</v>
      </c>
      <c r="N51" s="143">
        <f t="shared" si="0"/>
        <v>1771</v>
      </c>
      <c r="O51" s="143">
        <f t="shared" si="1"/>
        <v>45190</v>
      </c>
      <c r="P51" s="150">
        <f>SUM(P8:P50)</f>
        <v>2039</v>
      </c>
      <c r="Q51" s="150">
        <f>SUM(Q8:Q50)</f>
        <v>51187</v>
      </c>
    </row>
    <row r="52" spans="1:17" ht="24" customHeight="1" x14ac:dyDescent="0.2">
      <c r="A52" s="2"/>
    </row>
  </sheetData>
  <mergeCells count="12">
    <mergeCell ref="H6:I6"/>
    <mergeCell ref="J6:K6"/>
    <mergeCell ref="L6:M6"/>
    <mergeCell ref="K3:M3"/>
    <mergeCell ref="A4:A7"/>
    <mergeCell ref="B4:M4"/>
    <mergeCell ref="B5:E5"/>
    <mergeCell ref="F5:I5"/>
    <mergeCell ref="J5:M5"/>
    <mergeCell ref="B6:C6"/>
    <mergeCell ref="D6:E6"/>
    <mergeCell ref="F6:G6"/>
  </mergeCells>
  <phoneticPr fontId="2"/>
  <dataValidations count="1">
    <dataValidation type="whole" allowBlank="1" showInputMessage="1" showErrorMessage="1" errorTitle="入力不可" error="入力できるのは整数のみです" sqref="D8:E50 H8:I50 L8:M49" xr:uid="{00000000-0002-0000-0400-000000000000}">
      <formula1>0</formula1>
      <formula2>9999999</formula2>
    </dataValidation>
  </dataValidations>
  <printOptions horizontalCentered="1"/>
  <pageMargins left="0.19685039370078741" right="0.70866141732283472" top="0.74803149606299213" bottom="0.74803149606299213" header="0.31496062992125984" footer="0.31496062992125984"/>
  <pageSetup paperSize="9" scale="36" orientation="landscape" r:id="rId1"/>
  <headerFooter scaleWithDoc="0" alignWithMargins="0">
    <oddFooter>&amp;C１７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52"/>
  <sheetViews>
    <sheetView view="pageBreakPreview" zoomScale="60" zoomScaleNormal="75" workbookViewId="0">
      <pane xSplit="1" ySplit="7" topLeftCell="B8" activePane="bottomRight" state="frozen"/>
      <selection activeCell="E22" sqref="E22"/>
      <selection pane="topRight" activeCell="E22" sqref="E22"/>
      <selection pane="bottomLeft" activeCell="E22" sqref="E22"/>
      <selection pane="bottomRight" activeCell="A9" sqref="A9"/>
    </sheetView>
  </sheetViews>
  <sheetFormatPr defaultColWidth="9" defaultRowHeight="13.2" x14ac:dyDescent="0.2"/>
  <cols>
    <col min="1" max="1" width="20.6640625" style="12" customWidth="1"/>
    <col min="2" max="2" width="12" style="12" bestFit="1" customWidth="1"/>
    <col min="3" max="3" width="15.77734375" style="12" bestFit="1" customWidth="1"/>
    <col min="4" max="4" width="12" style="12" bestFit="1" customWidth="1"/>
    <col min="5" max="5" width="15.77734375" style="12" bestFit="1" customWidth="1"/>
    <col min="6" max="6" width="12" style="12" bestFit="1" customWidth="1"/>
    <col min="7" max="7" width="15.77734375" style="12" bestFit="1" customWidth="1"/>
    <col min="8" max="8" width="12" style="12" bestFit="1" customWidth="1"/>
    <col min="9" max="9" width="15.77734375" style="12" bestFit="1" customWidth="1"/>
    <col min="10" max="10" width="12" style="12" bestFit="1" customWidth="1"/>
    <col min="11" max="11" width="15.77734375" style="12" bestFit="1" customWidth="1"/>
    <col min="12" max="12" width="12" style="12" bestFit="1" customWidth="1"/>
    <col min="13" max="13" width="15.77734375" style="12" bestFit="1" customWidth="1"/>
    <col min="14" max="14" width="12" style="12" bestFit="1" customWidth="1"/>
    <col min="15" max="15" width="15.77734375" style="12" bestFit="1" customWidth="1"/>
    <col min="16" max="16" width="12" style="12" bestFit="1" customWidth="1"/>
    <col min="17" max="17" width="15.77734375" style="12" bestFit="1" customWidth="1"/>
    <col min="18" max="19" width="15.77734375" style="12" customWidth="1"/>
    <col min="20" max="16384" width="9" style="12"/>
  </cols>
  <sheetData>
    <row r="1" spans="1:21" ht="33" customHeight="1" x14ac:dyDescent="0.2">
      <c r="A1" s="27" t="s">
        <v>63</v>
      </c>
    </row>
    <row r="2" spans="1:21" ht="31.5" customHeight="1" x14ac:dyDescent="0.2">
      <c r="A2" s="28" t="s">
        <v>68</v>
      </c>
      <c r="B2" s="2"/>
      <c r="C2" s="2"/>
      <c r="D2" s="2"/>
      <c r="E2" s="2"/>
    </row>
    <row r="3" spans="1:21" s="2" customFormat="1" ht="27.75" customHeight="1" thickBot="1" x14ac:dyDescent="0.25">
      <c r="A3" s="11"/>
      <c r="B3" s="11"/>
      <c r="C3" s="11"/>
      <c r="D3" s="11"/>
      <c r="E3" s="11"/>
      <c r="I3" s="11"/>
      <c r="K3" s="170"/>
      <c r="L3" s="193"/>
      <c r="M3" s="193"/>
      <c r="N3" s="170"/>
      <c r="O3" s="170"/>
      <c r="P3" s="170"/>
      <c r="Q3" s="170"/>
      <c r="R3" s="134"/>
      <c r="S3" s="134"/>
    </row>
    <row r="4" spans="1:21" s="2" customFormat="1" ht="27.75" customHeight="1" thickBot="1" x14ac:dyDescent="0.25">
      <c r="A4" s="182" t="s">
        <v>41</v>
      </c>
      <c r="B4" s="187" t="s">
        <v>53</v>
      </c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141"/>
      <c r="S4" s="141"/>
    </row>
    <row r="5" spans="1:21" s="2" customFormat="1" ht="33" customHeight="1" thickBot="1" x14ac:dyDescent="0.25">
      <c r="A5" s="183"/>
      <c r="B5" s="186" t="s">
        <v>47</v>
      </c>
      <c r="C5" s="175"/>
      <c r="D5" s="176"/>
      <c r="E5" s="196"/>
      <c r="F5" s="178" t="s">
        <v>48</v>
      </c>
      <c r="G5" s="179"/>
      <c r="H5" s="180"/>
      <c r="I5" s="194"/>
      <c r="J5" s="178" t="s">
        <v>49</v>
      </c>
      <c r="K5" s="179"/>
      <c r="L5" s="180"/>
      <c r="M5" s="194"/>
      <c r="N5" s="175" t="s">
        <v>52</v>
      </c>
      <c r="O5" s="175"/>
      <c r="P5" s="176"/>
      <c r="Q5" s="195"/>
      <c r="R5" s="141"/>
      <c r="S5" s="141"/>
    </row>
    <row r="6" spans="1:21" s="2" customFormat="1" ht="62.25" customHeight="1" x14ac:dyDescent="0.2">
      <c r="A6" s="184"/>
      <c r="B6" s="159" t="s">
        <v>71</v>
      </c>
      <c r="C6" s="160"/>
      <c r="D6" s="168" t="s">
        <v>72</v>
      </c>
      <c r="E6" s="169"/>
      <c r="F6" s="191" t="s">
        <v>71</v>
      </c>
      <c r="G6" s="160"/>
      <c r="H6" s="168" t="s">
        <v>72</v>
      </c>
      <c r="I6" s="169"/>
      <c r="J6" s="191" t="s">
        <v>71</v>
      </c>
      <c r="K6" s="160"/>
      <c r="L6" s="168" t="s">
        <v>72</v>
      </c>
      <c r="M6" s="169"/>
      <c r="N6" s="159" t="s">
        <v>71</v>
      </c>
      <c r="O6" s="160"/>
      <c r="P6" s="168" t="s">
        <v>72</v>
      </c>
      <c r="Q6" s="169"/>
      <c r="R6" s="142"/>
      <c r="S6" s="142"/>
    </row>
    <row r="7" spans="1:21" s="2" customFormat="1" ht="42" customHeight="1" thickBot="1" x14ac:dyDescent="0.25">
      <c r="A7" s="185"/>
      <c r="B7" s="77" t="s">
        <v>55</v>
      </c>
      <c r="C7" s="78" t="s">
        <v>70</v>
      </c>
      <c r="D7" s="72" t="s">
        <v>55</v>
      </c>
      <c r="E7" s="73" t="s">
        <v>70</v>
      </c>
      <c r="F7" s="79" t="s">
        <v>55</v>
      </c>
      <c r="G7" s="78" t="s">
        <v>70</v>
      </c>
      <c r="H7" s="72" t="s">
        <v>55</v>
      </c>
      <c r="I7" s="82" t="s">
        <v>70</v>
      </c>
      <c r="J7" s="79" t="s">
        <v>55</v>
      </c>
      <c r="K7" s="78" t="s">
        <v>70</v>
      </c>
      <c r="L7" s="72" t="s">
        <v>55</v>
      </c>
      <c r="M7" s="82" t="s">
        <v>70</v>
      </c>
      <c r="N7" s="80" t="s">
        <v>55</v>
      </c>
      <c r="O7" s="78" t="s">
        <v>70</v>
      </c>
      <c r="P7" s="72" t="s">
        <v>55</v>
      </c>
      <c r="Q7" s="83" t="s">
        <v>70</v>
      </c>
      <c r="R7" s="152" t="s">
        <v>77</v>
      </c>
      <c r="S7" s="152" t="s">
        <v>77</v>
      </c>
    </row>
    <row r="8" spans="1:21" ht="24.9" customHeight="1" x14ac:dyDescent="0.2">
      <c r="A8" s="6" t="s">
        <v>43</v>
      </c>
      <c r="B8" s="115">
        <v>0</v>
      </c>
      <c r="C8" s="116">
        <v>0</v>
      </c>
      <c r="D8" s="97">
        <v>0</v>
      </c>
      <c r="E8" s="98">
        <v>0</v>
      </c>
      <c r="F8" s="121">
        <v>0</v>
      </c>
      <c r="G8" s="116">
        <v>0</v>
      </c>
      <c r="H8" s="97">
        <v>0</v>
      </c>
      <c r="I8" s="104">
        <v>0</v>
      </c>
      <c r="J8" s="121">
        <v>0</v>
      </c>
      <c r="K8" s="116">
        <v>0</v>
      </c>
      <c r="L8" s="97">
        <v>0</v>
      </c>
      <c r="M8" s="104">
        <v>0</v>
      </c>
      <c r="N8" s="125">
        <v>0</v>
      </c>
      <c r="O8" s="116">
        <v>0</v>
      </c>
      <c r="P8" s="97">
        <v>0</v>
      </c>
      <c r="Q8" s="108">
        <v>0</v>
      </c>
      <c r="R8" s="143">
        <f>SUM(B8,F8,J8,N8)</f>
        <v>0</v>
      </c>
      <c r="S8" s="143">
        <f>SUM(C8,G8,K8,O8)</f>
        <v>0</v>
      </c>
      <c r="T8" s="84">
        <f>SUM(D8,H8,L8,P8)</f>
        <v>0</v>
      </c>
      <c r="U8" s="84">
        <f>SUM(E8,I8,M8,Q8)</f>
        <v>0</v>
      </c>
    </row>
    <row r="9" spans="1:21" s="3" customFormat="1" ht="24.9" customHeight="1" x14ac:dyDescent="0.2">
      <c r="A9" s="7" t="s">
        <v>1</v>
      </c>
      <c r="B9" s="115">
        <v>0</v>
      </c>
      <c r="C9" s="132">
        <v>0</v>
      </c>
      <c r="D9" s="97">
        <v>0</v>
      </c>
      <c r="E9" s="99">
        <v>0</v>
      </c>
      <c r="F9" s="121">
        <v>0</v>
      </c>
      <c r="G9" s="133">
        <v>0</v>
      </c>
      <c r="H9" s="97">
        <v>0</v>
      </c>
      <c r="I9" s="104">
        <v>0</v>
      </c>
      <c r="J9" s="121">
        <v>0</v>
      </c>
      <c r="K9" s="116">
        <v>0</v>
      </c>
      <c r="L9" s="97">
        <v>0</v>
      </c>
      <c r="M9" s="104">
        <v>0</v>
      </c>
      <c r="N9" s="125">
        <v>0</v>
      </c>
      <c r="O9" s="116">
        <v>0</v>
      </c>
      <c r="P9" s="97">
        <v>0</v>
      </c>
      <c r="Q9" s="108">
        <v>0</v>
      </c>
      <c r="R9" s="143">
        <f t="shared" ref="R9:R51" si="0">SUM(B9,F9,J9,N9)</f>
        <v>0</v>
      </c>
      <c r="S9" s="143">
        <f t="shared" ref="S9:S51" si="1">SUM(C9,G9,K9,O9)</f>
        <v>0</v>
      </c>
      <c r="T9" s="84">
        <f>SUM(D9,H9,L9,P9)</f>
        <v>0</v>
      </c>
      <c r="U9" s="84">
        <f>SUM(E9,I9,M9,Q9)</f>
        <v>0</v>
      </c>
    </row>
    <row r="10" spans="1:21" s="3" customFormat="1" ht="24.9" customHeight="1" x14ac:dyDescent="0.2">
      <c r="A10" s="7" t="s">
        <v>2</v>
      </c>
      <c r="B10" s="115">
        <v>0</v>
      </c>
      <c r="C10" s="116">
        <v>0</v>
      </c>
      <c r="D10" s="97">
        <v>0</v>
      </c>
      <c r="E10" s="98">
        <v>0</v>
      </c>
      <c r="F10" s="121">
        <v>0</v>
      </c>
      <c r="G10" s="116">
        <v>0</v>
      </c>
      <c r="H10" s="97">
        <v>0</v>
      </c>
      <c r="I10" s="104">
        <v>0</v>
      </c>
      <c r="J10" s="121">
        <v>0</v>
      </c>
      <c r="K10" s="116">
        <v>0</v>
      </c>
      <c r="L10" s="97">
        <v>0</v>
      </c>
      <c r="M10" s="104">
        <v>0</v>
      </c>
      <c r="N10" s="125">
        <v>0</v>
      </c>
      <c r="O10" s="116">
        <v>0</v>
      </c>
      <c r="P10" s="97">
        <v>0</v>
      </c>
      <c r="Q10" s="108">
        <v>0</v>
      </c>
      <c r="R10" s="143">
        <f t="shared" si="0"/>
        <v>0</v>
      </c>
      <c r="S10" s="143">
        <f t="shared" si="1"/>
        <v>0</v>
      </c>
      <c r="T10" s="84">
        <f t="shared" ref="T10:T50" si="2">SUM(D10,H10,L10,P10)</f>
        <v>0</v>
      </c>
      <c r="U10" s="84">
        <f t="shared" ref="U10:U50" si="3">SUM(E10,I10,M10,Q10)</f>
        <v>0</v>
      </c>
    </row>
    <row r="11" spans="1:21" s="3" customFormat="1" ht="24.9" customHeight="1" x14ac:dyDescent="0.2">
      <c r="A11" s="7" t="s">
        <v>3</v>
      </c>
      <c r="B11" s="115">
        <v>0</v>
      </c>
      <c r="C11" s="116">
        <v>0</v>
      </c>
      <c r="D11" s="97">
        <v>0</v>
      </c>
      <c r="E11" s="98">
        <v>0</v>
      </c>
      <c r="F11" s="121">
        <v>0</v>
      </c>
      <c r="G11" s="116">
        <v>0</v>
      </c>
      <c r="H11" s="97">
        <v>0</v>
      </c>
      <c r="I11" s="104">
        <v>0</v>
      </c>
      <c r="J11" s="121">
        <v>0</v>
      </c>
      <c r="K11" s="116">
        <v>0</v>
      </c>
      <c r="L11" s="97">
        <v>0</v>
      </c>
      <c r="M11" s="104">
        <v>0</v>
      </c>
      <c r="N11" s="125">
        <v>0</v>
      </c>
      <c r="O11" s="116">
        <v>0</v>
      </c>
      <c r="P11" s="97">
        <v>0</v>
      </c>
      <c r="Q11" s="108">
        <v>0</v>
      </c>
      <c r="R11" s="143">
        <f t="shared" si="0"/>
        <v>0</v>
      </c>
      <c r="S11" s="143">
        <f t="shared" si="1"/>
        <v>0</v>
      </c>
      <c r="T11" s="84">
        <f t="shared" si="2"/>
        <v>0</v>
      </c>
      <c r="U11" s="84">
        <f t="shared" si="3"/>
        <v>0</v>
      </c>
    </row>
    <row r="12" spans="1:21" s="3" customFormat="1" ht="24.9" customHeight="1" x14ac:dyDescent="0.2">
      <c r="A12" s="7" t="s">
        <v>4</v>
      </c>
      <c r="B12" s="117">
        <v>0</v>
      </c>
      <c r="C12" s="118">
        <v>0</v>
      </c>
      <c r="D12" s="100">
        <v>0</v>
      </c>
      <c r="E12" s="101">
        <v>0</v>
      </c>
      <c r="F12" s="122">
        <v>0</v>
      </c>
      <c r="G12" s="118">
        <v>0</v>
      </c>
      <c r="H12" s="100">
        <v>0</v>
      </c>
      <c r="I12" s="105">
        <v>0</v>
      </c>
      <c r="J12" s="122">
        <v>0</v>
      </c>
      <c r="K12" s="118">
        <v>0</v>
      </c>
      <c r="L12" s="100">
        <v>0</v>
      </c>
      <c r="M12" s="105">
        <v>0</v>
      </c>
      <c r="N12" s="126">
        <v>0</v>
      </c>
      <c r="O12" s="118">
        <v>0</v>
      </c>
      <c r="P12" s="100">
        <v>0</v>
      </c>
      <c r="Q12" s="109">
        <v>0</v>
      </c>
      <c r="R12" s="143">
        <f t="shared" si="0"/>
        <v>0</v>
      </c>
      <c r="S12" s="143">
        <f t="shared" si="1"/>
        <v>0</v>
      </c>
      <c r="T12" s="84">
        <f t="shared" si="2"/>
        <v>0</v>
      </c>
      <c r="U12" s="84">
        <f t="shared" si="3"/>
        <v>0</v>
      </c>
    </row>
    <row r="13" spans="1:21" s="3" customFormat="1" ht="24.9" customHeight="1" x14ac:dyDescent="0.2">
      <c r="A13" s="7" t="s">
        <v>5</v>
      </c>
      <c r="B13" s="115">
        <v>0</v>
      </c>
      <c r="C13" s="116">
        <v>0</v>
      </c>
      <c r="D13" s="97">
        <v>0</v>
      </c>
      <c r="E13" s="98">
        <v>0</v>
      </c>
      <c r="F13" s="121">
        <v>0</v>
      </c>
      <c r="G13" s="116">
        <v>0</v>
      </c>
      <c r="H13" s="97">
        <v>0</v>
      </c>
      <c r="I13" s="104">
        <v>0</v>
      </c>
      <c r="J13" s="121">
        <v>0</v>
      </c>
      <c r="K13" s="116">
        <v>0</v>
      </c>
      <c r="L13" s="97">
        <v>0</v>
      </c>
      <c r="M13" s="104">
        <v>0</v>
      </c>
      <c r="N13" s="125">
        <v>0</v>
      </c>
      <c r="O13" s="116">
        <v>0</v>
      </c>
      <c r="P13" s="97">
        <v>0</v>
      </c>
      <c r="Q13" s="108">
        <v>0</v>
      </c>
      <c r="R13" s="143">
        <f t="shared" si="0"/>
        <v>0</v>
      </c>
      <c r="S13" s="143">
        <f t="shared" si="1"/>
        <v>0</v>
      </c>
      <c r="T13" s="84">
        <f t="shared" si="2"/>
        <v>0</v>
      </c>
      <c r="U13" s="84">
        <f t="shared" si="3"/>
        <v>0</v>
      </c>
    </row>
    <row r="14" spans="1:21" s="3" customFormat="1" ht="24.9" customHeight="1" x14ac:dyDescent="0.2">
      <c r="A14" s="7" t="s">
        <v>6</v>
      </c>
      <c r="B14" s="115">
        <v>1</v>
      </c>
      <c r="C14" s="116">
        <v>240</v>
      </c>
      <c r="D14" s="97">
        <v>0</v>
      </c>
      <c r="E14" s="98">
        <v>0</v>
      </c>
      <c r="F14" s="121">
        <v>1</v>
      </c>
      <c r="G14" s="116">
        <v>240</v>
      </c>
      <c r="H14" s="97">
        <v>0</v>
      </c>
      <c r="I14" s="104">
        <v>0</v>
      </c>
      <c r="J14" s="121">
        <v>0</v>
      </c>
      <c r="K14" s="116">
        <v>0</v>
      </c>
      <c r="L14" s="97">
        <v>0</v>
      </c>
      <c r="M14" s="104">
        <v>0</v>
      </c>
      <c r="N14" s="125">
        <v>0</v>
      </c>
      <c r="O14" s="116">
        <v>0</v>
      </c>
      <c r="P14" s="97">
        <v>0</v>
      </c>
      <c r="Q14" s="108">
        <v>0</v>
      </c>
      <c r="R14" s="143">
        <f t="shared" si="0"/>
        <v>2</v>
      </c>
      <c r="S14" s="143">
        <f t="shared" si="1"/>
        <v>480</v>
      </c>
      <c r="T14" s="84">
        <f t="shared" si="2"/>
        <v>0</v>
      </c>
      <c r="U14" s="84">
        <f t="shared" si="3"/>
        <v>0</v>
      </c>
    </row>
    <row r="15" spans="1:21" s="3" customFormat="1" ht="24.9" customHeight="1" x14ac:dyDescent="0.2">
      <c r="A15" s="7" t="s">
        <v>7</v>
      </c>
      <c r="B15" s="115">
        <v>0</v>
      </c>
      <c r="C15" s="116">
        <v>0</v>
      </c>
      <c r="D15" s="97">
        <v>0</v>
      </c>
      <c r="E15" s="98">
        <v>0</v>
      </c>
      <c r="F15" s="121">
        <v>0</v>
      </c>
      <c r="G15" s="116">
        <v>0</v>
      </c>
      <c r="H15" s="97">
        <v>0</v>
      </c>
      <c r="I15" s="104">
        <v>0</v>
      </c>
      <c r="J15" s="121">
        <v>0</v>
      </c>
      <c r="K15" s="116">
        <v>0</v>
      </c>
      <c r="L15" s="97">
        <v>0</v>
      </c>
      <c r="M15" s="104">
        <v>0</v>
      </c>
      <c r="N15" s="125">
        <v>0</v>
      </c>
      <c r="O15" s="116">
        <v>0</v>
      </c>
      <c r="P15" s="97">
        <v>0</v>
      </c>
      <c r="Q15" s="108">
        <v>0</v>
      </c>
      <c r="R15" s="143">
        <f t="shared" si="0"/>
        <v>0</v>
      </c>
      <c r="S15" s="143">
        <f t="shared" si="1"/>
        <v>0</v>
      </c>
      <c r="T15" s="84">
        <f t="shared" si="2"/>
        <v>0</v>
      </c>
      <c r="U15" s="84">
        <f t="shared" si="3"/>
        <v>0</v>
      </c>
    </row>
    <row r="16" spans="1:21" s="3" customFormat="1" ht="24.9" customHeight="1" x14ac:dyDescent="0.2">
      <c r="A16" s="7" t="s">
        <v>8</v>
      </c>
      <c r="B16" s="115">
        <v>0</v>
      </c>
      <c r="C16" s="116">
        <v>0</v>
      </c>
      <c r="D16" s="97">
        <v>0</v>
      </c>
      <c r="E16" s="98">
        <v>0</v>
      </c>
      <c r="F16" s="121">
        <v>0</v>
      </c>
      <c r="G16" s="116">
        <v>0</v>
      </c>
      <c r="H16" s="97">
        <v>0</v>
      </c>
      <c r="I16" s="104">
        <v>0</v>
      </c>
      <c r="J16" s="121">
        <v>0</v>
      </c>
      <c r="K16" s="116">
        <v>0</v>
      </c>
      <c r="L16" s="97">
        <v>0</v>
      </c>
      <c r="M16" s="104">
        <v>0</v>
      </c>
      <c r="N16" s="125">
        <v>0</v>
      </c>
      <c r="O16" s="116">
        <v>0</v>
      </c>
      <c r="P16" s="97">
        <v>0</v>
      </c>
      <c r="Q16" s="108">
        <v>0</v>
      </c>
      <c r="R16" s="143">
        <f t="shared" si="0"/>
        <v>0</v>
      </c>
      <c r="S16" s="143">
        <f t="shared" si="1"/>
        <v>0</v>
      </c>
      <c r="T16" s="84">
        <f t="shared" si="2"/>
        <v>0</v>
      </c>
      <c r="U16" s="84">
        <f t="shared" si="3"/>
        <v>0</v>
      </c>
    </row>
    <row r="17" spans="1:21" s="3" customFormat="1" ht="24.9" customHeight="1" x14ac:dyDescent="0.2">
      <c r="A17" s="7" t="s">
        <v>10</v>
      </c>
      <c r="B17" s="115">
        <v>0</v>
      </c>
      <c r="C17" s="116">
        <v>0</v>
      </c>
      <c r="D17" s="97">
        <v>0</v>
      </c>
      <c r="E17" s="98">
        <v>0</v>
      </c>
      <c r="F17" s="121">
        <v>0</v>
      </c>
      <c r="G17" s="116">
        <v>0</v>
      </c>
      <c r="H17" s="97">
        <v>0</v>
      </c>
      <c r="I17" s="104">
        <v>0</v>
      </c>
      <c r="J17" s="121">
        <v>0</v>
      </c>
      <c r="K17" s="116">
        <v>0</v>
      </c>
      <c r="L17" s="97">
        <v>0</v>
      </c>
      <c r="M17" s="104">
        <v>0</v>
      </c>
      <c r="N17" s="125">
        <v>0</v>
      </c>
      <c r="O17" s="116">
        <v>0</v>
      </c>
      <c r="P17" s="97">
        <v>0</v>
      </c>
      <c r="Q17" s="108">
        <v>0</v>
      </c>
      <c r="R17" s="143">
        <f t="shared" si="0"/>
        <v>0</v>
      </c>
      <c r="S17" s="143">
        <f t="shared" si="1"/>
        <v>0</v>
      </c>
      <c r="T17" s="84">
        <f t="shared" si="2"/>
        <v>0</v>
      </c>
      <c r="U17" s="84">
        <f t="shared" si="3"/>
        <v>0</v>
      </c>
    </row>
    <row r="18" spans="1:21" s="3" customFormat="1" ht="24.9" customHeight="1" x14ac:dyDescent="0.2">
      <c r="A18" s="7" t="s">
        <v>9</v>
      </c>
      <c r="B18" s="117">
        <v>0</v>
      </c>
      <c r="C18" s="118">
        <v>0</v>
      </c>
      <c r="D18" s="100">
        <v>0</v>
      </c>
      <c r="E18" s="101">
        <v>0</v>
      </c>
      <c r="F18" s="122">
        <v>0</v>
      </c>
      <c r="G18" s="118">
        <v>0</v>
      </c>
      <c r="H18" s="100">
        <v>0</v>
      </c>
      <c r="I18" s="105">
        <v>0</v>
      </c>
      <c r="J18" s="122">
        <v>0</v>
      </c>
      <c r="K18" s="118">
        <v>0</v>
      </c>
      <c r="L18" s="100">
        <v>0</v>
      </c>
      <c r="M18" s="105">
        <v>0</v>
      </c>
      <c r="N18" s="126">
        <v>0</v>
      </c>
      <c r="O18" s="118">
        <v>0</v>
      </c>
      <c r="P18" s="100">
        <v>0</v>
      </c>
      <c r="Q18" s="109">
        <v>0</v>
      </c>
      <c r="R18" s="143">
        <f t="shared" si="0"/>
        <v>0</v>
      </c>
      <c r="S18" s="143">
        <f t="shared" si="1"/>
        <v>0</v>
      </c>
      <c r="T18" s="84">
        <f t="shared" si="2"/>
        <v>0</v>
      </c>
      <c r="U18" s="84">
        <f t="shared" si="3"/>
        <v>0</v>
      </c>
    </row>
    <row r="19" spans="1:21" s="3" customFormat="1" ht="24.9" customHeight="1" x14ac:dyDescent="0.2">
      <c r="A19" s="7" t="s">
        <v>11</v>
      </c>
      <c r="B19" s="115">
        <v>0</v>
      </c>
      <c r="C19" s="116">
        <v>0</v>
      </c>
      <c r="D19" s="97">
        <v>0</v>
      </c>
      <c r="E19" s="98">
        <v>0</v>
      </c>
      <c r="F19" s="121">
        <v>0</v>
      </c>
      <c r="G19" s="116">
        <v>0</v>
      </c>
      <c r="H19" s="97">
        <v>0</v>
      </c>
      <c r="I19" s="104">
        <v>0</v>
      </c>
      <c r="J19" s="121">
        <v>0</v>
      </c>
      <c r="K19" s="116">
        <v>0</v>
      </c>
      <c r="L19" s="97">
        <v>0</v>
      </c>
      <c r="M19" s="104">
        <v>0</v>
      </c>
      <c r="N19" s="125">
        <v>0</v>
      </c>
      <c r="O19" s="116">
        <v>0</v>
      </c>
      <c r="P19" s="97">
        <v>0</v>
      </c>
      <c r="Q19" s="108">
        <v>0</v>
      </c>
      <c r="R19" s="143">
        <f t="shared" si="0"/>
        <v>0</v>
      </c>
      <c r="S19" s="143">
        <f t="shared" si="1"/>
        <v>0</v>
      </c>
      <c r="T19" s="84">
        <f t="shared" si="2"/>
        <v>0</v>
      </c>
      <c r="U19" s="84">
        <f t="shared" si="3"/>
        <v>0</v>
      </c>
    </row>
    <row r="20" spans="1:21" s="3" customFormat="1" ht="24.9" customHeight="1" x14ac:dyDescent="0.2">
      <c r="A20" s="7" t="s">
        <v>12</v>
      </c>
      <c r="B20" s="115">
        <v>4</v>
      </c>
      <c r="C20" s="116">
        <v>888</v>
      </c>
      <c r="D20" s="97">
        <v>3</v>
      </c>
      <c r="E20" s="98">
        <v>867</v>
      </c>
      <c r="F20" s="121">
        <v>2</v>
      </c>
      <c r="G20" s="116">
        <v>560</v>
      </c>
      <c r="H20" s="97">
        <v>1</v>
      </c>
      <c r="I20" s="104">
        <v>458</v>
      </c>
      <c r="J20" s="121">
        <v>0</v>
      </c>
      <c r="K20" s="116">
        <v>0</v>
      </c>
      <c r="L20" s="97">
        <v>0</v>
      </c>
      <c r="M20" s="104">
        <v>0</v>
      </c>
      <c r="N20" s="125">
        <v>0</v>
      </c>
      <c r="O20" s="116">
        <v>0</v>
      </c>
      <c r="P20" s="97">
        <v>0</v>
      </c>
      <c r="Q20" s="108">
        <v>0</v>
      </c>
      <c r="R20" s="143">
        <f t="shared" si="0"/>
        <v>6</v>
      </c>
      <c r="S20" s="143">
        <f t="shared" si="1"/>
        <v>1448</v>
      </c>
      <c r="T20" s="84">
        <f t="shared" si="2"/>
        <v>4</v>
      </c>
      <c r="U20" s="84">
        <f t="shared" si="3"/>
        <v>1325</v>
      </c>
    </row>
    <row r="21" spans="1:21" s="3" customFormat="1" ht="24.9" customHeight="1" x14ac:dyDescent="0.2">
      <c r="A21" s="7" t="s">
        <v>13</v>
      </c>
      <c r="B21" s="117">
        <v>0</v>
      </c>
      <c r="C21" s="118">
        <v>0</v>
      </c>
      <c r="D21" s="100">
        <v>0</v>
      </c>
      <c r="E21" s="101">
        <v>0</v>
      </c>
      <c r="F21" s="122">
        <v>0</v>
      </c>
      <c r="G21" s="118">
        <v>0</v>
      </c>
      <c r="H21" s="100">
        <v>0</v>
      </c>
      <c r="I21" s="105">
        <v>0</v>
      </c>
      <c r="J21" s="122">
        <v>0</v>
      </c>
      <c r="K21" s="118">
        <v>0</v>
      </c>
      <c r="L21" s="100">
        <v>0</v>
      </c>
      <c r="M21" s="105">
        <v>0</v>
      </c>
      <c r="N21" s="126">
        <v>0</v>
      </c>
      <c r="O21" s="118">
        <v>0</v>
      </c>
      <c r="P21" s="100">
        <v>0</v>
      </c>
      <c r="Q21" s="109">
        <v>0</v>
      </c>
      <c r="R21" s="143">
        <f t="shared" si="0"/>
        <v>0</v>
      </c>
      <c r="S21" s="143">
        <f t="shared" si="1"/>
        <v>0</v>
      </c>
      <c r="T21" s="84">
        <f t="shared" si="2"/>
        <v>0</v>
      </c>
      <c r="U21" s="84">
        <f t="shared" si="3"/>
        <v>0</v>
      </c>
    </row>
    <row r="22" spans="1:21" s="3" customFormat="1" ht="24.9" customHeight="1" x14ac:dyDescent="0.2">
      <c r="A22" s="7" t="s">
        <v>14</v>
      </c>
      <c r="B22" s="115">
        <v>0</v>
      </c>
      <c r="C22" s="116">
        <v>0</v>
      </c>
      <c r="D22" s="97">
        <v>0</v>
      </c>
      <c r="E22" s="98">
        <v>0</v>
      </c>
      <c r="F22" s="121">
        <v>0</v>
      </c>
      <c r="G22" s="116">
        <v>0</v>
      </c>
      <c r="H22" s="97">
        <v>0</v>
      </c>
      <c r="I22" s="104">
        <v>0</v>
      </c>
      <c r="J22" s="121">
        <v>0</v>
      </c>
      <c r="K22" s="116">
        <v>0</v>
      </c>
      <c r="L22" s="97">
        <v>0</v>
      </c>
      <c r="M22" s="104">
        <v>0</v>
      </c>
      <c r="N22" s="125">
        <v>0</v>
      </c>
      <c r="O22" s="116">
        <v>0</v>
      </c>
      <c r="P22" s="97">
        <v>0</v>
      </c>
      <c r="Q22" s="108">
        <v>0</v>
      </c>
      <c r="R22" s="143">
        <f t="shared" si="0"/>
        <v>0</v>
      </c>
      <c r="S22" s="143">
        <f t="shared" si="1"/>
        <v>0</v>
      </c>
      <c r="T22" s="84">
        <f t="shared" si="2"/>
        <v>0</v>
      </c>
      <c r="U22" s="84">
        <f t="shared" si="3"/>
        <v>0</v>
      </c>
    </row>
    <row r="23" spans="1:21" s="3" customFormat="1" ht="24.9" customHeight="1" x14ac:dyDescent="0.2">
      <c r="A23" s="7" t="s">
        <v>15</v>
      </c>
      <c r="B23" s="115">
        <v>1</v>
      </c>
      <c r="C23" s="116">
        <v>300</v>
      </c>
      <c r="D23" s="97">
        <v>0</v>
      </c>
      <c r="E23" s="98">
        <v>0</v>
      </c>
      <c r="F23" s="121">
        <v>1</v>
      </c>
      <c r="G23" s="116">
        <v>200</v>
      </c>
      <c r="H23" s="97">
        <v>0</v>
      </c>
      <c r="I23" s="104">
        <v>0</v>
      </c>
      <c r="J23" s="121">
        <v>1</v>
      </c>
      <c r="K23" s="116">
        <v>80</v>
      </c>
      <c r="L23" s="97">
        <v>0</v>
      </c>
      <c r="M23" s="104">
        <v>0</v>
      </c>
      <c r="N23" s="125">
        <v>1</v>
      </c>
      <c r="O23" s="116">
        <v>200</v>
      </c>
      <c r="P23" s="97">
        <v>0</v>
      </c>
      <c r="Q23" s="108">
        <v>0</v>
      </c>
      <c r="R23" s="143">
        <f t="shared" si="0"/>
        <v>4</v>
      </c>
      <c r="S23" s="143">
        <f t="shared" si="1"/>
        <v>780</v>
      </c>
      <c r="T23" s="84">
        <f t="shared" si="2"/>
        <v>0</v>
      </c>
      <c r="U23" s="84">
        <f t="shared" si="3"/>
        <v>0</v>
      </c>
    </row>
    <row r="24" spans="1:21" s="3" customFormat="1" ht="24.9" customHeight="1" x14ac:dyDescent="0.2">
      <c r="A24" s="7" t="s">
        <v>40</v>
      </c>
      <c r="B24" s="115">
        <v>0</v>
      </c>
      <c r="C24" s="116">
        <v>0</v>
      </c>
      <c r="D24" s="97">
        <v>0</v>
      </c>
      <c r="E24" s="98">
        <v>0</v>
      </c>
      <c r="F24" s="121">
        <v>0</v>
      </c>
      <c r="G24" s="116">
        <v>0</v>
      </c>
      <c r="H24" s="97">
        <v>0</v>
      </c>
      <c r="I24" s="104">
        <v>0</v>
      </c>
      <c r="J24" s="121">
        <v>0</v>
      </c>
      <c r="K24" s="116">
        <v>0</v>
      </c>
      <c r="L24" s="97">
        <v>0</v>
      </c>
      <c r="M24" s="104">
        <v>0</v>
      </c>
      <c r="N24" s="125">
        <v>0</v>
      </c>
      <c r="O24" s="116">
        <v>0</v>
      </c>
      <c r="P24" s="97">
        <v>0</v>
      </c>
      <c r="Q24" s="108">
        <v>0</v>
      </c>
      <c r="R24" s="143">
        <f t="shared" si="0"/>
        <v>0</v>
      </c>
      <c r="S24" s="143">
        <f t="shared" si="1"/>
        <v>0</v>
      </c>
      <c r="T24" s="84">
        <f t="shared" si="2"/>
        <v>0</v>
      </c>
      <c r="U24" s="84">
        <f t="shared" si="3"/>
        <v>0</v>
      </c>
    </row>
    <row r="25" spans="1:21" s="3" customFormat="1" ht="24.9" customHeight="1" x14ac:dyDescent="0.2">
      <c r="A25" s="7" t="s">
        <v>16</v>
      </c>
      <c r="B25" s="115">
        <v>0</v>
      </c>
      <c r="C25" s="116">
        <v>0</v>
      </c>
      <c r="D25" s="97">
        <v>0</v>
      </c>
      <c r="E25" s="98">
        <v>0</v>
      </c>
      <c r="F25" s="121">
        <v>0</v>
      </c>
      <c r="G25" s="116">
        <v>0</v>
      </c>
      <c r="H25" s="97">
        <v>0</v>
      </c>
      <c r="I25" s="104">
        <v>0</v>
      </c>
      <c r="J25" s="121">
        <v>0</v>
      </c>
      <c r="K25" s="116">
        <v>0</v>
      </c>
      <c r="L25" s="97">
        <v>0</v>
      </c>
      <c r="M25" s="104">
        <v>0</v>
      </c>
      <c r="N25" s="125">
        <v>0</v>
      </c>
      <c r="O25" s="116">
        <v>0</v>
      </c>
      <c r="P25" s="97">
        <v>0</v>
      </c>
      <c r="Q25" s="108">
        <v>0</v>
      </c>
      <c r="R25" s="143">
        <f t="shared" si="0"/>
        <v>0</v>
      </c>
      <c r="S25" s="143">
        <f t="shared" si="1"/>
        <v>0</v>
      </c>
      <c r="T25" s="84">
        <f t="shared" si="2"/>
        <v>0</v>
      </c>
      <c r="U25" s="84">
        <f t="shared" si="3"/>
        <v>0</v>
      </c>
    </row>
    <row r="26" spans="1:21" s="3" customFormat="1" ht="24.9" customHeight="1" x14ac:dyDescent="0.2">
      <c r="A26" s="7" t="s">
        <v>17</v>
      </c>
      <c r="B26" s="117">
        <v>0</v>
      </c>
      <c r="C26" s="118">
        <v>0</v>
      </c>
      <c r="D26" s="100">
        <v>0</v>
      </c>
      <c r="E26" s="101">
        <v>0</v>
      </c>
      <c r="F26" s="122">
        <v>0</v>
      </c>
      <c r="G26" s="118">
        <v>0</v>
      </c>
      <c r="H26" s="100">
        <v>0</v>
      </c>
      <c r="I26" s="105">
        <v>0</v>
      </c>
      <c r="J26" s="122">
        <v>0</v>
      </c>
      <c r="K26" s="118">
        <v>0</v>
      </c>
      <c r="L26" s="100">
        <v>0</v>
      </c>
      <c r="M26" s="105">
        <v>0</v>
      </c>
      <c r="N26" s="126">
        <v>0</v>
      </c>
      <c r="O26" s="118">
        <v>0</v>
      </c>
      <c r="P26" s="100">
        <v>0</v>
      </c>
      <c r="Q26" s="109">
        <v>0</v>
      </c>
      <c r="R26" s="143">
        <f t="shared" si="0"/>
        <v>0</v>
      </c>
      <c r="S26" s="143">
        <f t="shared" si="1"/>
        <v>0</v>
      </c>
      <c r="T26" s="84">
        <f t="shared" si="2"/>
        <v>0</v>
      </c>
      <c r="U26" s="84">
        <f t="shared" si="3"/>
        <v>0</v>
      </c>
    </row>
    <row r="27" spans="1:21" s="3" customFormat="1" ht="24.9" customHeight="1" x14ac:dyDescent="0.2">
      <c r="A27" s="7" t="s">
        <v>19</v>
      </c>
      <c r="B27" s="117">
        <v>0</v>
      </c>
      <c r="C27" s="118">
        <v>0</v>
      </c>
      <c r="D27" s="100">
        <v>0</v>
      </c>
      <c r="E27" s="101">
        <v>0</v>
      </c>
      <c r="F27" s="122">
        <v>0</v>
      </c>
      <c r="G27" s="118">
        <v>0</v>
      </c>
      <c r="H27" s="100">
        <v>0</v>
      </c>
      <c r="I27" s="105">
        <v>0</v>
      </c>
      <c r="J27" s="122">
        <v>0</v>
      </c>
      <c r="K27" s="118">
        <v>0</v>
      </c>
      <c r="L27" s="100">
        <v>0</v>
      </c>
      <c r="M27" s="105">
        <v>0</v>
      </c>
      <c r="N27" s="126">
        <v>0</v>
      </c>
      <c r="O27" s="118">
        <v>0</v>
      </c>
      <c r="P27" s="100">
        <v>0</v>
      </c>
      <c r="Q27" s="109">
        <v>0</v>
      </c>
      <c r="R27" s="143">
        <f t="shared" si="0"/>
        <v>0</v>
      </c>
      <c r="S27" s="143">
        <f t="shared" si="1"/>
        <v>0</v>
      </c>
      <c r="T27" s="84">
        <f t="shared" si="2"/>
        <v>0</v>
      </c>
      <c r="U27" s="84">
        <f t="shared" si="3"/>
        <v>0</v>
      </c>
    </row>
    <row r="28" spans="1:21" s="3" customFormat="1" ht="24.9" customHeight="1" x14ac:dyDescent="0.2">
      <c r="A28" s="7" t="s">
        <v>20</v>
      </c>
      <c r="B28" s="117">
        <v>0</v>
      </c>
      <c r="C28" s="118">
        <v>0</v>
      </c>
      <c r="D28" s="100">
        <v>0</v>
      </c>
      <c r="E28" s="101">
        <v>0</v>
      </c>
      <c r="F28" s="122">
        <v>0</v>
      </c>
      <c r="G28" s="118">
        <v>0</v>
      </c>
      <c r="H28" s="100">
        <v>0</v>
      </c>
      <c r="I28" s="105">
        <v>0</v>
      </c>
      <c r="J28" s="122">
        <v>0</v>
      </c>
      <c r="K28" s="118">
        <v>0</v>
      </c>
      <c r="L28" s="100">
        <v>0</v>
      </c>
      <c r="M28" s="105">
        <v>0</v>
      </c>
      <c r="N28" s="126">
        <v>0</v>
      </c>
      <c r="O28" s="118">
        <v>0</v>
      </c>
      <c r="P28" s="100">
        <v>0</v>
      </c>
      <c r="Q28" s="109">
        <v>0</v>
      </c>
      <c r="R28" s="143">
        <f t="shared" si="0"/>
        <v>0</v>
      </c>
      <c r="S28" s="143">
        <f t="shared" si="1"/>
        <v>0</v>
      </c>
      <c r="T28" s="84">
        <f t="shared" si="2"/>
        <v>0</v>
      </c>
      <c r="U28" s="84">
        <f t="shared" si="3"/>
        <v>0</v>
      </c>
    </row>
    <row r="29" spans="1:21" s="3" customFormat="1" ht="24.9" customHeight="1" x14ac:dyDescent="0.2">
      <c r="A29" s="7" t="s">
        <v>18</v>
      </c>
      <c r="B29" s="115">
        <v>0</v>
      </c>
      <c r="C29" s="116">
        <v>0</v>
      </c>
      <c r="D29" s="97">
        <v>0</v>
      </c>
      <c r="E29" s="98">
        <v>0</v>
      </c>
      <c r="F29" s="121">
        <v>0</v>
      </c>
      <c r="G29" s="116">
        <v>0</v>
      </c>
      <c r="H29" s="97">
        <v>0</v>
      </c>
      <c r="I29" s="104">
        <v>0</v>
      </c>
      <c r="J29" s="121">
        <v>0</v>
      </c>
      <c r="K29" s="116">
        <v>0</v>
      </c>
      <c r="L29" s="97">
        <v>0</v>
      </c>
      <c r="M29" s="104">
        <v>0</v>
      </c>
      <c r="N29" s="125">
        <v>0</v>
      </c>
      <c r="O29" s="116">
        <v>0</v>
      </c>
      <c r="P29" s="97">
        <v>0</v>
      </c>
      <c r="Q29" s="108">
        <v>0</v>
      </c>
      <c r="R29" s="143">
        <f t="shared" si="0"/>
        <v>0</v>
      </c>
      <c r="S29" s="143">
        <f t="shared" si="1"/>
        <v>0</v>
      </c>
      <c r="T29" s="84">
        <f t="shared" si="2"/>
        <v>0</v>
      </c>
      <c r="U29" s="84">
        <f t="shared" si="3"/>
        <v>0</v>
      </c>
    </row>
    <row r="30" spans="1:21" s="3" customFormat="1" ht="24.9" customHeight="1" x14ac:dyDescent="0.2">
      <c r="A30" s="7" t="s">
        <v>21</v>
      </c>
      <c r="B30" s="115">
        <v>0</v>
      </c>
      <c r="C30" s="116">
        <v>0</v>
      </c>
      <c r="D30" s="97">
        <v>0</v>
      </c>
      <c r="E30" s="98">
        <v>0</v>
      </c>
      <c r="F30" s="121">
        <v>0</v>
      </c>
      <c r="G30" s="116">
        <v>0</v>
      </c>
      <c r="H30" s="97">
        <v>0</v>
      </c>
      <c r="I30" s="104">
        <v>0</v>
      </c>
      <c r="J30" s="121">
        <v>0</v>
      </c>
      <c r="K30" s="116">
        <v>0</v>
      </c>
      <c r="L30" s="97">
        <v>0</v>
      </c>
      <c r="M30" s="104">
        <v>0</v>
      </c>
      <c r="N30" s="125">
        <v>0</v>
      </c>
      <c r="O30" s="116">
        <v>0</v>
      </c>
      <c r="P30" s="97">
        <v>0</v>
      </c>
      <c r="Q30" s="108">
        <v>0</v>
      </c>
      <c r="R30" s="143">
        <f t="shared" si="0"/>
        <v>0</v>
      </c>
      <c r="S30" s="143">
        <f t="shared" si="1"/>
        <v>0</v>
      </c>
      <c r="T30" s="84">
        <f t="shared" si="2"/>
        <v>0</v>
      </c>
      <c r="U30" s="84">
        <f t="shared" si="3"/>
        <v>0</v>
      </c>
    </row>
    <row r="31" spans="1:21" s="3" customFormat="1" ht="24.9" customHeight="1" x14ac:dyDescent="0.2">
      <c r="A31" s="7" t="s">
        <v>23</v>
      </c>
      <c r="B31" s="115">
        <v>0</v>
      </c>
      <c r="C31" s="116">
        <v>0</v>
      </c>
      <c r="D31" s="97">
        <v>0</v>
      </c>
      <c r="E31" s="98">
        <v>0</v>
      </c>
      <c r="F31" s="121">
        <v>0</v>
      </c>
      <c r="G31" s="116">
        <v>0</v>
      </c>
      <c r="H31" s="97">
        <v>0</v>
      </c>
      <c r="I31" s="104">
        <v>0</v>
      </c>
      <c r="J31" s="121">
        <v>0</v>
      </c>
      <c r="K31" s="116">
        <v>0</v>
      </c>
      <c r="L31" s="97">
        <v>0</v>
      </c>
      <c r="M31" s="104">
        <v>0</v>
      </c>
      <c r="N31" s="125">
        <v>0</v>
      </c>
      <c r="O31" s="116">
        <v>0</v>
      </c>
      <c r="P31" s="97">
        <v>0</v>
      </c>
      <c r="Q31" s="108">
        <v>0</v>
      </c>
      <c r="R31" s="143">
        <f t="shared" si="0"/>
        <v>0</v>
      </c>
      <c r="S31" s="143">
        <f t="shared" si="1"/>
        <v>0</v>
      </c>
      <c r="T31" s="84">
        <f t="shared" si="2"/>
        <v>0</v>
      </c>
      <c r="U31" s="84">
        <f t="shared" si="3"/>
        <v>0</v>
      </c>
    </row>
    <row r="32" spans="1:21" s="3" customFormat="1" ht="24.9" customHeight="1" x14ac:dyDescent="0.2">
      <c r="A32" s="7" t="s">
        <v>22</v>
      </c>
      <c r="B32" s="115">
        <v>0</v>
      </c>
      <c r="C32" s="116">
        <v>0</v>
      </c>
      <c r="D32" s="97">
        <v>0</v>
      </c>
      <c r="E32" s="98">
        <v>0</v>
      </c>
      <c r="F32" s="121">
        <v>0</v>
      </c>
      <c r="G32" s="116">
        <v>0</v>
      </c>
      <c r="H32" s="97">
        <v>0</v>
      </c>
      <c r="I32" s="104">
        <v>0</v>
      </c>
      <c r="J32" s="121">
        <v>0</v>
      </c>
      <c r="K32" s="116">
        <v>0</v>
      </c>
      <c r="L32" s="97">
        <v>0</v>
      </c>
      <c r="M32" s="104">
        <v>0</v>
      </c>
      <c r="N32" s="125">
        <v>0</v>
      </c>
      <c r="O32" s="116">
        <v>0</v>
      </c>
      <c r="P32" s="97">
        <v>0</v>
      </c>
      <c r="Q32" s="108">
        <v>0</v>
      </c>
      <c r="R32" s="143">
        <f t="shared" si="0"/>
        <v>0</v>
      </c>
      <c r="S32" s="143">
        <f t="shared" si="1"/>
        <v>0</v>
      </c>
      <c r="T32" s="84">
        <f t="shared" si="2"/>
        <v>0</v>
      </c>
      <c r="U32" s="84">
        <f t="shared" si="3"/>
        <v>0</v>
      </c>
    </row>
    <row r="33" spans="1:21" s="3" customFormat="1" ht="24.9" customHeight="1" x14ac:dyDescent="0.2">
      <c r="A33" s="7" t="s">
        <v>24</v>
      </c>
      <c r="B33" s="117">
        <v>0</v>
      </c>
      <c r="C33" s="118">
        <v>0</v>
      </c>
      <c r="D33" s="100">
        <v>0</v>
      </c>
      <c r="E33" s="101">
        <v>0</v>
      </c>
      <c r="F33" s="122">
        <v>0</v>
      </c>
      <c r="G33" s="123">
        <v>0</v>
      </c>
      <c r="H33" s="100">
        <v>0</v>
      </c>
      <c r="I33" s="105">
        <v>0</v>
      </c>
      <c r="J33" s="122">
        <v>0</v>
      </c>
      <c r="K33" s="123">
        <v>0</v>
      </c>
      <c r="L33" s="100">
        <v>0</v>
      </c>
      <c r="M33" s="105">
        <v>0</v>
      </c>
      <c r="N33" s="126">
        <v>0</v>
      </c>
      <c r="O33" s="123">
        <v>0</v>
      </c>
      <c r="P33" s="100">
        <v>0</v>
      </c>
      <c r="Q33" s="109">
        <v>0</v>
      </c>
      <c r="R33" s="143">
        <f t="shared" si="0"/>
        <v>0</v>
      </c>
      <c r="S33" s="143">
        <f t="shared" si="1"/>
        <v>0</v>
      </c>
      <c r="T33" s="84">
        <f t="shared" si="2"/>
        <v>0</v>
      </c>
      <c r="U33" s="84">
        <f t="shared" si="3"/>
        <v>0</v>
      </c>
    </row>
    <row r="34" spans="1:21" s="3" customFormat="1" ht="24.9" customHeight="1" x14ac:dyDescent="0.2">
      <c r="A34" s="7" t="s">
        <v>25</v>
      </c>
      <c r="B34" s="117">
        <v>0</v>
      </c>
      <c r="C34" s="118">
        <v>0</v>
      </c>
      <c r="D34" s="100">
        <v>0</v>
      </c>
      <c r="E34" s="101">
        <v>0</v>
      </c>
      <c r="F34" s="122">
        <v>0</v>
      </c>
      <c r="G34" s="118">
        <v>0</v>
      </c>
      <c r="H34" s="100">
        <v>0</v>
      </c>
      <c r="I34" s="105">
        <v>0</v>
      </c>
      <c r="J34" s="122">
        <v>0</v>
      </c>
      <c r="K34" s="118">
        <v>0</v>
      </c>
      <c r="L34" s="100">
        <v>0</v>
      </c>
      <c r="M34" s="105">
        <v>0</v>
      </c>
      <c r="N34" s="126">
        <v>0</v>
      </c>
      <c r="O34" s="118">
        <v>0</v>
      </c>
      <c r="P34" s="100">
        <v>0</v>
      </c>
      <c r="Q34" s="109">
        <v>0</v>
      </c>
      <c r="R34" s="143">
        <f t="shared" si="0"/>
        <v>0</v>
      </c>
      <c r="S34" s="143">
        <f t="shared" si="1"/>
        <v>0</v>
      </c>
      <c r="T34" s="84">
        <f t="shared" si="2"/>
        <v>0</v>
      </c>
      <c r="U34" s="84">
        <f t="shared" si="3"/>
        <v>0</v>
      </c>
    </row>
    <row r="35" spans="1:21" s="3" customFormat="1" ht="24.9" customHeight="1" x14ac:dyDescent="0.2">
      <c r="A35" s="16" t="s">
        <v>78</v>
      </c>
      <c r="B35" s="117">
        <v>0</v>
      </c>
      <c r="C35" s="118">
        <v>0</v>
      </c>
      <c r="D35" s="100">
        <v>0</v>
      </c>
      <c r="E35" s="101">
        <v>0</v>
      </c>
      <c r="F35" s="122">
        <v>0</v>
      </c>
      <c r="G35" s="118">
        <v>0</v>
      </c>
      <c r="H35" s="100">
        <v>0</v>
      </c>
      <c r="I35" s="105">
        <v>0</v>
      </c>
      <c r="J35" s="122">
        <v>0</v>
      </c>
      <c r="K35" s="118">
        <v>0</v>
      </c>
      <c r="L35" s="100">
        <v>0</v>
      </c>
      <c r="M35" s="105">
        <v>0</v>
      </c>
      <c r="N35" s="126">
        <v>0</v>
      </c>
      <c r="O35" s="118">
        <v>0</v>
      </c>
      <c r="P35" s="100">
        <v>0</v>
      </c>
      <c r="Q35" s="109">
        <v>0</v>
      </c>
      <c r="R35" s="143">
        <f t="shared" si="0"/>
        <v>0</v>
      </c>
      <c r="S35" s="143">
        <f t="shared" si="1"/>
        <v>0</v>
      </c>
      <c r="T35" s="84">
        <f t="shared" si="2"/>
        <v>0</v>
      </c>
      <c r="U35" s="84">
        <f t="shared" si="3"/>
        <v>0</v>
      </c>
    </row>
    <row r="36" spans="1:21" s="3" customFormat="1" ht="24.9" customHeight="1" x14ac:dyDescent="0.2">
      <c r="A36" s="16" t="s">
        <v>26</v>
      </c>
      <c r="B36" s="117">
        <v>0</v>
      </c>
      <c r="C36" s="118">
        <v>0</v>
      </c>
      <c r="D36" s="100">
        <v>0</v>
      </c>
      <c r="E36" s="101">
        <v>0</v>
      </c>
      <c r="F36" s="122">
        <v>0</v>
      </c>
      <c r="G36" s="118">
        <v>0</v>
      </c>
      <c r="H36" s="100">
        <v>0</v>
      </c>
      <c r="I36" s="105">
        <v>0</v>
      </c>
      <c r="J36" s="122">
        <v>0</v>
      </c>
      <c r="K36" s="118">
        <v>0</v>
      </c>
      <c r="L36" s="100">
        <v>0</v>
      </c>
      <c r="M36" s="105">
        <v>0</v>
      </c>
      <c r="N36" s="126">
        <v>0</v>
      </c>
      <c r="O36" s="118">
        <v>0</v>
      </c>
      <c r="P36" s="100">
        <v>0</v>
      </c>
      <c r="Q36" s="109">
        <v>0</v>
      </c>
      <c r="R36" s="143">
        <f t="shared" si="0"/>
        <v>0</v>
      </c>
      <c r="S36" s="143">
        <f t="shared" si="1"/>
        <v>0</v>
      </c>
      <c r="T36" s="84">
        <f t="shared" si="2"/>
        <v>0</v>
      </c>
      <c r="U36" s="84">
        <f t="shared" si="3"/>
        <v>0</v>
      </c>
    </row>
    <row r="37" spans="1:21" s="3" customFormat="1" ht="24.9" customHeight="1" x14ac:dyDescent="0.2">
      <c r="A37" s="7" t="s">
        <v>27</v>
      </c>
      <c r="B37" s="115">
        <v>0</v>
      </c>
      <c r="C37" s="116">
        <v>0</v>
      </c>
      <c r="D37" s="97">
        <v>0</v>
      </c>
      <c r="E37" s="98">
        <v>0</v>
      </c>
      <c r="F37" s="121">
        <v>0</v>
      </c>
      <c r="G37" s="116">
        <v>0</v>
      </c>
      <c r="H37" s="97">
        <v>0</v>
      </c>
      <c r="I37" s="104">
        <v>0</v>
      </c>
      <c r="J37" s="121">
        <v>0</v>
      </c>
      <c r="K37" s="116">
        <v>0</v>
      </c>
      <c r="L37" s="97">
        <v>0</v>
      </c>
      <c r="M37" s="104">
        <v>0</v>
      </c>
      <c r="N37" s="125">
        <v>0</v>
      </c>
      <c r="O37" s="116">
        <v>0</v>
      </c>
      <c r="P37" s="97">
        <v>0</v>
      </c>
      <c r="Q37" s="108">
        <v>0</v>
      </c>
      <c r="R37" s="143">
        <f t="shared" si="0"/>
        <v>0</v>
      </c>
      <c r="S37" s="143">
        <f t="shared" si="1"/>
        <v>0</v>
      </c>
      <c r="T37" s="84">
        <f t="shared" si="2"/>
        <v>0</v>
      </c>
      <c r="U37" s="84">
        <f t="shared" si="3"/>
        <v>0</v>
      </c>
    </row>
    <row r="38" spans="1:21" s="3" customFormat="1" ht="24.9" customHeight="1" x14ac:dyDescent="0.2">
      <c r="A38" s="7" t="s">
        <v>0</v>
      </c>
      <c r="B38" s="115">
        <v>0</v>
      </c>
      <c r="C38" s="116">
        <v>0</v>
      </c>
      <c r="D38" s="97">
        <v>0</v>
      </c>
      <c r="E38" s="98">
        <v>0</v>
      </c>
      <c r="F38" s="121">
        <v>0</v>
      </c>
      <c r="G38" s="116">
        <v>0</v>
      </c>
      <c r="H38" s="97">
        <v>0</v>
      </c>
      <c r="I38" s="104">
        <v>0</v>
      </c>
      <c r="J38" s="121">
        <v>0</v>
      </c>
      <c r="K38" s="116">
        <v>0</v>
      </c>
      <c r="L38" s="97">
        <v>0</v>
      </c>
      <c r="M38" s="104">
        <v>0</v>
      </c>
      <c r="N38" s="125">
        <v>0</v>
      </c>
      <c r="O38" s="116">
        <v>0</v>
      </c>
      <c r="P38" s="97">
        <v>0</v>
      </c>
      <c r="Q38" s="108">
        <v>0</v>
      </c>
      <c r="R38" s="143">
        <f t="shared" si="0"/>
        <v>0</v>
      </c>
      <c r="S38" s="143">
        <f t="shared" si="1"/>
        <v>0</v>
      </c>
      <c r="T38" s="84">
        <f t="shared" si="2"/>
        <v>0</v>
      </c>
      <c r="U38" s="84">
        <f t="shared" si="3"/>
        <v>0</v>
      </c>
    </row>
    <row r="39" spans="1:21" s="3" customFormat="1" ht="24.9" customHeight="1" x14ac:dyDescent="0.2">
      <c r="A39" s="7" t="s">
        <v>28</v>
      </c>
      <c r="B39" s="115">
        <v>0</v>
      </c>
      <c r="C39" s="116">
        <v>0</v>
      </c>
      <c r="D39" s="97">
        <v>0</v>
      </c>
      <c r="E39" s="98">
        <v>0</v>
      </c>
      <c r="F39" s="121">
        <v>0</v>
      </c>
      <c r="G39" s="116">
        <v>0</v>
      </c>
      <c r="H39" s="97">
        <v>0</v>
      </c>
      <c r="I39" s="104">
        <v>0</v>
      </c>
      <c r="J39" s="121">
        <v>0</v>
      </c>
      <c r="K39" s="116">
        <v>0</v>
      </c>
      <c r="L39" s="97">
        <v>0</v>
      </c>
      <c r="M39" s="104">
        <v>0</v>
      </c>
      <c r="N39" s="125">
        <v>0</v>
      </c>
      <c r="O39" s="116">
        <v>0</v>
      </c>
      <c r="P39" s="97">
        <v>0</v>
      </c>
      <c r="Q39" s="108">
        <v>0</v>
      </c>
      <c r="R39" s="143">
        <f t="shared" si="0"/>
        <v>0</v>
      </c>
      <c r="S39" s="143">
        <f t="shared" si="1"/>
        <v>0</v>
      </c>
      <c r="T39" s="84">
        <f t="shared" si="2"/>
        <v>0</v>
      </c>
      <c r="U39" s="84">
        <f t="shared" si="3"/>
        <v>0</v>
      </c>
    </row>
    <row r="40" spans="1:21" s="3" customFormat="1" ht="24.9" customHeight="1" x14ac:dyDescent="0.2">
      <c r="A40" s="7" t="s">
        <v>29</v>
      </c>
      <c r="B40" s="115">
        <v>0</v>
      </c>
      <c r="C40" s="116">
        <v>0</v>
      </c>
      <c r="D40" s="97">
        <v>0</v>
      </c>
      <c r="E40" s="98">
        <v>0</v>
      </c>
      <c r="F40" s="121">
        <v>0</v>
      </c>
      <c r="G40" s="116">
        <v>0</v>
      </c>
      <c r="H40" s="97">
        <v>0</v>
      </c>
      <c r="I40" s="104">
        <v>0</v>
      </c>
      <c r="J40" s="121">
        <v>0</v>
      </c>
      <c r="K40" s="116">
        <v>0</v>
      </c>
      <c r="L40" s="97">
        <v>0</v>
      </c>
      <c r="M40" s="104">
        <v>0</v>
      </c>
      <c r="N40" s="125">
        <v>0</v>
      </c>
      <c r="O40" s="116">
        <v>0</v>
      </c>
      <c r="P40" s="97">
        <v>0</v>
      </c>
      <c r="Q40" s="108">
        <v>0</v>
      </c>
      <c r="R40" s="143">
        <f t="shared" si="0"/>
        <v>0</v>
      </c>
      <c r="S40" s="143">
        <f t="shared" si="1"/>
        <v>0</v>
      </c>
      <c r="T40" s="84">
        <f t="shared" si="2"/>
        <v>0</v>
      </c>
      <c r="U40" s="84">
        <f t="shared" si="3"/>
        <v>0</v>
      </c>
    </row>
    <row r="41" spans="1:21" s="3" customFormat="1" ht="24.9" customHeight="1" x14ac:dyDescent="0.2">
      <c r="A41" s="7" t="s">
        <v>30</v>
      </c>
      <c r="B41" s="117">
        <v>0</v>
      </c>
      <c r="C41" s="118">
        <v>0</v>
      </c>
      <c r="D41" s="100">
        <v>0</v>
      </c>
      <c r="E41" s="101">
        <v>0</v>
      </c>
      <c r="F41" s="122">
        <v>0</v>
      </c>
      <c r="G41" s="118">
        <v>0</v>
      </c>
      <c r="H41" s="100">
        <v>0</v>
      </c>
      <c r="I41" s="105">
        <v>0</v>
      </c>
      <c r="J41" s="122">
        <v>0</v>
      </c>
      <c r="K41" s="118">
        <v>0</v>
      </c>
      <c r="L41" s="100">
        <v>0</v>
      </c>
      <c r="M41" s="105">
        <v>0</v>
      </c>
      <c r="N41" s="126">
        <v>0</v>
      </c>
      <c r="O41" s="118">
        <v>0</v>
      </c>
      <c r="P41" s="100">
        <v>0</v>
      </c>
      <c r="Q41" s="109">
        <v>0</v>
      </c>
      <c r="R41" s="143">
        <f t="shared" si="0"/>
        <v>0</v>
      </c>
      <c r="S41" s="143">
        <f t="shared" si="1"/>
        <v>0</v>
      </c>
      <c r="T41" s="84">
        <f t="shared" si="2"/>
        <v>0</v>
      </c>
      <c r="U41" s="84">
        <f t="shared" si="3"/>
        <v>0</v>
      </c>
    </row>
    <row r="42" spans="1:21" s="3" customFormat="1" ht="24.9" customHeight="1" x14ac:dyDescent="0.2">
      <c r="A42" s="7" t="s">
        <v>31</v>
      </c>
      <c r="B42" s="115">
        <v>0</v>
      </c>
      <c r="C42" s="116">
        <v>0</v>
      </c>
      <c r="D42" s="97">
        <v>0</v>
      </c>
      <c r="E42" s="98">
        <v>0</v>
      </c>
      <c r="F42" s="121">
        <v>0</v>
      </c>
      <c r="G42" s="116">
        <v>0</v>
      </c>
      <c r="H42" s="97">
        <v>0</v>
      </c>
      <c r="I42" s="104">
        <v>0</v>
      </c>
      <c r="J42" s="121">
        <v>0</v>
      </c>
      <c r="K42" s="116">
        <v>0</v>
      </c>
      <c r="L42" s="97">
        <v>0</v>
      </c>
      <c r="M42" s="104">
        <v>0</v>
      </c>
      <c r="N42" s="125">
        <v>0</v>
      </c>
      <c r="O42" s="116">
        <v>0</v>
      </c>
      <c r="P42" s="97">
        <v>0</v>
      </c>
      <c r="Q42" s="108">
        <v>0</v>
      </c>
      <c r="R42" s="143">
        <f t="shared" si="0"/>
        <v>0</v>
      </c>
      <c r="S42" s="143">
        <f t="shared" si="1"/>
        <v>0</v>
      </c>
      <c r="T42" s="84">
        <f t="shared" si="2"/>
        <v>0</v>
      </c>
      <c r="U42" s="84">
        <f t="shared" si="3"/>
        <v>0</v>
      </c>
    </row>
    <row r="43" spans="1:21" s="3" customFormat="1" ht="24.9" customHeight="1" x14ac:dyDescent="0.2">
      <c r="A43" s="7" t="s">
        <v>32</v>
      </c>
      <c r="B43" s="115">
        <v>0</v>
      </c>
      <c r="C43" s="116">
        <v>0</v>
      </c>
      <c r="D43" s="97">
        <v>0</v>
      </c>
      <c r="E43" s="98">
        <v>0</v>
      </c>
      <c r="F43" s="121">
        <v>0</v>
      </c>
      <c r="G43" s="116">
        <v>0</v>
      </c>
      <c r="H43" s="106">
        <v>0</v>
      </c>
      <c r="I43" s="104">
        <v>0</v>
      </c>
      <c r="J43" s="121">
        <v>0</v>
      </c>
      <c r="K43" s="116">
        <v>0</v>
      </c>
      <c r="L43" s="97">
        <v>0</v>
      </c>
      <c r="M43" s="104">
        <v>0</v>
      </c>
      <c r="N43" s="125">
        <v>0</v>
      </c>
      <c r="O43" s="116">
        <v>0</v>
      </c>
      <c r="P43" s="97">
        <v>0</v>
      </c>
      <c r="Q43" s="108">
        <v>0</v>
      </c>
      <c r="R43" s="143">
        <f t="shared" si="0"/>
        <v>0</v>
      </c>
      <c r="S43" s="143">
        <f t="shared" si="1"/>
        <v>0</v>
      </c>
      <c r="T43" s="84">
        <f t="shared" si="2"/>
        <v>0</v>
      </c>
      <c r="U43" s="84">
        <f t="shared" si="3"/>
        <v>0</v>
      </c>
    </row>
    <row r="44" spans="1:21" s="3" customFormat="1" ht="24.9" customHeight="1" x14ac:dyDescent="0.2">
      <c r="A44" s="7" t="s">
        <v>33</v>
      </c>
      <c r="B44" s="115">
        <v>0</v>
      </c>
      <c r="C44" s="116">
        <v>0</v>
      </c>
      <c r="D44" s="97">
        <v>0</v>
      </c>
      <c r="E44" s="98">
        <v>0</v>
      </c>
      <c r="F44" s="121">
        <v>0</v>
      </c>
      <c r="G44" s="116">
        <v>0</v>
      </c>
      <c r="H44" s="97">
        <v>0</v>
      </c>
      <c r="I44" s="104">
        <v>0</v>
      </c>
      <c r="J44" s="121">
        <v>0</v>
      </c>
      <c r="K44" s="116">
        <v>0</v>
      </c>
      <c r="L44" s="97">
        <v>0</v>
      </c>
      <c r="M44" s="104">
        <v>0</v>
      </c>
      <c r="N44" s="125">
        <v>0</v>
      </c>
      <c r="O44" s="116">
        <v>0</v>
      </c>
      <c r="P44" s="97">
        <v>0</v>
      </c>
      <c r="Q44" s="108">
        <v>0</v>
      </c>
      <c r="R44" s="143">
        <f t="shared" si="0"/>
        <v>0</v>
      </c>
      <c r="S44" s="143">
        <f t="shared" si="1"/>
        <v>0</v>
      </c>
      <c r="T44" s="84">
        <f t="shared" si="2"/>
        <v>0</v>
      </c>
      <c r="U44" s="84">
        <f t="shared" si="3"/>
        <v>0</v>
      </c>
    </row>
    <row r="45" spans="1:21" s="3" customFormat="1" ht="24.9" customHeight="1" x14ac:dyDescent="0.2">
      <c r="A45" s="7" t="s">
        <v>34</v>
      </c>
      <c r="B45" s="115">
        <v>0</v>
      </c>
      <c r="C45" s="116">
        <v>0</v>
      </c>
      <c r="D45" s="97">
        <v>0</v>
      </c>
      <c r="E45" s="98">
        <v>0</v>
      </c>
      <c r="F45" s="121">
        <v>0</v>
      </c>
      <c r="G45" s="116">
        <v>0</v>
      </c>
      <c r="H45" s="97">
        <v>0</v>
      </c>
      <c r="I45" s="104">
        <v>0</v>
      </c>
      <c r="J45" s="121">
        <v>0</v>
      </c>
      <c r="K45" s="116">
        <v>0</v>
      </c>
      <c r="L45" s="97">
        <v>0</v>
      </c>
      <c r="M45" s="104">
        <v>0</v>
      </c>
      <c r="N45" s="125">
        <v>0</v>
      </c>
      <c r="O45" s="116">
        <v>0</v>
      </c>
      <c r="P45" s="97">
        <v>0</v>
      </c>
      <c r="Q45" s="108">
        <v>0</v>
      </c>
      <c r="R45" s="143">
        <f t="shared" si="0"/>
        <v>0</v>
      </c>
      <c r="S45" s="143">
        <f t="shared" si="1"/>
        <v>0</v>
      </c>
      <c r="T45" s="84">
        <f t="shared" si="2"/>
        <v>0</v>
      </c>
      <c r="U45" s="84">
        <f t="shared" si="3"/>
        <v>0</v>
      </c>
    </row>
    <row r="46" spans="1:21" s="3" customFormat="1" ht="24.9" customHeight="1" x14ac:dyDescent="0.2">
      <c r="A46" s="7" t="s">
        <v>35</v>
      </c>
      <c r="B46" s="115">
        <v>0</v>
      </c>
      <c r="C46" s="116">
        <v>0</v>
      </c>
      <c r="D46" s="97">
        <v>0</v>
      </c>
      <c r="E46" s="98">
        <v>0</v>
      </c>
      <c r="F46" s="121">
        <v>0</v>
      </c>
      <c r="G46" s="116">
        <v>0</v>
      </c>
      <c r="H46" s="97">
        <v>0</v>
      </c>
      <c r="I46" s="104">
        <v>0</v>
      </c>
      <c r="J46" s="121">
        <v>0</v>
      </c>
      <c r="K46" s="116">
        <v>0</v>
      </c>
      <c r="L46" s="97">
        <v>0</v>
      </c>
      <c r="M46" s="104">
        <v>0</v>
      </c>
      <c r="N46" s="125">
        <v>0</v>
      </c>
      <c r="O46" s="116">
        <v>0</v>
      </c>
      <c r="P46" s="97">
        <v>0</v>
      </c>
      <c r="Q46" s="108">
        <v>0</v>
      </c>
      <c r="R46" s="143">
        <f t="shared" si="0"/>
        <v>0</v>
      </c>
      <c r="S46" s="143">
        <f t="shared" si="1"/>
        <v>0</v>
      </c>
      <c r="T46" s="84">
        <f t="shared" si="2"/>
        <v>0</v>
      </c>
      <c r="U46" s="84">
        <f t="shared" si="3"/>
        <v>0</v>
      </c>
    </row>
    <row r="47" spans="1:21" s="3" customFormat="1" ht="24.9" customHeight="1" x14ac:dyDescent="0.2">
      <c r="A47" s="7" t="s">
        <v>36</v>
      </c>
      <c r="B47" s="115">
        <v>0</v>
      </c>
      <c r="C47" s="116">
        <v>0</v>
      </c>
      <c r="D47" s="97">
        <v>0</v>
      </c>
      <c r="E47" s="98">
        <v>0</v>
      </c>
      <c r="F47" s="121">
        <v>0</v>
      </c>
      <c r="G47" s="116">
        <v>0</v>
      </c>
      <c r="H47" s="97">
        <v>0</v>
      </c>
      <c r="I47" s="104">
        <v>0</v>
      </c>
      <c r="J47" s="121">
        <v>0</v>
      </c>
      <c r="K47" s="116">
        <v>0</v>
      </c>
      <c r="L47" s="97">
        <v>0</v>
      </c>
      <c r="M47" s="104">
        <v>0</v>
      </c>
      <c r="N47" s="125">
        <v>0</v>
      </c>
      <c r="O47" s="116">
        <v>0</v>
      </c>
      <c r="P47" s="97">
        <v>0</v>
      </c>
      <c r="Q47" s="108">
        <v>0</v>
      </c>
      <c r="R47" s="143">
        <f t="shared" si="0"/>
        <v>0</v>
      </c>
      <c r="S47" s="143">
        <f t="shared" si="1"/>
        <v>0</v>
      </c>
      <c r="T47" s="84">
        <f t="shared" si="2"/>
        <v>0</v>
      </c>
      <c r="U47" s="84">
        <f t="shared" si="3"/>
        <v>0</v>
      </c>
    </row>
    <row r="48" spans="1:21" s="3" customFormat="1" ht="24.9" customHeight="1" x14ac:dyDescent="0.2">
      <c r="A48" s="7" t="s">
        <v>37</v>
      </c>
      <c r="B48" s="115">
        <v>0</v>
      </c>
      <c r="C48" s="116">
        <v>0</v>
      </c>
      <c r="D48" s="97">
        <v>0</v>
      </c>
      <c r="E48" s="98">
        <v>0</v>
      </c>
      <c r="F48" s="121">
        <v>0</v>
      </c>
      <c r="G48" s="116">
        <v>0</v>
      </c>
      <c r="H48" s="97">
        <v>0</v>
      </c>
      <c r="I48" s="104">
        <v>0</v>
      </c>
      <c r="J48" s="121">
        <v>0</v>
      </c>
      <c r="K48" s="116">
        <v>0</v>
      </c>
      <c r="L48" s="97">
        <v>0</v>
      </c>
      <c r="M48" s="104">
        <v>0</v>
      </c>
      <c r="N48" s="125">
        <v>0</v>
      </c>
      <c r="O48" s="116">
        <v>0</v>
      </c>
      <c r="P48" s="97">
        <v>0</v>
      </c>
      <c r="Q48" s="108">
        <v>0</v>
      </c>
      <c r="R48" s="143">
        <f t="shared" si="0"/>
        <v>0</v>
      </c>
      <c r="S48" s="143">
        <f t="shared" si="1"/>
        <v>0</v>
      </c>
      <c r="T48" s="84">
        <f t="shared" si="2"/>
        <v>0</v>
      </c>
      <c r="U48" s="84">
        <f t="shared" si="3"/>
        <v>0</v>
      </c>
    </row>
    <row r="49" spans="1:21" s="3" customFormat="1" ht="24.9" customHeight="1" x14ac:dyDescent="0.2">
      <c r="A49" s="7" t="s">
        <v>38</v>
      </c>
      <c r="B49" s="117">
        <v>0</v>
      </c>
      <c r="C49" s="118">
        <v>0</v>
      </c>
      <c r="D49" s="100">
        <v>0</v>
      </c>
      <c r="E49" s="101">
        <v>0</v>
      </c>
      <c r="F49" s="122">
        <v>0</v>
      </c>
      <c r="G49" s="118">
        <v>0</v>
      </c>
      <c r="H49" s="100">
        <v>0</v>
      </c>
      <c r="I49" s="105">
        <v>0</v>
      </c>
      <c r="J49" s="122">
        <v>0</v>
      </c>
      <c r="K49" s="118">
        <v>0</v>
      </c>
      <c r="L49" s="100">
        <v>0</v>
      </c>
      <c r="M49" s="105">
        <v>0</v>
      </c>
      <c r="N49" s="126">
        <v>0</v>
      </c>
      <c r="O49" s="118">
        <v>0</v>
      </c>
      <c r="P49" s="100">
        <v>0</v>
      </c>
      <c r="Q49" s="109">
        <v>0</v>
      </c>
      <c r="R49" s="143">
        <f t="shared" si="0"/>
        <v>0</v>
      </c>
      <c r="S49" s="143">
        <f t="shared" si="1"/>
        <v>0</v>
      </c>
      <c r="T49" s="84">
        <f t="shared" si="2"/>
        <v>0</v>
      </c>
      <c r="U49" s="84">
        <f t="shared" si="3"/>
        <v>0</v>
      </c>
    </row>
    <row r="50" spans="1:21" s="3" customFormat="1" ht="24.9" customHeight="1" thickBot="1" x14ac:dyDescent="0.25">
      <c r="A50" s="8" t="s">
        <v>39</v>
      </c>
      <c r="B50" s="119">
        <v>0</v>
      </c>
      <c r="C50" s="120">
        <v>0</v>
      </c>
      <c r="D50" s="102">
        <v>0</v>
      </c>
      <c r="E50" s="103">
        <v>0</v>
      </c>
      <c r="F50" s="124">
        <v>0</v>
      </c>
      <c r="G50" s="120">
        <v>0</v>
      </c>
      <c r="H50" s="102">
        <v>0</v>
      </c>
      <c r="I50" s="107">
        <v>0</v>
      </c>
      <c r="J50" s="124">
        <v>0</v>
      </c>
      <c r="K50" s="120">
        <v>0</v>
      </c>
      <c r="L50" s="102">
        <v>0</v>
      </c>
      <c r="M50" s="107">
        <v>0</v>
      </c>
      <c r="N50" s="127">
        <v>0</v>
      </c>
      <c r="O50" s="120">
        <v>0</v>
      </c>
      <c r="P50" s="102">
        <v>0</v>
      </c>
      <c r="Q50" s="110">
        <v>0</v>
      </c>
      <c r="R50" s="143">
        <f t="shared" si="0"/>
        <v>0</v>
      </c>
      <c r="S50" s="143">
        <f t="shared" si="1"/>
        <v>0</v>
      </c>
      <c r="T50" s="84">
        <f t="shared" si="2"/>
        <v>0</v>
      </c>
      <c r="U50" s="84">
        <f t="shared" si="3"/>
        <v>0</v>
      </c>
    </row>
    <row r="51" spans="1:21" s="4" customFormat="1" ht="36.75" customHeight="1" thickBot="1" x14ac:dyDescent="0.25">
      <c r="A51" s="81" t="s">
        <v>42</v>
      </c>
      <c r="B51" s="46">
        <f t="shared" ref="B51:Q51" si="4">SUM(B8:B50)</f>
        <v>6</v>
      </c>
      <c r="C51" s="67">
        <f t="shared" si="4"/>
        <v>1428</v>
      </c>
      <c r="D51" s="47">
        <f t="shared" si="4"/>
        <v>3</v>
      </c>
      <c r="E51" s="47">
        <f t="shared" si="4"/>
        <v>867</v>
      </c>
      <c r="F51" s="49">
        <f t="shared" si="4"/>
        <v>4</v>
      </c>
      <c r="G51" s="67">
        <f t="shared" si="4"/>
        <v>1000</v>
      </c>
      <c r="H51" s="47">
        <f t="shared" si="4"/>
        <v>1</v>
      </c>
      <c r="I51" s="48">
        <f t="shared" si="4"/>
        <v>458</v>
      </c>
      <c r="J51" s="49">
        <f t="shared" si="4"/>
        <v>1</v>
      </c>
      <c r="K51" s="67">
        <f t="shared" si="4"/>
        <v>80</v>
      </c>
      <c r="L51" s="47">
        <f t="shared" si="4"/>
        <v>0</v>
      </c>
      <c r="M51" s="48">
        <f t="shared" si="4"/>
        <v>0</v>
      </c>
      <c r="N51" s="51">
        <f t="shared" si="4"/>
        <v>1</v>
      </c>
      <c r="O51" s="67">
        <f t="shared" si="4"/>
        <v>200</v>
      </c>
      <c r="P51" s="47">
        <f t="shared" si="4"/>
        <v>0</v>
      </c>
      <c r="Q51" s="67">
        <f t="shared" si="4"/>
        <v>0</v>
      </c>
      <c r="R51" s="143">
        <f t="shared" si="0"/>
        <v>12</v>
      </c>
      <c r="S51" s="143">
        <f t="shared" si="1"/>
        <v>2708</v>
      </c>
      <c r="T51" s="151">
        <f>SUM(T8:T50)</f>
        <v>4</v>
      </c>
      <c r="U51" s="151">
        <f>SUM(U8:U50)</f>
        <v>1325</v>
      </c>
    </row>
    <row r="52" spans="1:21" ht="23.25" customHeight="1" x14ac:dyDescent="0.2">
      <c r="A52" s="2"/>
      <c r="B52" s="5"/>
      <c r="C52" s="5"/>
      <c r="D52" s="5"/>
      <c r="E52" s="5"/>
    </row>
  </sheetData>
  <sheetProtection selectLockedCells="1" selectUnlockedCells="1"/>
  <mergeCells count="16">
    <mergeCell ref="A4:A7"/>
    <mergeCell ref="B4:Q4"/>
    <mergeCell ref="B5:E5"/>
    <mergeCell ref="F5:I5"/>
    <mergeCell ref="J5:M5"/>
    <mergeCell ref="N5:Q5"/>
    <mergeCell ref="L6:M6"/>
    <mergeCell ref="D6:E6"/>
    <mergeCell ref="K3:M3"/>
    <mergeCell ref="F6:G6"/>
    <mergeCell ref="N3:Q3"/>
    <mergeCell ref="H6:I6"/>
    <mergeCell ref="B6:C6"/>
    <mergeCell ref="J6:K6"/>
    <mergeCell ref="P6:Q6"/>
    <mergeCell ref="N6:O6"/>
  </mergeCells>
  <phoneticPr fontId="2"/>
  <dataValidations count="1">
    <dataValidation type="whole" allowBlank="1" showInputMessage="1" showErrorMessage="1" errorTitle="入力不可" error="入力できるのは整数のみです" sqref="D8:E50 H8:I50 L8:M50 P8:Q50" xr:uid="{00000000-0002-0000-0500-000000000000}">
      <formula1>0</formula1>
      <formula2>9999999</formula2>
    </dataValidation>
  </dataValidations>
  <printOptions horizontalCentered="1"/>
  <pageMargins left="0.19685039370078741" right="0.70866141732283472" top="0.74803149606299213" bottom="0.74803149606299213" header="0.31496062992125984" footer="0.31496062992125984"/>
  <pageSetup paperSize="9" scale="36" orientation="landscape" r:id="rId1"/>
  <headerFooter scaleWithDoc="0" alignWithMargins="0">
    <oddFooter>&amp;C１８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合計</vt:lpstr>
      <vt:lpstr>居宅介護</vt:lpstr>
      <vt:lpstr>重度訪問介護</vt:lpstr>
      <vt:lpstr>同行援護</vt:lpstr>
      <vt:lpstr>行動援護</vt:lpstr>
      <vt:lpstr>重度障がい者等包括支援</vt:lpstr>
      <vt:lpstr>居宅介護!Print_Area</vt:lpstr>
      <vt:lpstr>行動援護!Print_Area</vt:lpstr>
      <vt:lpstr>合計!Print_Area</vt:lpstr>
      <vt:lpstr>重度障がい者等包括支援!Print_Area</vt:lpstr>
      <vt:lpstr>重度訪問介護!Print_Area</vt:lpstr>
      <vt:lpstr>同行援護!Print_Area</vt:lpstr>
      <vt:lpstr>居宅介護!Print_Titles</vt:lpstr>
      <vt:lpstr>重度障がい者等包括支援!Print_Titles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2024-05-20T08:24:37Z</dcterms:created>
  <dcterms:modified xsi:type="dcterms:W3CDTF">2025-12-12T05:36:31Z</dcterms:modified>
</cp:coreProperties>
</file>