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xr:revisionPtr revIDLastSave="0" documentId="13_ncr:1_{17A638DD-7BE9-4086-8B6E-84F75BD06A54}" xr6:coauthVersionLast="47" xr6:coauthVersionMax="47" xr10:uidLastSave="{00000000-0000-0000-0000-000000000000}"/>
  <bookViews>
    <workbookView xWindow="-110" yWindow="-110" windowWidth="19420" windowHeight="10300" xr2:uid="{00000000-000D-0000-FFFF-FFFF00000000}"/>
  </bookViews>
  <sheets>
    <sheet name="【急総】資料4-1　外来受診した高次脳機能障がい患者の状況 " sheetId="6" r:id="rId1"/>
    <sheet name="資料4-2　令和6年OT説明" sheetId="12" r:id="rId2"/>
    <sheet name="資料4-2　令和6年OT状況" sheetId="9" r:id="rId3"/>
    <sheet name="資料4-3　令和6年入院状況" sheetId="1" r:id="rId4"/>
    <sheet name="資料4-4　令和6年外来状況" sheetId="2" r:id="rId5"/>
  </sheets>
  <definedNames>
    <definedName name="_xlnm.Print_Area" localSheetId="0">'【急総】資料4-1　外来受診した高次脳機能障がい患者の状況 '!$A$1:$N$74</definedName>
    <definedName name="_xlnm.Print_Area" localSheetId="4">'資料4-4　令和6年外来状況'!$A$1:$O$41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5" i="1" l="1"/>
  <c r="G62" i="1"/>
  <c r="G37" i="1"/>
  <c r="T36" i="6"/>
  <c r="T35" i="6"/>
  <c r="T34" i="6"/>
  <c r="T33" i="6"/>
  <c r="T32" i="6"/>
  <c r="T31" i="6"/>
  <c r="T30" i="6"/>
  <c r="T29" i="6"/>
  <c r="T28" i="6"/>
  <c r="N9" i="6"/>
  <c r="N8" i="6"/>
  <c r="G33" i="2"/>
  <c r="O33" i="2"/>
  <c r="J49" i="9"/>
  <c r="J26" i="9"/>
  <c r="J13" i="9"/>
  <c r="O10" i="2"/>
  <c r="M49" i="6"/>
  <c r="M68" i="6"/>
  <c r="G13" i="1"/>
  <c r="J68" i="9"/>
  <c r="R38" i="6"/>
  <c r="G21" i="1"/>
  <c r="G14" i="2"/>
  <c r="S38" i="6"/>
  <c r="M16" i="6"/>
  <c r="T38" i="6" l="1"/>
</calcChain>
</file>

<file path=xl/sharedStrings.xml><?xml version="1.0" encoding="utf-8"?>
<sst xmlns="http://schemas.openxmlformats.org/spreadsheetml/2006/main" count="206" uniqueCount="157">
  <si>
    <t>疾患</t>
    <rPh sb="0" eb="2">
      <t>シッカン</t>
    </rPh>
    <phoneticPr fontId="1"/>
  </si>
  <si>
    <t>人数</t>
    <rPh sb="0" eb="2">
      <t>ニンズウ</t>
    </rPh>
    <phoneticPr fontId="1"/>
  </si>
  <si>
    <t>外傷性脳損傷</t>
    <rPh sb="0" eb="3">
      <t>ガイショウセイ</t>
    </rPh>
    <rPh sb="3" eb="6">
      <t>ノウソンショウ</t>
    </rPh>
    <phoneticPr fontId="1"/>
  </si>
  <si>
    <t>脳腫瘍</t>
    <rPh sb="0" eb="3">
      <t>ノウシュヨウ</t>
    </rPh>
    <phoneticPr fontId="1"/>
  </si>
  <si>
    <t>合計</t>
    <rPh sb="0" eb="2">
      <t>ゴウケイ</t>
    </rPh>
    <phoneticPr fontId="1"/>
  </si>
  <si>
    <t>性別</t>
    <rPh sb="0" eb="2">
      <t>セイベツ</t>
    </rPh>
    <phoneticPr fontId="1"/>
  </si>
  <si>
    <t>人数</t>
    <rPh sb="0" eb="2">
      <t>ニンズウ</t>
    </rPh>
    <phoneticPr fontId="1"/>
  </si>
  <si>
    <t>合計</t>
    <rPh sb="0" eb="2">
      <t>ゴウケイ</t>
    </rPh>
    <phoneticPr fontId="1"/>
  </si>
  <si>
    <t>＜表１：疾患＞</t>
    <rPh sb="1" eb="2">
      <t>ヒョウ</t>
    </rPh>
    <rPh sb="4" eb="6">
      <t>シッカン</t>
    </rPh>
    <phoneticPr fontId="1"/>
  </si>
  <si>
    <t>＜表２：性別＞</t>
    <rPh sb="1" eb="2">
      <t>ヒョウ</t>
    </rPh>
    <rPh sb="4" eb="6">
      <t>セイベツ</t>
    </rPh>
    <phoneticPr fontId="1"/>
  </si>
  <si>
    <t>年代</t>
    <rPh sb="0" eb="2">
      <t>ネンダイ</t>
    </rPh>
    <phoneticPr fontId="1"/>
  </si>
  <si>
    <t>0～10歳代</t>
    <rPh sb="4" eb="5">
      <t>サイ</t>
    </rPh>
    <rPh sb="5" eb="6">
      <t>ダイ</t>
    </rPh>
    <phoneticPr fontId="1"/>
  </si>
  <si>
    <t>20歳代</t>
    <rPh sb="2" eb="3">
      <t>サイ</t>
    </rPh>
    <rPh sb="3" eb="4">
      <t>ダイ</t>
    </rPh>
    <phoneticPr fontId="1"/>
  </si>
  <si>
    <t>30歳代</t>
    <rPh sb="2" eb="3">
      <t>サイ</t>
    </rPh>
    <rPh sb="3" eb="4">
      <t>ダイ</t>
    </rPh>
    <phoneticPr fontId="1"/>
  </si>
  <si>
    <t>40歳代</t>
    <rPh sb="2" eb="3">
      <t>サイ</t>
    </rPh>
    <rPh sb="3" eb="4">
      <t>ダイ</t>
    </rPh>
    <phoneticPr fontId="1"/>
  </si>
  <si>
    <t>50歳代</t>
    <rPh sb="2" eb="3">
      <t>サイ</t>
    </rPh>
    <rPh sb="3" eb="4">
      <t>ダイ</t>
    </rPh>
    <phoneticPr fontId="1"/>
  </si>
  <si>
    <t>60歳代</t>
    <rPh sb="2" eb="3">
      <t>サイ</t>
    </rPh>
    <rPh sb="3" eb="4">
      <t>ダイ</t>
    </rPh>
    <phoneticPr fontId="1"/>
  </si>
  <si>
    <t>70歳代</t>
    <rPh sb="2" eb="3">
      <t>サイ</t>
    </rPh>
    <rPh sb="3" eb="4">
      <t>ダイ</t>
    </rPh>
    <phoneticPr fontId="1"/>
  </si>
  <si>
    <t>＜表３：年齢＞</t>
    <rPh sb="1" eb="2">
      <t>ヒョウ</t>
    </rPh>
    <rPh sb="4" eb="6">
      <t>ネンレイ</t>
    </rPh>
    <phoneticPr fontId="1"/>
  </si>
  <si>
    <t>入院病棟</t>
    <rPh sb="0" eb="2">
      <t>ニュウイン</t>
    </rPh>
    <rPh sb="2" eb="4">
      <t>ビョウトウ</t>
    </rPh>
    <phoneticPr fontId="1"/>
  </si>
  <si>
    <t>回復期病棟</t>
    <rPh sb="0" eb="5">
      <t>カイフクキビョウトウ</t>
    </rPh>
    <phoneticPr fontId="1"/>
  </si>
  <si>
    <t>障害者病棟</t>
    <rPh sb="0" eb="3">
      <t>ショウガイシャ</t>
    </rPh>
    <rPh sb="3" eb="5">
      <t>ビョウトウ</t>
    </rPh>
    <phoneticPr fontId="1"/>
  </si>
  <si>
    <t>＜表４：入院病棟＞</t>
    <rPh sb="1" eb="2">
      <t>ヒョウ</t>
    </rPh>
    <rPh sb="4" eb="6">
      <t>ニュウイン</t>
    </rPh>
    <rPh sb="6" eb="8">
      <t>ビョウトウ</t>
    </rPh>
    <phoneticPr fontId="1"/>
  </si>
  <si>
    <t>自宅</t>
    <rPh sb="0" eb="2">
      <t>ジタク</t>
    </rPh>
    <phoneticPr fontId="1"/>
  </si>
  <si>
    <t>施設</t>
    <rPh sb="0" eb="2">
      <t>シセツ</t>
    </rPh>
    <phoneticPr fontId="1"/>
  </si>
  <si>
    <t>転院</t>
    <rPh sb="0" eb="2">
      <t>テンイン</t>
    </rPh>
    <phoneticPr fontId="1"/>
  </si>
  <si>
    <t>入院中</t>
    <rPh sb="0" eb="3">
      <t>ニュウインチュウ</t>
    </rPh>
    <phoneticPr fontId="1"/>
  </si>
  <si>
    <t>退院先</t>
    <rPh sb="0" eb="2">
      <t>タイイン</t>
    </rPh>
    <rPh sb="2" eb="3">
      <t>サキ</t>
    </rPh>
    <phoneticPr fontId="1"/>
  </si>
  <si>
    <t>疾患</t>
    <rPh sb="0" eb="2">
      <t>シッカン</t>
    </rPh>
    <phoneticPr fontId="1"/>
  </si>
  <si>
    <t>人数</t>
    <rPh sb="0" eb="2">
      <t>ニンズウ</t>
    </rPh>
    <phoneticPr fontId="1"/>
  </si>
  <si>
    <t>外傷性脳損傷</t>
    <rPh sb="0" eb="3">
      <t>ガイショウセイ</t>
    </rPh>
    <rPh sb="3" eb="6">
      <t>ノウソンショウ</t>
    </rPh>
    <phoneticPr fontId="1"/>
  </si>
  <si>
    <t>脳血管障害</t>
    <rPh sb="0" eb="1">
      <t>ノウ</t>
    </rPh>
    <rPh sb="1" eb="3">
      <t>ケッカン</t>
    </rPh>
    <rPh sb="3" eb="5">
      <t>ショウガイ</t>
    </rPh>
    <phoneticPr fontId="1"/>
  </si>
  <si>
    <t>脳炎</t>
    <rPh sb="0" eb="2">
      <t>ノウエン</t>
    </rPh>
    <phoneticPr fontId="1"/>
  </si>
  <si>
    <t>その他</t>
    <rPh sb="2" eb="3">
      <t>タ</t>
    </rPh>
    <phoneticPr fontId="1"/>
  </si>
  <si>
    <t>合計</t>
    <rPh sb="0" eb="2">
      <t>ゴウケイ</t>
    </rPh>
    <phoneticPr fontId="1"/>
  </si>
  <si>
    <t>性別</t>
    <rPh sb="0" eb="2">
      <t>セイベツ</t>
    </rPh>
    <phoneticPr fontId="1"/>
  </si>
  <si>
    <t>外来OTリハ</t>
    <rPh sb="0" eb="2">
      <t>ガイライ</t>
    </rPh>
    <phoneticPr fontId="1"/>
  </si>
  <si>
    <t>就労支援</t>
    <rPh sb="0" eb="2">
      <t>シュウロウ</t>
    </rPh>
    <rPh sb="2" eb="4">
      <t>シエン</t>
    </rPh>
    <phoneticPr fontId="1"/>
  </si>
  <si>
    <t>福祉制度</t>
    <rPh sb="0" eb="2">
      <t>フクシ</t>
    </rPh>
    <rPh sb="2" eb="4">
      <t>セイド</t>
    </rPh>
    <phoneticPr fontId="1"/>
  </si>
  <si>
    <t>年代</t>
    <rPh sb="0" eb="2">
      <t>ネンダイ</t>
    </rPh>
    <phoneticPr fontId="1"/>
  </si>
  <si>
    <t>80歳代</t>
    <rPh sb="2" eb="3">
      <t>サイ</t>
    </rPh>
    <rPh sb="3" eb="4">
      <t>ダイ</t>
    </rPh>
    <phoneticPr fontId="1"/>
  </si>
  <si>
    <t>高次脳一般</t>
    <rPh sb="0" eb="5">
      <t>コウジノウイッパン</t>
    </rPh>
    <phoneticPr fontId="1"/>
  </si>
  <si>
    <t>＜表１：疾患＞</t>
    <rPh sb="1" eb="2">
      <t>ヒョウ</t>
    </rPh>
    <rPh sb="4" eb="6">
      <t>シッカン</t>
    </rPh>
    <phoneticPr fontId="1"/>
  </si>
  <si>
    <t>＜表５：退院先＞</t>
    <rPh sb="1" eb="2">
      <t>ヒョウ</t>
    </rPh>
    <rPh sb="4" eb="7">
      <t>タイインサキ</t>
    </rPh>
    <phoneticPr fontId="1"/>
  </si>
  <si>
    <t>＜表２：性別＞</t>
    <rPh sb="1" eb="2">
      <t>ヒョウ</t>
    </rPh>
    <rPh sb="4" eb="6">
      <t>セイベツ</t>
    </rPh>
    <phoneticPr fontId="1"/>
  </si>
  <si>
    <t>疾患</t>
    <rPh sb="0" eb="2">
      <t>シッカン</t>
    </rPh>
    <phoneticPr fontId="2"/>
  </si>
  <si>
    <t>脳炎</t>
    <rPh sb="0" eb="2">
      <t>ノウエン</t>
    </rPh>
    <phoneticPr fontId="2"/>
  </si>
  <si>
    <t>低酸素脳症</t>
    <rPh sb="0" eb="3">
      <t>テイサンソ</t>
    </rPh>
    <rPh sb="3" eb="5">
      <t>ノウショウ</t>
    </rPh>
    <phoneticPr fontId="2"/>
  </si>
  <si>
    <t>その他</t>
    <rPh sb="2" eb="3">
      <t>タ</t>
    </rPh>
    <phoneticPr fontId="2"/>
  </si>
  <si>
    <t>性別</t>
    <rPh sb="0" eb="2">
      <t>セイベツ</t>
    </rPh>
    <phoneticPr fontId="2"/>
  </si>
  <si>
    <t>年齢</t>
    <rPh sb="0" eb="2">
      <t>ネンレイ</t>
    </rPh>
    <phoneticPr fontId="2"/>
  </si>
  <si>
    <t>0～10歳代</t>
    <rPh sb="4" eb="5">
      <t>サイ</t>
    </rPh>
    <rPh sb="5" eb="6">
      <t>ダイ</t>
    </rPh>
    <phoneticPr fontId="2"/>
  </si>
  <si>
    <t>20歳代</t>
    <rPh sb="2" eb="3">
      <t>サイ</t>
    </rPh>
    <rPh sb="3" eb="4">
      <t>ダイ</t>
    </rPh>
    <phoneticPr fontId="2"/>
  </si>
  <si>
    <t>30歳代</t>
    <rPh sb="2" eb="3">
      <t>サイ</t>
    </rPh>
    <rPh sb="3" eb="4">
      <t>ダイ</t>
    </rPh>
    <phoneticPr fontId="2"/>
  </si>
  <si>
    <t>40歳代</t>
    <rPh sb="2" eb="3">
      <t>サイ</t>
    </rPh>
    <rPh sb="3" eb="4">
      <t>ダイ</t>
    </rPh>
    <phoneticPr fontId="2"/>
  </si>
  <si>
    <t>50歳代</t>
    <rPh sb="2" eb="3">
      <t>サイ</t>
    </rPh>
    <rPh sb="3" eb="4">
      <t>ダイ</t>
    </rPh>
    <phoneticPr fontId="2"/>
  </si>
  <si>
    <t>80歳代以上</t>
    <rPh sb="2" eb="3">
      <t>サイ</t>
    </rPh>
    <rPh sb="3" eb="4">
      <t>ダイ</t>
    </rPh>
    <rPh sb="4" eb="6">
      <t>イジョウ</t>
    </rPh>
    <phoneticPr fontId="1"/>
  </si>
  <si>
    <t>＜大阪急性期・総合医療センター　リハビリテーション科における
MSWが介入した高次脳機能障がいの外来患者の通院状況＞</t>
    <rPh sb="1" eb="6">
      <t>オオサカキュウセイキ</t>
    </rPh>
    <rPh sb="7" eb="11">
      <t>ソウゴウイリョウ</t>
    </rPh>
    <rPh sb="25" eb="26">
      <t>カ</t>
    </rPh>
    <rPh sb="35" eb="37">
      <t>カイニュウ</t>
    </rPh>
    <rPh sb="48" eb="50">
      <t>ガイライ</t>
    </rPh>
    <rPh sb="50" eb="52">
      <t>カンジャ</t>
    </rPh>
    <rPh sb="53" eb="55">
      <t>ツウイン</t>
    </rPh>
    <rPh sb="55" eb="57">
      <t>ジョウキョウ</t>
    </rPh>
    <phoneticPr fontId="1"/>
  </si>
  <si>
    <t>大阪急性期・総合医療センター　リハビリテーション科を
外来受診した高次脳機能障がい患者の状況</t>
    <rPh sb="0" eb="5">
      <t>オオサカキュウセイキ</t>
    </rPh>
    <rPh sb="6" eb="10">
      <t>ソウゴウイリョウ</t>
    </rPh>
    <rPh sb="24" eb="25">
      <t>カ</t>
    </rPh>
    <rPh sb="27" eb="29">
      <t>ガイライ</t>
    </rPh>
    <rPh sb="29" eb="31">
      <t>ジュシン</t>
    </rPh>
    <rPh sb="33" eb="39">
      <t>コウジノウキノウショウ</t>
    </rPh>
    <rPh sb="41" eb="43">
      <t>カンジャ</t>
    </rPh>
    <rPh sb="44" eb="46">
      <t>ジョウキョウ</t>
    </rPh>
    <phoneticPr fontId="1"/>
  </si>
  <si>
    <t>表1：受診者数　（人)</t>
    <rPh sb="0" eb="1">
      <t>ヒョウ</t>
    </rPh>
    <phoneticPr fontId="1"/>
  </si>
  <si>
    <t>4月</t>
  </si>
  <si>
    <t>5月</t>
  </si>
  <si>
    <t>6月</t>
  </si>
  <si>
    <t>7月</t>
  </si>
  <si>
    <t>8月</t>
  </si>
  <si>
    <t>9月</t>
  </si>
  <si>
    <t>10月</t>
  </si>
  <si>
    <t>11月</t>
  </si>
  <si>
    <t>12月</t>
  </si>
  <si>
    <t>1月</t>
  </si>
  <si>
    <t>2月</t>
  </si>
  <si>
    <t>3月</t>
  </si>
  <si>
    <t>受診者</t>
  </si>
  <si>
    <t>当センター退院患者</t>
  </si>
  <si>
    <t>表2：発症原因</t>
    <rPh sb="0" eb="1">
      <t>ヒョウ</t>
    </rPh>
    <rPh sb="3" eb="5">
      <t>ハッショウ</t>
    </rPh>
    <rPh sb="5" eb="7">
      <t>ゲンイン</t>
    </rPh>
    <phoneticPr fontId="1"/>
  </si>
  <si>
    <t>発症原因</t>
    <rPh sb="0" eb="4">
      <t>ハッショウゲンイン</t>
    </rPh>
    <phoneticPr fontId="1"/>
  </si>
  <si>
    <t>頭部外傷</t>
    <rPh sb="0" eb="2">
      <t>トウブ</t>
    </rPh>
    <rPh sb="2" eb="4">
      <t>ガイショウ</t>
    </rPh>
    <phoneticPr fontId="1"/>
  </si>
  <si>
    <t>脳血管障害</t>
    <rPh sb="0" eb="5">
      <t>ノウケッカンショウガイ</t>
    </rPh>
    <phoneticPr fontId="1"/>
  </si>
  <si>
    <t>図１：年齢別発症原因</t>
    <rPh sb="0" eb="1">
      <t>ズ</t>
    </rPh>
    <rPh sb="3" eb="5">
      <t>ネンレイ</t>
    </rPh>
    <rPh sb="5" eb="6">
      <t>ベツ</t>
    </rPh>
    <rPh sb="6" eb="8">
      <t>ハッショウ</t>
    </rPh>
    <rPh sb="8" eb="10">
      <t>ゲンイン</t>
    </rPh>
    <phoneticPr fontId="1"/>
  </si>
  <si>
    <t>低酸素脳症</t>
    <rPh sb="0" eb="5">
      <t>テイサンソノウショウ</t>
    </rPh>
    <phoneticPr fontId="1"/>
  </si>
  <si>
    <t>0～9</t>
    <phoneticPr fontId="1"/>
  </si>
  <si>
    <t>10～19</t>
    <phoneticPr fontId="1"/>
  </si>
  <si>
    <t>20～29</t>
    <phoneticPr fontId="1"/>
  </si>
  <si>
    <t>30～39</t>
    <phoneticPr fontId="1"/>
  </si>
  <si>
    <t>40～49</t>
    <phoneticPr fontId="1"/>
  </si>
  <si>
    <t>50～59</t>
    <phoneticPr fontId="1"/>
  </si>
  <si>
    <t>60～69</t>
    <phoneticPr fontId="1"/>
  </si>
  <si>
    <t>70～79</t>
    <phoneticPr fontId="1"/>
  </si>
  <si>
    <t>80～</t>
    <phoneticPr fontId="1"/>
  </si>
  <si>
    <t>頭部外傷</t>
    <rPh sb="0" eb="4">
      <t>トウブガイショウ</t>
    </rPh>
    <phoneticPr fontId="1"/>
  </si>
  <si>
    <t>男性</t>
    <rPh sb="0" eb="2">
      <t>ダンセイ</t>
    </rPh>
    <phoneticPr fontId="1"/>
  </si>
  <si>
    <t>女性</t>
    <rPh sb="0" eb="2">
      <t>ジョセイ</t>
    </rPh>
    <phoneticPr fontId="1"/>
  </si>
  <si>
    <t>その他</t>
    <rPh sb="2" eb="3">
      <t>タ</t>
    </rPh>
    <phoneticPr fontId="1"/>
  </si>
  <si>
    <t>大阪府高次脳機能障がい及びその関連障がいに対する支援普及事業</t>
    <rPh sb="11" eb="12">
      <t>オヨ</t>
    </rPh>
    <rPh sb="15" eb="17">
      <t>カンレン</t>
    </rPh>
    <rPh sb="17" eb="18">
      <t>ショウ</t>
    </rPh>
    <rPh sb="21" eb="22">
      <t>タイ</t>
    </rPh>
    <phoneticPr fontId="2"/>
  </si>
  <si>
    <t>支援拠点機関　障がい者医療・リハビリテーションセンター</t>
    <rPh sb="0" eb="2">
      <t>シエン</t>
    </rPh>
    <rPh sb="2" eb="4">
      <t>キョテン</t>
    </rPh>
    <rPh sb="4" eb="6">
      <t>キカン</t>
    </rPh>
    <phoneticPr fontId="2"/>
  </si>
  <si>
    <t>高次脳機能障がい外来ＯＴ認知訓練　支援実施状況</t>
    <rPh sb="0" eb="2">
      <t>コウジ</t>
    </rPh>
    <rPh sb="2" eb="3">
      <t>ノウ</t>
    </rPh>
    <rPh sb="3" eb="5">
      <t>キノウ</t>
    </rPh>
    <rPh sb="5" eb="6">
      <t>サワ</t>
    </rPh>
    <rPh sb="8" eb="10">
      <t>ガイライ</t>
    </rPh>
    <rPh sb="12" eb="14">
      <t>ニンチ</t>
    </rPh>
    <rPh sb="14" eb="16">
      <t>クンレン</t>
    </rPh>
    <rPh sb="17" eb="19">
      <t>シエン</t>
    </rPh>
    <rPh sb="19" eb="21">
      <t>ジッシ</t>
    </rPh>
    <rPh sb="21" eb="23">
      <t>ジョウキョウ</t>
    </rPh>
    <phoneticPr fontId="2"/>
  </si>
  <si>
    <t>高次脳機能障がいの支援について、障がい者医療・リハビリテーションセンターに相談をされた方の中で、受傷・発症から概ね6か月以内であり、大阪府立急性期・総合医療センターのリハビリテーション科の医師の診察によって外来ＯＴ認知訓練の処方が出された方。　　　　　　　　　　　　　　　　　　　　　　　　　　　　　　　　　　　　　　　　　　　　　　　　　　　　　　　　　　　</t>
    <rPh sb="37" eb="39">
      <t>ソウダン</t>
    </rPh>
    <rPh sb="43" eb="44">
      <t>カタ</t>
    </rPh>
    <rPh sb="45" eb="46">
      <t>ナカ</t>
    </rPh>
    <rPh sb="107" eb="109">
      <t>ニンチ</t>
    </rPh>
    <rPh sb="119" eb="120">
      <t>カタ</t>
    </rPh>
    <phoneticPr fontId="2"/>
  </si>
  <si>
    <t>２．目的・内容</t>
    <rPh sb="5" eb="7">
      <t>ナイヨウ</t>
    </rPh>
    <phoneticPr fontId="2"/>
  </si>
  <si>
    <t>高次脳機能障がいに対して認知機能の改善・代償手段の獲得・障害の認識を高めることを目的に週1～2回・1回40分～60分・3ケ月間（週2回×12週間＝24回）実施する。外来高次脳訓練にはOTの他、当院の高次脳機能障がい支援コーディネーターとも連携し、毎月1回ｶﾝﾌｧﾚﾝｽを行うことで支援の連携を図っている。</t>
    <rPh sb="0" eb="2">
      <t>コウジ</t>
    </rPh>
    <rPh sb="2" eb="3">
      <t>ノウ</t>
    </rPh>
    <rPh sb="3" eb="5">
      <t>キノウ</t>
    </rPh>
    <rPh sb="5" eb="6">
      <t>サワ</t>
    </rPh>
    <rPh sb="9" eb="10">
      <t>タイ</t>
    </rPh>
    <rPh sb="50" eb="51">
      <t>カイ</t>
    </rPh>
    <rPh sb="57" eb="58">
      <t>フン</t>
    </rPh>
    <rPh sb="62" eb="63">
      <t>カン</t>
    </rPh>
    <rPh sb="64" eb="65">
      <t>シュウ</t>
    </rPh>
    <rPh sb="66" eb="67">
      <t>カイ</t>
    </rPh>
    <rPh sb="70" eb="71">
      <t>シュウ</t>
    </rPh>
    <rPh sb="71" eb="72">
      <t>カン</t>
    </rPh>
    <rPh sb="75" eb="76">
      <t>カイ</t>
    </rPh>
    <rPh sb="82" eb="84">
      <t>ガイライ</t>
    </rPh>
    <rPh sb="84" eb="86">
      <t>コウジ</t>
    </rPh>
    <rPh sb="86" eb="87">
      <t>ノウ</t>
    </rPh>
    <rPh sb="87" eb="89">
      <t>クンレン</t>
    </rPh>
    <rPh sb="94" eb="95">
      <t>ホカ</t>
    </rPh>
    <rPh sb="96" eb="98">
      <t>トウイン</t>
    </rPh>
    <rPh sb="99" eb="101">
      <t>コウジ</t>
    </rPh>
    <rPh sb="101" eb="102">
      <t>ノウ</t>
    </rPh>
    <rPh sb="102" eb="104">
      <t>キノウ</t>
    </rPh>
    <rPh sb="119" eb="121">
      <t>レンケイ</t>
    </rPh>
    <rPh sb="123" eb="125">
      <t>マイツキ</t>
    </rPh>
    <rPh sb="126" eb="127">
      <t>カイ</t>
    </rPh>
    <rPh sb="135" eb="136">
      <t>オコナ</t>
    </rPh>
    <rPh sb="140" eb="142">
      <t>シエン</t>
    </rPh>
    <rPh sb="143" eb="145">
      <t>レンケイ</t>
    </rPh>
    <rPh sb="146" eb="147">
      <t>ハカ</t>
    </rPh>
    <phoneticPr fontId="2"/>
  </si>
  <si>
    <t>人数</t>
    <rPh sb="0" eb="1">
      <t>ニン</t>
    </rPh>
    <rPh sb="1" eb="2">
      <t>スウ</t>
    </rPh>
    <phoneticPr fontId="2"/>
  </si>
  <si>
    <t>脳血管障害</t>
    <rPh sb="0" eb="1">
      <t>ノウ</t>
    </rPh>
    <rPh sb="1" eb="3">
      <t>ケッカン</t>
    </rPh>
    <rPh sb="3" eb="5">
      <t>ショウガイ</t>
    </rPh>
    <phoneticPr fontId="2"/>
  </si>
  <si>
    <t>外傷性脳損傷</t>
    <rPh sb="0" eb="3">
      <t>ガイショウセイ</t>
    </rPh>
    <rPh sb="3" eb="4">
      <t>ノウ</t>
    </rPh>
    <rPh sb="4" eb="6">
      <t>ソンショウ</t>
    </rPh>
    <phoneticPr fontId="2"/>
  </si>
  <si>
    <t>脳腫瘍</t>
    <rPh sb="0" eb="1">
      <t>ノウ</t>
    </rPh>
    <rPh sb="1" eb="3">
      <t>シュヨウ</t>
    </rPh>
    <phoneticPr fontId="2"/>
  </si>
  <si>
    <t xml:space="preserve"> 計</t>
    <rPh sb="1" eb="2">
      <t>ケイ</t>
    </rPh>
    <phoneticPr fontId="2"/>
  </si>
  <si>
    <t>表2：性別</t>
  </si>
  <si>
    <t>男</t>
    <rPh sb="0" eb="1">
      <t>オトコ</t>
    </rPh>
    <phoneticPr fontId="2"/>
  </si>
  <si>
    <t>女</t>
    <rPh sb="0" eb="1">
      <t>オンナ</t>
    </rPh>
    <phoneticPr fontId="2"/>
  </si>
  <si>
    <t>60歳以上</t>
    <rPh sb="2" eb="5">
      <t>サイイジョウ</t>
    </rPh>
    <phoneticPr fontId="2"/>
  </si>
  <si>
    <t>その他</t>
    <rPh sb="2" eb="3">
      <t>タ</t>
    </rPh>
    <phoneticPr fontId="1"/>
  </si>
  <si>
    <t>合計</t>
    <rPh sb="0" eb="2">
      <t>ゴウケイ</t>
    </rPh>
    <phoneticPr fontId="1"/>
  </si>
  <si>
    <t>高次脳診断</t>
    <rPh sb="0" eb="3">
      <t>コウジノウ</t>
    </rPh>
    <rPh sb="3" eb="5">
      <t>シンダン</t>
    </rPh>
    <phoneticPr fontId="1"/>
  </si>
  <si>
    <t>自動車運転</t>
    <rPh sb="0" eb="5">
      <t>ジドウシャウンテン</t>
    </rPh>
    <phoneticPr fontId="1"/>
  </si>
  <si>
    <t>就学支援</t>
    <rPh sb="0" eb="4">
      <t>シュウガクシエン</t>
    </rPh>
    <phoneticPr fontId="1"/>
  </si>
  <si>
    <t>表4：社会復帰状況</t>
    <rPh sb="0" eb="1">
      <t>ヒョウ</t>
    </rPh>
    <rPh sb="3" eb="5">
      <t>シャカイ</t>
    </rPh>
    <rPh sb="5" eb="7">
      <t>フッキ</t>
    </rPh>
    <rPh sb="7" eb="9">
      <t>ジョウキョウ</t>
    </rPh>
    <phoneticPr fontId="2"/>
  </si>
  <si>
    <t>社会復帰状況</t>
    <rPh sb="0" eb="2">
      <t>シャカイ</t>
    </rPh>
    <rPh sb="2" eb="4">
      <t>フッキ</t>
    </rPh>
    <rPh sb="4" eb="6">
      <t>ジョウキョウ</t>
    </rPh>
    <phoneticPr fontId="2"/>
  </si>
  <si>
    <t>復職</t>
    <rPh sb="0" eb="2">
      <t>フクショク</t>
    </rPh>
    <phoneticPr fontId="2"/>
  </si>
  <si>
    <t>就労支援・準備</t>
    <rPh sb="0" eb="2">
      <t>シュウロウ</t>
    </rPh>
    <rPh sb="2" eb="4">
      <t>シエン</t>
    </rPh>
    <rPh sb="5" eb="7">
      <t>ジュンビ</t>
    </rPh>
    <phoneticPr fontId="2"/>
  </si>
  <si>
    <t>復学</t>
    <rPh sb="0" eb="2">
      <t>フクガク</t>
    </rPh>
    <phoneticPr fontId="2"/>
  </si>
  <si>
    <t>訓練継続中</t>
    <rPh sb="0" eb="2">
      <t>クンレン</t>
    </rPh>
    <rPh sb="2" eb="5">
      <t>ケイゾクチュウ</t>
    </rPh>
    <phoneticPr fontId="2"/>
  </si>
  <si>
    <t>表1：疾患</t>
    <phoneticPr fontId="1"/>
  </si>
  <si>
    <t>医療部門：地方独立行政法人大阪府立病院機構　大阪急性期・総合医療センター</t>
    <phoneticPr fontId="2"/>
  </si>
  <si>
    <t xml:space="preserve">3．支援の連携
訓練実施中より、高次脳機能障がい支援コーディネーターとｶﾝﾌｧﾚﾝｽを実施し、訓練経過の報告・今後の方針、訓練終了後の具体的な支援調整を行っている。
</t>
    <rPh sb="2" eb="4">
      <t>シエン</t>
    </rPh>
    <rPh sb="5" eb="7">
      <t>レンケイ</t>
    </rPh>
    <rPh sb="10" eb="12">
      <t>ジッシ</t>
    </rPh>
    <rPh sb="12" eb="13">
      <t>チュウ</t>
    </rPh>
    <rPh sb="16" eb="18">
      <t>コウジ</t>
    </rPh>
    <rPh sb="18" eb="19">
      <t>ノウ</t>
    </rPh>
    <rPh sb="19" eb="21">
      <t>キノウ</t>
    </rPh>
    <rPh sb="47" eb="49">
      <t>クンレン</t>
    </rPh>
    <rPh sb="49" eb="51">
      <t>ケイカ</t>
    </rPh>
    <rPh sb="52" eb="54">
      <t>ホウコク</t>
    </rPh>
    <rPh sb="55" eb="57">
      <t>コンゴ</t>
    </rPh>
    <rPh sb="58" eb="60">
      <t>ホウシン</t>
    </rPh>
    <rPh sb="61" eb="63">
      <t>クンレン</t>
    </rPh>
    <rPh sb="65" eb="66">
      <t>ゴ</t>
    </rPh>
    <rPh sb="67" eb="70">
      <t>グタイテキ</t>
    </rPh>
    <rPh sb="71" eb="73">
      <t>シエン</t>
    </rPh>
    <rPh sb="73" eb="75">
      <t>チョウセイ</t>
    </rPh>
    <rPh sb="76" eb="77">
      <t>オコナ</t>
    </rPh>
    <phoneticPr fontId="2"/>
  </si>
  <si>
    <t>〈OT外来認知訓練対象者資料〉</t>
    <phoneticPr fontId="1"/>
  </si>
  <si>
    <t xml:space="preserve">
＜大阪急性期・総合医療センター リハビリテーション科が主科の
高次脳機能障がい患者の入院状況＞
</t>
    <rPh sb="2" eb="4">
      <t>オオサカ</t>
    </rPh>
    <rPh sb="4" eb="7">
      <t>キュウセイキ</t>
    </rPh>
    <rPh sb="8" eb="10">
      <t>ソウゴウ</t>
    </rPh>
    <rPh sb="10" eb="12">
      <t>イリョウ</t>
    </rPh>
    <rPh sb="26" eb="27">
      <t>カ</t>
    </rPh>
    <rPh sb="28" eb="29">
      <t>シュ</t>
    </rPh>
    <rPh sb="29" eb="30">
      <t>カ</t>
    </rPh>
    <rPh sb="32" eb="38">
      <t>コウジノウキノウショウ</t>
    </rPh>
    <rPh sb="40" eb="42">
      <t>カンジャ</t>
    </rPh>
    <rPh sb="43" eb="45">
      <t>ニュウイン</t>
    </rPh>
    <rPh sb="45" eb="47">
      <t>ジョウキョウ</t>
    </rPh>
    <phoneticPr fontId="1"/>
  </si>
  <si>
    <t>人数</t>
    <rPh sb="0" eb="2">
      <t>ニンズウ</t>
    </rPh>
    <phoneticPr fontId="1"/>
  </si>
  <si>
    <t>歩行</t>
    <rPh sb="0" eb="2">
      <t>ホコウ</t>
    </rPh>
    <phoneticPr fontId="1"/>
  </si>
  <si>
    <t>バイク</t>
    <phoneticPr fontId="1"/>
  </si>
  <si>
    <t>自転車</t>
    <rPh sb="0" eb="3">
      <t>ジテンシャ</t>
    </rPh>
    <phoneticPr fontId="1"/>
  </si>
  <si>
    <t>表4：交通事故の患者の状態</t>
    <rPh sb="0" eb="1">
      <t>ヒョウ</t>
    </rPh>
    <rPh sb="3" eb="7">
      <t>コウツウジコ</t>
    </rPh>
    <rPh sb="8" eb="10">
      <t>カンジャ</t>
    </rPh>
    <rPh sb="11" eb="13">
      <t>ジョウタイ</t>
    </rPh>
    <phoneticPr fontId="1"/>
  </si>
  <si>
    <t>交通事故の原因</t>
    <rPh sb="0" eb="2">
      <t>コウツウ</t>
    </rPh>
    <rPh sb="2" eb="4">
      <t>ジコ</t>
    </rPh>
    <rPh sb="5" eb="7">
      <t>ゲンイン</t>
    </rPh>
    <phoneticPr fontId="1"/>
  </si>
  <si>
    <t>合計</t>
    <rPh sb="0" eb="2">
      <t>ゴウケイ</t>
    </rPh>
    <phoneticPr fontId="1"/>
  </si>
  <si>
    <t>表３：頭部外傷の原因</t>
    <rPh sb="0" eb="1">
      <t>ヒョウ</t>
    </rPh>
    <rPh sb="3" eb="7">
      <t>トウブガイショウ</t>
    </rPh>
    <rPh sb="8" eb="10">
      <t>ゲンイン</t>
    </rPh>
    <phoneticPr fontId="1"/>
  </si>
  <si>
    <t>頭部外傷の原因</t>
    <rPh sb="0" eb="4">
      <t>トウブガイショウ</t>
    </rPh>
    <rPh sb="5" eb="7">
      <t>ゲンイン</t>
    </rPh>
    <phoneticPr fontId="1"/>
  </si>
  <si>
    <t>人数</t>
    <rPh sb="0" eb="2">
      <t>ニンズウ</t>
    </rPh>
    <phoneticPr fontId="1"/>
  </si>
  <si>
    <t>交通事故</t>
    <rPh sb="0" eb="4">
      <t>コウツウジコ</t>
    </rPh>
    <phoneticPr fontId="1"/>
  </si>
  <si>
    <t>転落</t>
    <rPh sb="0" eb="2">
      <t>テンラク</t>
    </rPh>
    <phoneticPr fontId="1"/>
  </si>
  <si>
    <t>その他</t>
    <rPh sb="2" eb="3">
      <t>タ</t>
    </rPh>
    <phoneticPr fontId="1"/>
  </si>
  <si>
    <t>合計</t>
    <rPh sb="0" eb="2">
      <t>ゴウケイ</t>
    </rPh>
    <phoneticPr fontId="1"/>
  </si>
  <si>
    <t>表3：年齢　</t>
    <phoneticPr fontId="2"/>
  </si>
  <si>
    <t>１．対象者</t>
    <phoneticPr fontId="2"/>
  </si>
  <si>
    <t>脳血管障害</t>
    <rPh sb="0" eb="3">
      <t>ノウケッカン</t>
    </rPh>
    <rPh sb="3" eb="5">
      <t>ショウガイ</t>
    </rPh>
    <phoneticPr fontId="1"/>
  </si>
  <si>
    <t>他院訓練継続</t>
    <rPh sb="0" eb="2">
      <t>タイン</t>
    </rPh>
    <rPh sb="2" eb="4">
      <t>クンレン</t>
    </rPh>
    <rPh sb="4" eb="6">
      <t>ケイゾク</t>
    </rPh>
    <phoneticPr fontId="2"/>
  </si>
  <si>
    <t>＜表4：主な相談内容＞</t>
    <rPh sb="1" eb="2">
      <t>ヒョウ</t>
    </rPh>
    <rPh sb="4" eb="5">
      <t>オモ</t>
    </rPh>
    <rPh sb="6" eb="8">
      <t>ソウダン</t>
    </rPh>
    <rPh sb="8" eb="10">
      <t>ナイヨウ</t>
    </rPh>
    <phoneticPr fontId="1"/>
  </si>
  <si>
    <t>〈資料4-4〉</t>
    <rPh sb="1" eb="3">
      <t>シリョウ</t>
    </rPh>
    <phoneticPr fontId="1"/>
  </si>
  <si>
    <t>＜令和6年4月1日～令和7年3月31日間に、高次脳機能障がいで当センター
リハビリテーション科外来を初めて受診した患者36名の内訳＞</t>
    <phoneticPr fontId="1"/>
  </si>
  <si>
    <t>（令和7年3月末）</t>
    <rPh sb="1" eb="3">
      <t>レイワ</t>
    </rPh>
    <phoneticPr fontId="1"/>
  </si>
  <si>
    <t>（R7年3月末）</t>
    <phoneticPr fontId="1"/>
  </si>
  <si>
    <t>（R7年3月末現在）</t>
    <phoneticPr fontId="1"/>
  </si>
  <si>
    <t>（令和6年4月～令和7年3月31日まで）</t>
    <rPh sb="1" eb="3">
      <t>レイワ</t>
    </rPh>
    <rPh sb="4" eb="5">
      <t>ネン</t>
    </rPh>
    <rPh sb="6" eb="7">
      <t>ガツ</t>
    </rPh>
    <rPh sb="8" eb="10">
      <t>レイワ</t>
    </rPh>
    <rPh sb="11" eb="12">
      <t>ネン</t>
    </rPh>
    <rPh sb="13" eb="14">
      <t>ガツ</t>
    </rPh>
    <rPh sb="16" eb="17">
      <t>ニチレイワネン</t>
    </rPh>
    <phoneticPr fontId="2"/>
  </si>
  <si>
    <t xml:space="preserve">地方独立行政法人大阪府立病院機構　大阪急性期・総合医療センターでは平成20年5月より、大阪府の高次脳機能障がい支援拠点機関：障がい者医療・リハビリテーションセンター・医療部門として高次脳機能障がい外来ＯＴ認知訓練を実施している。令和6年4月から令和7年3月末現在の支援状況について以下に報告する。
</t>
    <rPh sb="0" eb="2">
      <t>チホウ</t>
    </rPh>
    <rPh sb="2" eb="4">
      <t>ドクリツ</t>
    </rPh>
    <rPh sb="4" eb="6">
      <t>ギョウセイ</t>
    </rPh>
    <rPh sb="6" eb="8">
      <t>ホウジン</t>
    </rPh>
    <rPh sb="8" eb="10">
      <t>オオサカ</t>
    </rPh>
    <rPh sb="10" eb="12">
      <t>フリツ</t>
    </rPh>
    <rPh sb="12" eb="14">
      <t>ビョウイン</t>
    </rPh>
    <rPh sb="14" eb="16">
      <t>キコウ</t>
    </rPh>
    <rPh sb="43" eb="45">
      <t>オオサカ</t>
    </rPh>
    <rPh sb="45" eb="46">
      <t>フ</t>
    </rPh>
    <rPh sb="47" eb="49">
      <t>コウジ</t>
    </rPh>
    <rPh sb="49" eb="50">
      <t>ノウ</t>
    </rPh>
    <rPh sb="50" eb="52">
      <t>キノウ</t>
    </rPh>
    <rPh sb="90" eb="92">
      <t>コウジ</t>
    </rPh>
    <rPh sb="92" eb="93">
      <t>ノウ</t>
    </rPh>
    <rPh sb="93" eb="95">
      <t>キノウ</t>
    </rPh>
    <rPh sb="102" eb="104">
      <t>ニンチ</t>
    </rPh>
    <rPh sb="114" eb="116">
      <t>レイワ</t>
    </rPh>
    <rPh sb="117" eb="118">
      <t>ネン</t>
    </rPh>
    <rPh sb="119" eb="120">
      <t>ガツ</t>
    </rPh>
    <rPh sb="122" eb="124">
      <t>レイワ</t>
    </rPh>
    <rPh sb="132" eb="134">
      <t>シエン</t>
    </rPh>
    <rPh sb="134" eb="136">
      <t>ジョウキョウ</t>
    </rPh>
    <rPh sb="140" eb="142">
      <t>イカ</t>
    </rPh>
    <rPh sb="143" eb="145">
      <t>ホウコク</t>
    </rPh>
    <phoneticPr fontId="2"/>
  </si>
  <si>
    <t>令和6年4月から令和7年3月31日末までの訓練対象者は、男性13名・女性12名、平均年齢42.8歳であった。
表1～4に対象者の詳細を示す。</t>
    <rPh sb="5" eb="6">
      <t>ガツ</t>
    </rPh>
    <rPh sb="8" eb="10">
      <t>レイワ</t>
    </rPh>
    <rPh sb="11" eb="12">
      <t>ネン</t>
    </rPh>
    <rPh sb="13" eb="14">
      <t>ガツ</t>
    </rPh>
    <rPh sb="16" eb="17">
      <t>ニチ</t>
    </rPh>
    <rPh sb="17" eb="18">
      <t>マツ</t>
    </rPh>
    <rPh sb="28" eb="30">
      <t>ダンセイ</t>
    </rPh>
    <rPh sb="32" eb="33">
      <t>メイ</t>
    </rPh>
    <rPh sb="34" eb="36">
      <t>ジョセイ</t>
    </rPh>
    <rPh sb="38" eb="39">
      <t>メイ</t>
    </rPh>
    <rPh sb="40" eb="42">
      <t>ヘイキン</t>
    </rPh>
    <rPh sb="42" eb="44">
      <t>ネンレイ</t>
    </rPh>
    <rPh sb="48" eb="49">
      <t>サイ</t>
    </rPh>
    <rPh sb="55" eb="56">
      <t>ヒョウ</t>
    </rPh>
    <rPh sb="60" eb="63">
      <t>タイショウシャ</t>
    </rPh>
    <rPh sb="64" eb="66">
      <t>ショウサイ</t>
    </rPh>
    <rPh sb="67" eb="68">
      <t>シメ</t>
    </rPh>
    <phoneticPr fontId="2"/>
  </si>
  <si>
    <t>（令和7年3月末現在）</t>
    <rPh sb="1" eb="3">
      <t>レイワ</t>
    </rPh>
    <phoneticPr fontId="1"/>
  </si>
  <si>
    <t>平均年齢：42.8歳</t>
    <phoneticPr fontId="1"/>
  </si>
  <si>
    <t>(令和7年3月末）</t>
    <phoneticPr fontId="1"/>
  </si>
  <si>
    <t>(令和7年3月末）</t>
    <rPh sb="1" eb="3">
      <t>レイワ</t>
    </rPh>
    <rPh sb="4" eb="5">
      <t>ネン</t>
    </rPh>
    <rPh sb="6" eb="7">
      <t>ガツ</t>
    </rPh>
    <rPh sb="7" eb="8">
      <t>マツ</t>
    </rPh>
    <phoneticPr fontId="1"/>
  </si>
  <si>
    <t>死亡</t>
    <rPh sb="0" eb="2">
      <t>シボウ</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</si>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</sst>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sz val="11"/>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2"/>
      <charset val="128"/>
      <scheme val="minor"/>
    </font>
    <font>
      <b/>
      <sz val="11"/>
      <name val="游ゴシック"/>
      <family val="3"/>
      <charset val="128"/>
      <scheme val="minor"/>
    </font>
    <font>
      <sz val="9"/>
      <name val="游ゴシック"/>
      <family val="3"/>
      <charset val="128"/>
      <scheme val="minor"/>
    </font>
    <font>
      <sz val="11"/>
      <name val="ＭＳ Ｐゴシック"/>
      <family val="3"/>
      <charset val="128"/>
    </font>
    <font>
      <sz val="9"/>
      <name val="ＭＳ Ｐゴシック"/>
      <family val="3"/>
      <charset val="128"/>
    </font>
    <font>
      <sz val="14"/>
      <name val="ＭＳ Ｐ明朝"/>
      <family val="1"/>
      <charset val="128"/>
    </font>
    <font>
      <sz val="13"/>
      <color theme="1"/>
      <name val="游ゴシック"/>
      <family val="3"/>
      <charset val="128"/>
      <scheme val="minor"/>
    </font>
    <font>
      <sz val="13"/>
      <color theme="1"/>
      <name val="游ゴシック"/>
      <family val="2"/>
      <charset val="128"/>
      <scheme val="minor"/>
    </font>
    <font>
      <sz val="13"/>
      <color rgb="FF000000"/>
      <name val="游ゴシック"/>
      <family val="3"/>
      <charset val="128"/>
      <scheme val="minor"/>
    </font>
    <font>
      <sz val="13"/>
      <name val="游ゴシック"/>
      <family val="2"/>
      <charset val="128"/>
      <scheme val="minor"/>
    </font>
    <font>
      <sz val="13"/>
      <name val="游ゴシック"/>
      <family val="3"/>
      <charset val="128"/>
      <scheme val="minor"/>
    </font>
    <font>
      <b/>
      <sz val="13"/>
      <color theme="1"/>
      <name val="游ゴシック"/>
      <family val="3"/>
      <charset val="128"/>
      <scheme val="minor"/>
    </font>
    <font>
      <sz val="15"/>
      <color theme="1"/>
      <name val="游ゴシック"/>
      <family val="3"/>
      <charset val="128"/>
      <scheme val="minor"/>
    </font>
    <font>
      <sz val="15"/>
      <name val="ＭＳ Ｐ明朝"/>
      <family val="1"/>
      <charset val="128"/>
    </font>
    <font>
      <sz val="15"/>
      <color theme="1"/>
      <name val="游ゴシック"/>
      <family val="2"/>
      <charset val="128"/>
      <scheme val="minor"/>
    </font>
    <font>
      <sz val="18"/>
      <color theme="1"/>
      <name val="游ゴシック"/>
      <family val="2"/>
      <charset val="128"/>
      <scheme val="minor"/>
    </font>
    <font>
      <sz val="9"/>
      <color theme="1"/>
      <name val="Century"/>
      <family val="1"/>
    </font>
    <font>
      <sz val="9"/>
      <color rgb="FF000000"/>
      <name val="Century"/>
      <family val="1"/>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9" fontId="5" fillId="0" borderId="0" applyFont="0" applyFill="0" applyBorder="0" applyAlignment="0" applyProtection="0">
      <alignment vertical="center"/>
    </xf>
    <xf numFmtId="0" fontId="14" fillId="0" borderId="0"/>
  </cellStyleXfs>
  <cellXfs count="182">
    <xf numFmtId="0" fontId="0" fillId="0" borderId="0" xfId="0">
      <alignment vertical="center"/>
    </xf>
    <xf numFmtId="0" fontId="0" fillId="0" borderId="1" xfId="0" applyBorder="1">
      <alignment vertical="center"/>
    </xf>
    <xf numFmtId="0" fontId="0" fillId="0" borderId="0" xfId="0"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Border="1">
      <alignment vertical="center"/>
    </xf>
    <xf numFmtId="0" fontId="0" fillId="0" borderId="0" xfId="0" applyAlignment="1">
      <alignment horizontal="center" vertical="center"/>
    </xf>
    <xf numFmtId="0" fontId="6" fillId="0" borderId="0" xfId="0" applyFont="1" applyAlignment="1">
      <alignment horizontal="center" vertical="center"/>
    </xf>
    <xf numFmtId="0" fontId="0" fillId="0" borderId="0" xfId="0" applyBorder="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11" fillId="0" borderId="4" xfId="0" applyFont="1" applyBorder="1" applyAlignment="1">
      <alignment horizontal="left" vertical="center"/>
    </xf>
    <xf numFmtId="0" fontId="4" fillId="0" borderId="4" xfId="0" applyFont="1" applyBorder="1" applyAlignment="1">
      <alignment horizontal="left" vertical="center"/>
    </xf>
    <xf numFmtId="0" fontId="11" fillId="0" borderId="0" xfId="0" applyFont="1" applyBorder="1" applyAlignment="1">
      <alignment horizontal="left" vertical="center"/>
    </xf>
    <xf numFmtId="0" fontId="4" fillId="0" borderId="0" xfId="0" applyFont="1" applyBorder="1" applyAlignment="1">
      <alignment horizontal="left" vertical="center"/>
    </xf>
    <xf numFmtId="0" fontId="0" fillId="0" borderId="0" xfId="0" applyAlignment="1"/>
    <xf numFmtId="0" fontId="0" fillId="0" borderId="1" xfId="0" applyFill="1" applyBorder="1" applyAlignment="1">
      <alignment horizontal="center" vertical="center"/>
    </xf>
    <xf numFmtId="0" fontId="0" fillId="0" borderId="16" xfId="0" applyFill="1" applyBorder="1" applyAlignment="1">
      <alignment horizontal="center"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10" xfId="0" applyBorder="1" applyAlignment="1">
      <alignment horizontal="center"/>
    </xf>
    <xf numFmtId="0" fontId="0" fillId="0" borderId="0" xfId="0" applyBorder="1" applyAlignment="1"/>
    <xf numFmtId="0" fontId="0" fillId="0" borderId="11" xfId="0" applyFill="1" applyBorder="1" applyAlignment="1">
      <alignment horizontal="center" vertical="center"/>
    </xf>
    <xf numFmtId="0" fontId="0" fillId="0" borderId="11" xfId="0" applyBorder="1" applyAlignment="1">
      <alignment horizontal="center"/>
    </xf>
    <xf numFmtId="0" fontId="0" fillId="0" borderId="0" xfId="0" applyFill="1" applyBorder="1" applyAlignment="1">
      <alignment horizontal="center" vertical="center"/>
    </xf>
    <xf numFmtId="0" fontId="0" fillId="0" borderId="0" xfId="0" applyBorder="1" applyAlignment="1">
      <alignment horizontal="center"/>
    </xf>
    <xf numFmtId="0" fontId="15" fillId="0" borderId="0" xfId="0" applyFont="1" applyAlignment="1">
      <alignment horizontal="right"/>
    </xf>
    <xf numFmtId="0" fontId="0" fillId="0" borderId="0" xfId="0" applyBorder="1" applyAlignment="1">
      <alignment horizontal="center" shrinkToFit="1"/>
    </xf>
    <xf numFmtId="0" fontId="0" fillId="0" borderId="12" xfId="0" applyBorder="1" applyAlignment="1">
      <alignment horizontal="center"/>
    </xf>
    <xf numFmtId="0" fontId="0" fillId="0" borderId="0" xfId="0" applyFill="1" applyBorder="1" applyAlignment="1">
      <alignment shrinkToFit="1"/>
    </xf>
    <xf numFmtId="0" fontId="0" fillId="0" borderId="1" xfId="0" applyBorder="1" applyAlignment="1">
      <alignment horizontal="center" shrinkToFit="1"/>
    </xf>
    <xf numFmtId="0" fontId="0" fillId="0" borderId="16" xfId="0" applyBorder="1" applyAlignment="1">
      <alignment horizontal="center" shrinkToFit="1"/>
    </xf>
    <xf numFmtId="0" fontId="0" fillId="0" borderId="10" xfId="0" applyBorder="1" applyAlignment="1">
      <alignment horizontal="center" shrinkToFit="1"/>
    </xf>
    <xf numFmtId="0" fontId="0" fillId="0" borderId="12" xfId="0" applyBorder="1" applyAlignment="1">
      <alignment horizontal="center" shrinkToFit="1"/>
    </xf>
    <xf numFmtId="0" fontId="0" fillId="0" borderId="2" xfId="0" applyFill="1" applyBorder="1" applyAlignment="1">
      <alignment horizontal="center" vertical="center"/>
    </xf>
    <xf numFmtId="0" fontId="0" fillId="0" borderId="2" xfId="0" applyBorder="1" applyAlignment="1">
      <alignment horizontal="center"/>
    </xf>
    <xf numFmtId="176" fontId="0" fillId="0" borderId="16" xfId="0" applyNumberFormat="1" applyFill="1" applyBorder="1" applyAlignment="1">
      <alignment horizontal="center" vertical="center"/>
    </xf>
    <xf numFmtId="176" fontId="0" fillId="0" borderId="12" xfId="0" applyNumberFormat="1" applyFill="1" applyBorder="1" applyAlignment="1">
      <alignment horizontal="center" vertical="center"/>
    </xf>
    <xf numFmtId="176" fontId="0" fillId="0" borderId="11" xfId="0" applyNumberFormat="1" applyBorder="1" applyAlignment="1">
      <alignment horizontal="center"/>
    </xf>
    <xf numFmtId="0" fontId="0" fillId="0" borderId="1" xfId="0" applyFill="1" applyBorder="1" applyAlignment="1">
      <alignment horizontal="center" vertical="center" shrinkToFit="1"/>
    </xf>
    <xf numFmtId="0" fontId="11" fillId="0" borderId="0" xfId="0" applyFont="1" applyBorder="1" applyAlignment="1">
      <alignment horizontal="left" vertical="center"/>
    </xf>
    <xf numFmtId="0" fontId="4" fillId="0" borderId="0" xfId="0" applyFont="1" applyBorder="1" applyAlignment="1">
      <alignment horizontal="left" vertical="center"/>
    </xf>
    <xf numFmtId="0" fontId="16" fillId="0" borderId="0" xfId="0" applyFont="1" applyAlignment="1">
      <alignment horizontal="right" vertical="top"/>
    </xf>
    <xf numFmtId="0" fontId="7" fillId="0" borderId="2" xfId="0" applyFont="1" applyBorder="1" applyAlignment="1">
      <alignment horizontal="center" vertical="center"/>
    </xf>
    <xf numFmtId="0" fontId="7" fillId="0" borderId="19" xfId="0" applyFont="1" applyBorder="1" applyAlignment="1">
      <alignment horizontal="right" vertical="center"/>
    </xf>
    <xf numFmtId="9" fontId="0" fillId="0" borderId="19" xfId="0" applyNumberFormat="1" applyBorder="1">
      <alignment vertical="center"/>
    </xf>
    <xf numFmtId="9" fontId="7" fillId="0" borderId="19" xfId="0" applyNumberFormat="1" applyFont="1" applyBorder="1">
      <alignment vertical="center"/>
    </xf>
    <xf numFmtId="0" fontId="7" fillId="0" borderId="10" xfId="0" applyFont="1" applyBorder="1" applyAlignment="1">
      <alignment horizontal="center" vertical="center"/>
    </xf>
    <xf numFmtId="9" fontId="0" fillId="0" borderId="19" xfId="1" applyFont="1" applyBorder="1">
      <alignment vertical="center"/>
    </xf>
    <xf numFmtId="0" fontId="0" fillId="0" borderId="3" xfId="0" applyBorder="1" applyAlignment="1">
      <alignment horizontal="center" vertical="center"/>
    </xf>
    <xf numFmtId="0" fontId="4" fillId="0" borderId="0" xfId="0" applyFont="1" applyBorder="1" applyAlignment="1">
      <alignment horizontal="left" vertical="center"/>
    </xf>
    <xf numFmtId="0" fontId="0" fillId="0" borderId="14" xfId="0" applyBorder="1" applyAlignment="1">
      <alignment horizontal="left"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4" xfId="0" applyFont="1" applyBorder="1" applyAlignment="1">
      <alignment vertical="center"/>
    </xf>
    <xf numFmtId="0" fontId="7" fillId="0" borderId="23" xfId="0" applyFont="1" applyBorder="1" applyAlignment="1">
      <alignment vertical="center"/>
    </xf>
    <xf numFmtId="0" fontId="8" fillId="0" borderId="20" xfId="0" applyFont="1" applyBorder="1" applyAlignment="1">
      <alignment vertical="center"/>
    </xf>
    <xf numFmtId="0" fontId="8" fillId="0" borderId="22" xfId="0" applyFont="1" applyBorder="1" applyAlignment="1">
      <alignment vertical="center"/>
    </xf>
    <xf numFmtId="0" fontId="0" fillId="0" borderId="23" xfId="0" applyBorder="1" applyAlignment="1">
      <alignment horizontal="left" vertical="center"/>
    </xf>
    <xf numFmtId="0" fontId="3" fillId="0" borderId="0" xfId="0" applyFont="1" applyAlignment="1">
      <alignment vertical="center" wrapText="1"/>
    </xf>
    <xf numFmtId="0" fontId="0" fillId="0" borderId="11" xfId="0" applyBorder="1" applyAlignment="1">
      <alignment horizontal="center" shrinkToFit="1"/>
    </xf>
    <xf numFmtId="0" fontId="0" fillId="0" borderId="24" xfId="0" applyBorder="1" applyAlignment="1">
      <alignment horizontal="center" shrinkToFit="1"/>
    </xf>
    <xf numFmtId="0" fontId="0" fillId="0" borderId="24" xfId="0" applyBorder="1" applyAlignment="1">
      <alignment horizontal="center"/>
    </xf>
    <xf numFmtId="0" fontId="0" fillId="0" borderId="19" xfId="0" applyBorder="1" applyAlignment="1">
      <alignment horizontal="center"/>
    </xf>
    <xf numFmtId="0" fontId="0" fillId="0" borderId="0" xfId="0" applyAlignment="1">
      <alignment horizontal="right"/>
    </xf>
    <xf numFmtId="0" fontId="0" fillId="0" borderId="0" xfId="0" applyAlignment="1">
      <alignment horizontal="left"/>
    </xf>
    <xf numFmtId="0" fontId="0" fillId="0" borderId="24" xfId="0" applyFill="1" applyBorder="1" applyAlignment="1">
      <alignment horizontal="center" vertical="center"/>
    </xf>
    <xf numFmtId="176" fontId="0" fillId="0" borderId="24" xfId="0" applyNumberFormat="1" applyFill="1" applyBorder="1" applyAlignment="1">
      <alignment horizontal="center" vertical="center"/>
    </xf>
    <xf numFmtId="0" fontId="0" fillId="0" borderId="20" xfId="0" applyFill="1" applyBorder="1" applyAlignment="1">
      <alignment horizontal="right" vertical="center"/>
    </xf>
    <xf numFmtId="0" fontId="0" fillId="0" borderId="0" xfId="0" applyAlignment="1">
      <alignment horizontal="right" vertical="center"/>
    </xf>
    <xf numFmtId="0" fontId="9" fillId="0" borderId="0" xfId="0" applyFont="1" applyAlignment="1">
      <alignment horizontal="right" vertical="center"/>
    </xf>
    <xf numFmtId="0" fontId="9" fillId="0" borderId="0" xfId="0" applyFont="1" applyBorder="1" applyAlignment="1">
      <alignment vertical="center"/>
    </xf>
    <xf numFmtId="0" fontId="10" fillId="0" borderId="0" xfId="0" applyFont="1" applyBorder="1" applyAlignment="1">
      <alignment vertical="center" shrinkToFit="1"/>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9" fillId="0" borderId="4" xfId="0" applyFont="1" applyBorder="1" applyAlignment="1">
      <alignment horizontal="left" vertical="center"/>
    </xf>
    <xf numFmtId="0" fontId="10" fillId="0" borderId="4" xfId="0" applyFont="1" applyBorder="1" applyAlignment="1">
      <alignment horizontal="left" vertical="center"/>
    </xf>
    <xf numFmtId="0" fontId="0" fillId="0" borderId="1" xfId="0" applyBorder="1" applyAlignment="1">
      <alignment horizontal="center" vertical="center"/>
    </xf>
    <xf numFmtId="0" fontId="9" fillId="0" borderId="0" xfId="0" applyFont="1" applyAlignment="1">
      <alignment horizontal="right"/>
    </xf>
    <xf numFmtId="0" fontId="18" fillId="0" borderId="0" xfId="0" applyFont="1">
      <alignment vertical="center"/>
    </xf>
    <xf numFmtId="0" fontId="19" fillId="0" borderId="0" xfId="0" applyFont="1">
      <alignment vertical="center"/>
    </xf>
    <xf numFmtId="0" fontId="20" fillId="0" borderId="4" xfId="0" applyFont="1" applyBorder="1" applyAlignment="1">
      <alignment horizontal="left" vertical="center"/>
    </xf>
    <xf numFmtId="0" fontId="21" fillId="0" borderId="0" xfId="0" applyFont="1" applyBorder="1" applyAlignment="1">
      <alignment horizontal="left" vertical="center"/>
    </xf>
    <xf numFmtId="0" fontId="20" fillId="2" borderId="4" xfId="0" applyFont="1" applyFill="1" applyBorder="1" applyAlignment="1">
      <alignment horizontal="left" vertical="center"/>
    </xf>
    <xf numFmtId="0" fontId="21" fillId="2" borderId="4" xfId="0" applyFont="1" applyFill="1" applyBorder="1" applyAlignment="1">
      <alignment horizontal="left" vertical="center"/>
    </xf>
    <xf numFmtId="0" fontId="22"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0" xfId="0" applyFont="1" applyBorder="1" applyAlignment="1">
      <alignment vertical="center"/>
    </xf>
    <xf numFmtId="0" fontId="18" fillId="0" borderId="2" xfId="0" applyFont="1" applyBorder="1" applyAlignment="1">
      <alignment horizontal="center" vertical="center"/>
    </xf>
    <xf numFmtId="0" fontId="18" fillId="0" borderId="0" xfId="0" applyFont="1" applyBorder="1" applyAlignment="1">
      <alignment vertical="center"/>
    </xf>
    <xf numFmtId="0" fontId="18" fillId="0" borderId="11"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22" fillId="0" borderId="2" xfId="0" applyFont="1" applyBorder="1" applyAlignment="1">
      <alignment horizontal="center" vertical="center"/>
    </xf>
    <xf numFmtId="0" fontId="17" fillId="0" borderId="0" xfId="0" applyFont="1" applyAlignment="1">
      <alignment horizontal="right" vertical="center"/>
    </xf>
    <xf numFmtId="0" fontId="18" fillId="0" borderId="18"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0" xfId="0" applyFont="1" applyFill="1" applyBorder="1" applyAlignment="1">
      <alignment vertical="center"/>
    </xf>
    <xf numFmtId="0" fontId="22" fillId="0" borderId="2" xfId="0" applyFont="1" applyFill="1" applyBorder="1" applyAlignment="1">
      <alignment horizontal="center" vertical="center"/>
    </xf>
    <xf numFmtId="0" fontId="18" fillId="0" borderId="0" xfId="0" applyFont="1" applyBorder="1" applyAlignment="1">
      <alignment horizontal="right" vertical="center"/>
    </xf>
    <xf numFmtId="0" fontId="18" fillId="0" borderId="0" xfId="0" applyFont="1" applyBorder="1">
      <alignment vertical="center"/>
    </xf>
    <xf numFmtId="0" fontId="21" fillId="2" borderId="0" xfId="0" applyFont="1" applyFill="1" applyBorder="1" applyAlignment="1">
      <alignment horizontal="left" vertical="center"/>
    </xf>
    <xf numFmtId="0" fontId="22" fillId="0" borderId="0" xfId="0" applyFont="1" applyBorder="1" applyAlignment="1">
      <alignment horizontal="right" vertical="center"/>
    </xf>
    <xf numFmtId="0" fontId="18" fillId="0" borderId="11" xfId="0" applyFont="1" applyFill="1" applyBorder="1" applyAlignment="1">
      <alignment horizontal="center" vertical="center"/>
    </xf>
    <xf numFmtId="9" fontId="18" fillId="0" borderId="0" xfId="0" applyNumberFormat="1" applyFont="1" applyBorder="1">
      <alignment vertical="center"/>
    </xf>
    <xf numFmtId="9" fontId="22" fillId="0" borderId="0" xfId="0" applyNumberFormat="1" applyFont="1" applyBorder="1">
      <alignment vertical="center"/>
    </xf>
    <xf numFmtId="0" fontId="17" fillId="0" borderId="0" xfId="0" applyFont="1" applyBorder="1" applyAlignment="1">
      <alignment horizontal="right" vertical="center"/>
    </xf>
    <xf numFmtId="0" fontId="18" fillId="0" borderId="0" xfId="0" applyFont="1" applyAlignment="1">
      <alignment horizontal="right" vertical="center"/>
    </xf>
    <xf numFmtId="0" fontId="18" fillId="0" borderId="0" xfId="0" applyFont="1" applyAlignment="1">
      <alignment vertical="center"/>
    </xf>
    <xf numFmtId="0" fontId="9" fillId="0" borderId="0" xfId="0" applyFont="1">
      <alignment vertical="center"/>
    </xf>
    <xf numFmtId="0" fontId="0" fillId="0" borderId="1" xfId="0" applyBorder="1" applyAlignment="1">
      <alignment horizontal="center" vertical="center"/>
    </xf>
    <xf numFmtId="0" fontId="24" fillId="0" borderId="0" xfId="0" applyFont="1" applyAlignment="1">
      <alignment horizontal="right" vertical="top"/>
    </xf>
    <xf numFmtId="0" fontId="25" fillId="0" borderId="0" xfId="0" applyFont="1">
      <alignment vertical="center"/>
    </xf>
    <xf numFmtId="0" fontId="24" fillId="0" borderId="0" xfId="0" applyFont="1" applyAlignment="1">
      <alignment horizontal="center"/>
    </xf>
    <xf numFmtId="0" fontId="24" fillId="0" borderId="0" xfId="0" applyFont="1" applyAlignment="1"/>
    <xf numFmtId="0" fontId="25" fillId="0" borderId="0" xfId="0" applyFont="1" applyAlignment="1"/>
    <xf numFmtId="0" fontId="24" fillId="0" borderId="0" xfId="0" applyFont="1" applyAlignment="1">
      <alignment horizontal="left" vertical="top" wrapText="1"/>
    </xf>
    <xf numFmtId="0" fontId="24" fillId="0" borderId="0" xfId="0" applyFont="1" applyAlignment="1">
      <alignment vertical="top" wrapText="1"/>
    </xf>
    <xf numFmtId="0" fontId="24" fillId="0" borderId="0" xfId="0" applyFont="1" applyFill="1" applyAlignment="1">
      <alignment vertical="top" wrapText="1"/>
    </xf>
    <xf numFmtId="0" fontId="25" fillId="0" borderId="0" xfId="0" applyFont="1" applyBorder="1">
      <alignment vertical="center"/>
    </xf>
    <xf numFmtId="0" fontId="0" fillId="0" borderId="2" xfId="0" applyBorder="1" applyAlignment="1">
      <alignment horizontal="center" vertical="center"/>
    </xf>
    <xf numFmtId="0" fontId="26" fillId="0" borderId="0" xfId="0" applyFont="1" applyAlignment="1">
      <alignment horizontal="right" vertical="center"/>
    </xf>
    <xf numFmtId="0" fontId="0" fillId="0" borderId="1" xfId="0" applyBorder="1" applyAlignment="1">
      <alignment horizontal="center" vertical="center"/>
    </xf>
    <xf numFmtId="0" fontId="27" fillId="0" borderId="9" xfId="0" applyFont="1" applyBorder="1" applyAlignment="1">
      <alignment horizontal="center" vertical="center"/>
    </xf>
    <xf numFmtId="0" fontId="28" fillId="0" borderId="9" xfId="0" applyFont="1" applyBorder="1" applyAlignment="1">
      <alignment horizontal="center" vertical="center"/>
    </xf>
    <xf numFmtId="0" fontId="28" fillId="0" borderId="9" xfId="0" applyFont="1" applyBorder="1" applyAlignment="1">
      <alignment horizontal="center" vertical="center" wrapText="1"/>
    </xf>
    <xf numFmtId="0" fontId="0" fillId="0" borderId="18" xfId="0" applyFill="1" applyBorder="1" applyAlignment="1">
      <alignment horizontal="center" vertical="center"/>
    </xf>
    <xf numFmtId="9" fontId="0" fillId="0" borderId="0" xfId="0" applyNumberFormat="1" applyBorder="1">
      <alignment vertical="center"/>
    </xf>
    <xf numFmtId="9" fontId="7" fillId="0" borderId="0" xfId="0" applyNumberFormat="1" applyFont="1" applyBorder="1">
      <alignment vertical="center"/>
    </xf>
    <xf numFmtId="0" fontId="10" fillId="0" borderId="22" xfId="0" applyFont="1" applyBorder="1" applyAlignment="1">
      <alignment horizontal="righ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left" vertical="center"/>
    </xf>
    <xf numFmtId="0" fontId="0" fillId="0" borderId="16" xfId="0" applyBorder="1" applyAlignment="1">
      <alignment horizontal="left" vertical="center"/>
    </xf>
    <xf numFmtId="0" fontId="0" fillId="0" borderId="1" xfId="0"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0" fillId="0" borderId="3" xfId="0" applyBorder="1" applyAlignment="1">
      <alignment horizontal="left" vertical="center"/>
    </xf>
    <xf numFmtId="0" fontId="0" fillId="0" borderId="20" xfId="0" applyBorder="1" applyAlignment="1">
      <alignment horizontal="left"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0" xfId="0" applyAlignment="1">
      <alignment horizontal="center" vertical="center" wrapText="1"/>
    </xf>
    <xf numFmtId="0" fontId="3" fillId="0" borderId="5" xfId="0" applyFont="1" applyBorder="1" applyAlignment="1">
      <alignment horizontal="center" vertical="center"/>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1" fillId="0" borderId="4"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3" fillId="0" borderId="0" xfId="0" applyFont="1" applyAlignment="1">
      <alignment horizontal="center" vertical="center" wrapText="1"/>
    </xf>
    <xf numFmtId="0" fontId="20" fillId="0" borderId="4" xfId="0" applyFont="1" applyBorder="1" applyAlignment="1">
      <alignment horizontal="left" vertical="center"/>
    </xf>
    <xf numFmtId="0" fontId="21" fillId="0" borderId="4" xfId="0" applyFont="1" applyBorder="1" applyAlignment="1">
      <alignment horizontal="left" vertical="center"/>
    </xf>
    <xf numFmtId="0" fontId="23" fillId="0" borderId="0" xfId="0" applyFont="1" applyAlignment="1">
      <alignment horizontal="center" vertical="center" wrapText="1"/>
    </xf>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oneCellAnchor>
    <xdr:from>
      <xdr:col>11</xdr:col>
      <xdr:colOff>53340</xdr:colOff>
      <xdr:row>0</xdr:row>
      <xdr:rowOff>38100</xdr:rowOff>
    </xdr:from>
    <xdr:ext cx="1150620" cy="39280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40680" y="38100"/>
          <a:ext cx="1150620" cy="3928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＜資料</a:t>
          </a:r>
          <a:r>
            <a:rPr kumimoji="1" lang="en-US" altLang="ja-JP" sz="1400"/>
            <a:t>4-1</a:t>
          </a:r>
          <a:r>
            <a:rPr kumimoji="1" lang="ja-JP" altLang="en-US" sz="1400"/>
            <a:t>＞</a:t>
          </a:r>
        </a:p>
      </xdr:txBody>
    </xdr:sp>
    <xdr:clientData/>
  </xdr:oneCellAnchor>
  <xdr:twoCellAnchor editAs="oneCell">
    <xdr:from>
      <xdr:col>0</xdr:col>
      <xdr:colOff>257175</xdr:colOff>
      <xdr:row>9</xdr:row>
      <xdr:rowOff>228600</xdr:rowOff>
    </xdr:from>
    <xdr:to>
      <xdr:col>9</xdr:col>
      <xdr:colOff>38857</xdr:colOff>
      <xdr:row>22</xdr:row>
      <xdr:rowOff>78732</xdr:rowOff>
    </xdr:to>
    <xdr:pic>
      <xdr:nvPicPr>
        <xdr:cNvPr id="2" name="図 1">
          <a:extLst>
            <a:ext uri="{FF2B5EF4-FFF2-40B4-BE49-F238E27FC236}">
              <a16:creationId xmlns:a16="http://schemas.microsoft.com/office/drawing/2014/main" id="{3300B64B-6CA8-4B1A-ABA0-7413BF53646D}"/>
            </a:ext>
          </a:extLst>
        </xdr:cNvPr>
        <xdr:cNvPicPr>
          <a:picLocks noChangeAspect="1"/>
        </xdr:cNvPicPr>
      </xdr:nvPicPr>
      <xdr:blipFill>
        <a:blip xmlns:r="http://schemas.openxmlformats.org/officeDocument/2006/relationships" r:embed="rId1"/>
        <a:stretch>
          <a:fillRect/>
        </a:stretch>
      </xdr:blipFill>
      <xdr:spPr>
        <a:xfrm>
          <a:off x="257175" y="2400300"/>
          <a:ext cx="4334632" cy="2840982"/>
        </a:xfrm>
        <a:prstGeom prst="rect">
          <a:avLst/>
        </a:prstGeom>
      </xdr:spPr>
    </xdr:pic>
    <xdr:clientData/>
  </xdr:twoCellAnchor>
  <xdr:twoCellAnchor editAs="oneCell">
    <xdr:from>
      <xdr:col>0</xdr:col>
      <xdr:colOff>257175</xdr:colOff>
      <xdr:row>25</xdr:row>
      <xdr:rowOff>0</xdr:rowOff>
    </xdr:from>
    <xdr:to>
      <xdr:col>13</xdr:col>
      <xdr:colOff>316401</xdr:colOff>
      <xdr:row>39</xdr:row>
      <xdr:rowOff>31534</xdr:rowOff>
    </xdr:to>
    <xdr:pic>
      <xdr:nvPicPr>
        <xdr:cNvPr id="11" name="図 10">
          <a:extLst>
            <a:ext uri="{FF2B5EF4-FFF2-40B4-BE49-F238E27FC236}">
              <a16:creationId xmlns:a16="http://schemas.microsoft.com/office/drawing/2014/main" id="{2326F04C-AB1E-4CB9-B9E6-2ECEE534131B}"/>
            </a:ext>
          </a:extLst>
        </xdr:cNvPr>
        <xdr:cNvPicPr>
          <a:picLocks noChangeAspect="1"/>
        </xdr:cNvPicPr>
      </xdr:nvPicPr>
      <xdr:blipFill>
        <a:blip xmlns:r="http://schemas.openxmlformats.org/officeDocument/2006/relationships" r:embed="rId2"/>
        <a:stretch>
          <a:fillRect/>
        </a:stretch>
      </xdr:blipFill>
      <xdr:spPr>
        <a:xfrm>
          <a:off x="257175" y="5876925"/>
          <a:ext cx="6364776" cy="3365284"/>
        </a:xfrm>
        <a:prstGeom prst="rect">
          <a:avLst/>
        </a:prstGeom>
      </xdr:spPr>
    </xdr:pic>
    <xdr:clientData/>
  </xdr:twoCellAnchor>
  <xdr:twoCellAnchor editAs="oneCell">
    <xdr:from>
      <xdr:col>0</xdr:col>
      <xdr:colOff>247650</xdr:colOff>
      <xdr:row>42</xdr:row>
      <xdr:rowOff>0</xdr:rowOff>
    </xdr:from>
    <xdr:to>
      <xdr:col>9</xdr:col>
      <xdr:colOff>315869</xdr:colOff>
      <xdr:row>55</xdr:row>
      <xdr:rowOff>12084</xdr:rowOff>
    </xdr:to>
    <xdr:pic>
      <xdr:nvPicPr>
        <xdr:cNvPr id="13" name="図 12">
          <a:extLst>
            <a:ext uri="{FF2B5EF4-FFF2-40B4-BE49-F238E27FC236}">
              <a16:creationId xmlns:a16="http://schemas.microsoft.com/office/drawing/2014/main" id="{1242B0E0-E316-4BF2-842D-268BE047A0A5}"/>
            </a:ext>
          </a:extLst>
        </xdr:cNvPr>
        <xdr:cNvPicPr>
          <a:picLocks noChangeAspect="1"/>
        </xdr:cNvPicPr>
      </xdr:nvPicPr>
      <xdr:blipFill>
        <a:blip xmlns:r="http://schemas.openxmlformats.org/officeDocument/2006/relationships" r:embed="rId3"/>
        <a:stretch>
          <a:fillRect/>
        </a:stretch>
      </xdr:blipFill>
      <xdr:spPr>
        <a:xfrm>
          <a:off x="247650" y="9972675"/>
          <a:ext cx="4621169" cy="3145809"/>
        </a:xfrm>
        <a:prstGeom prst="rect">
          <a:avLst/>
        </a:prstGeom>
      </xdr:spPr>
    </xdr:pic>
    <xdr:clientData/>
  </xdr:twoCellAnchor>
  <xdr:twoCellAnchor editAs="oneCell">
    <xdr:from>
      <xdr:col>0</xdr:col>
      <xdr:colOff>266700</xdr:colOff>
      <xdr:row>59</xdr:row>
      <xdr:rowOff>228600</xdr:rowOff>
    </xdr:from>
    <xdr:to>
      <xdr:col>9</xdr:col>
      <xdr:colOff>328822</xdr:colOff>
      <xdr:row>71</xdr:row>
      <xdr:rowOff>235708</xdr:rowOff>
    </xdr:to>
    <xdr:pic>
      <xdr:nvPicPr>
        <xdr:cNvPr id="17" name="図 16">
          <a:extLst>
            <a:ext uri="{FF2B5EF4-FFF2-40B4-BE49-F238E27FC236}">
              <a16:creationId xmlns:a16="http://schemas.microsoft.com/office/drawing/2014/main" id="{FAA3E06F-F050-4192-B2A3-DA1C4A5F726F}"/>
            </a:ext>
          </a:extLst>
        </xdr:cNvPr>
        <xdr:cNvPicPr>
          <a:picLocks noChangeAspect="1"/>
        </xdr:cNvPicPr>
      </xdr:nvPicPr>
      <xdr:blipFill>
        <a:blip xmlns:r="http://schemas.openxmlformats.org/officeDocument/2006/relationships" r:embed="rId4"/>
        <a:stretch>
          <a:fillRect/>
        </a:stretch>
      </xdr:blipFill>
      <xdr:spPr>
        <a:xfrm>
          <a:off x="266700" y="14287500"/>
          <a:ext cx="4615072" cy="2883658"/>
        </a:xfrm>
        <a:prstGeom prst="rect">
          <a:avLst/>
        </a:prstGeom>
      </xdr:spPr>
    </xdr:pic>
    <xdr:clientData/>
  </xdr:twoCellAnchor>
  <xdr:oneCellAnchor>
    <xdr:from>
      <xdr:col>11</xdr:col>
      <xdr:colOff>20955</xdr:colOff>
      <xdr:row>40</xdr:row>
      <xdr:rowOff>123825</xdr:rowOff>
    </xdr:from>
    <xdr:ext cx="1150620" cy="392800"/>
    <xdr:sp macro="" textlink="">
      <xdr:nvSpPr>
        <xdr:cNvPr id="7" name="テキスト ボックス 6">
          <a:extLst>
            <a:ext uri="{FF2B5EF4-FFF2-40B4-BE49-F238E27FC236}">
              <a16:creationId xmlns:a16="http://schemas.microsoft.com/office/drawing/2014/main" id="{651FDC7B-5AE8-4DCE-B6F9-36736F37B00F}"/>
            </a:ext>
          </a:extLst>
        </xdr:cNvPr>
        <xdr:cNvSpPr txBox="1"/>
      </xdr:nvSpPr>
      <xdr:spPr>
        <a:xfrm>
          <a:off x="5450205" y="9572625"/>
          <a:ext cx="1150620" cy="3928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＜資料</a:t>
          </a:r>
          <a:r>
            <a:rPr kumimoji="1" lang="en-US" altLang="ja-JP" sz="1400"/>
            <a:t>4-1</a:t>
          </a:r>
          <a:r>
            <a:rPr kumimoji="1" lang="ja-JP" altLang="en-US" sz="1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4983480</xdr:colOff>
      <xdr:row>0</xdr:row>
      <xdr:rowOff>60960</xdr:rowOff>
    </xdr:from>
    <xdr:to>
      <xdr:col>0</xdr:col>
      <xdr:colOff>6210300</xdr:colOff>
      <xdr:row>1</xdr:row>
      <xdr:rowOff>7620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983480" y="60960"/>
          <a:ext cx="1226820" cy="40386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ysClr val="windowText" lastClr="000000"/>
              </a:solidFill>
            </a:rPr>
            <a:t>〈</a:t>
          </a:r>
          <a:r>
            <a:rPr kumimoji="1" lang="ja-JP" altLang="en-US" sz="1400">
              <a:solidFill>
                <a:sysClr val="windowText" lastClr="000000"/>
              </a:solidFill>
            </a:rPr>
            <a:t>資料</a:t>
          </a:r>
          <a:r>
            <a:rPr kumimoji="1" lang="en-US" altLang="ja-JP" sz="1400">
              <a:solidFill>
                <a:sysClr val="windowText" lastClr="000000"/>
              </a:solidFill>
            </a:rPr>
            <a:t>4-2〉</a:t>
          </a:r>
          <a:endParaRPr kumimoji="1" lang="ja-JP" altLang="en-US" sz="14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213360</xdr:colOff>
      <xdr:row>0</xdr:row>
      <xdr:rowOff>68580</xdr:rowOff>
    </xdr:from>
    <xdr:to>
      <xdr:col>9</xdr:col>
      <xdr:colOff>441960</xdr:colOff>
      <xdr:row>1</xdr:row>
      <xdr:rowOff>213360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732020" y="68580"/>
          <a:ext cx="1188720" cy="373380"/>
        </a:xfrm>
        <a:prstGeom prst="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ysClr val="windowText" lastClr="000000"/>
              </a:solidFill>
            </a:rPr>
            <a:t>〈</a:t>
          </a:r>
          <a:r>
            <a:rPr kumimoji="1" lang="ja-JP" altLang="en-US" sz="1400">
              <a:solidFill>
                <a:sysClr val="windowText" lastClr="000000"/>
              </a:solidFill>
            </a:rPr>
            <a:t>資料</a:t>
          </a:r>
          <a:r>
            <a:rPr kumimoji="1" lang="en-US" altLang="ja-JP" sz="1400">
              <a:solidFill>
                <a:sysClr val="windowText" lastClr="000000"/>
              </a:solidFill>
            </a:rPr>
            <a:t>4-2〉</a:t>
          </a:r>
          <a:endParaRPr kumimoji="1" lang="ja-JP" altLang="en-US" sz="1400">
            <a:solidFill>
              <a:sysClr val="windowText" lastClr="000000"/>
            </a:solidFill>
          </a:endParaRPr>
        </a:p>
      </xdr:txBody>
    </xdr:sp>
    <xdr:clientData/>
  </xdr:twoCellAnchor>
  <xdr:twoCellAnchor editAs="oneCell">
    <xdr:from>
      <xdr:col>0</xdr:col>
      <xdr:colOff>180975</xdr:colOff>
      <xdr:row>3</xdr:row>
      <xdr:rowOff>9525</xdr:rowOff>
    </xdr:from>
    <xdr:to>
      <xdr:col>7</xdr:col>
      <xdr:colOff>165376</xdr:colOff>
      <xdr:row>17</xdr:row>
      <xdr:rowOff>51731</xdr:rowOff>
    </xdr:to>
    <xdr:pic>
      <xdr:nvPicPr>
        <xdr:cNvPr id="8" name="図 7">
          <a:extLst>
            <a:ext uri="{FF2B5EF4-FFF2-40B4-BE49-F238E27FC236}">
              <a16:creationId xmlns:a16="http://schemas.microsoft.com/office/drawing/2014/main" id="{EB8BC289-D567-4729-89A5-5F83D8E02983}"/>
            </a:ext>
          </a:extLst>
        </xdr:cNvPr>
        <xdr:cNvPicPr>
          <a:picLocks noChangeAspect="1"/>
        </xdr:cNvPicPr>
      </xdr:nvPicPr>
      <xdr:blipFill>
        <a:blip xmlns:r="http://schemas.openxmlformats.org/officeDocument/2006/relationships" r:embed="rId1"/>
        <a:stretch>
          <a:fillRect/>
        </a:stretch>
      </xdr:blipFill>
      <xdr:spPr>
        <a:xfrm>
          <a:off x="180975" y="723900"/>
          <a:ext cx="4651651" cy="3414056"/>
        </a:xfrm>
        <a:prstGeom prst="rect">
          <a:avLst/>
        </a:prstGeom>
      </xdr:spPr>
    </xdr:pic>
    <xdr:clientData/>
  </xdr:twoCellAnchor>
  <xdr:twoCellAnchor editAs="oneCell">
    <xdr:from>
      <xdr:col>0</xdr:col>
      <xdr:colOff>190500</xdr:colOff>
      <xdr:row>20</xdr:row>
      <xdr:rowOff>228600</xdr:rowOff>
    </xdr:from>
    <xdr:to>
      <xdr:col>7</xdr:col>
      <xdr:colOff>187094</xdr:colOff>
      <xdr:row>33</xdr:row>
      <xdr:rowOff>106560</xdr:rowOff>
    </xdr:to>
    <xdr:pic>
      <xdr:nvPicPr>
        <xdr:cNvPr id="10" name="図 9">
          <a:extLst>
            <a:ext uri="{FF2B5EF4-FFF2-40B4-BE49-F238E27FC236}">
              <a16:creationId xmlns:a16="http://schemas.microsoft.com/office/drawing/2014/main" id="{A9EECC64-2D73-49F5-A345-A657DDE7D608}"/>
            </a:ext>
          </a:extLst>
        </xdr:cNvPr>
        <xdr:cNvPicPr>
          <a:picLocks noChangeAspect="1"/>
        </xdr:cNvPicPr>
      </xdr:nvPicPr>
      <xdr:blipFill>
        <a:blip xmlns:r="http://schemas.openxmlformats.org/officeDocument/2006/relationships" r:embed="rId2"/>
        <a:stretch>
          <a:fillRect/>
        </a:stretch>
      </xdr:blipFill>
      <xdr:spPr>
        <a:xfrm>
          <a:off x="190500" y="5029200"/>
          <a:ext cx="4663844" cy="3011685"/>
        </a:xfrm>
        <a:prstGeom prst="rect">
          <a:avLst/>
        </a:prstGeom>
      </xdr:spPr>
    </xdr:pic>
    <xdr:clientData/>
  </xdr:twoCellAnchor>
  <xdr:twoCellAnchor editAs="oneCell">
    <xdr:from>
      <xdr:col>0</xdr:col>
      <xdr:colOff>180975</xdr:colOff>
      <xdr:row>38</xdr:row>
      <xdr:rowOff>228600</xdr:rowOff>
    </xdr:from>
    <xdr:to>
      <xdr:col>7</xdr:col>
      <xdr:colOff>122700</xdr:colOff>
      <xdr:row>52</xdr:row>
      <xdr:rowOff>81814</xdr:rowOff>
    </xdr:to>
    <xdr:pic>
      <xdr:nvPicPr>
        <xdr:cNvPr id="12" name="図 11">
          <a:extLst>
            <a:ext uri="{FF2B5EF4-FFF2-40B4-BE49-F238E27FC236}">
              <a16:creationId xmlns:a16="http://schemas.microsoft.com/office/drawing/2014/main" id="{31941C7F-5BFC-4FBE-BC11-71C9E14EF43C}"/>
            </a:ext>
          </a:extLst>
        </xdr:cNvPr>
        <xdr:cNvPicPr>
          <a:picLocks noChangeAspect="1"/>
        </xdr:cNvPicPr>
      </xdr:nvPicPr>
      <xdr:blipFill>
        <a:blip xmlns:r="http://schemas.openxmlformats.org/officeDocument/2006/relationships" r:embed="rId3"/>
        <a:stretch>
          <a:fillRect/>
        </a:stretch>
      </xdr:blipFill>
      <xdr:spPr>
        <a:xfrm>
          <a:off x="180975" y="9353550"/>
          <a:ext cx="4608975" cy="3225064"/>
        </a:xfrm>
        <a:prstGeom prst="rect">
          <a:avLst/>
        </a:prstGeom>
      </xdr:spPr>
    </xdr:pic>
    <xdr:clientData/>
  </xdr:twoCellAnchor>
  <xdr:twoCellAnchor editAs="oneCell">
    <xdr:from>
      <xdr:col>0</xdr:col>
      <xdr:colOff>222250</xdr:colOff>
      <xdr:row>57</xdr:row>
      <xdr:rowOff>158750</xdr:rowOff>
    </xdr:from>
    <xdr:to>
      <xdr:col>7</xdr:col>
      <xdr:colOff>103010</xdr:colOff>
      <xdr:row>70</xdr:row>
      <xdr:rowOff>146448</xdr:rowOff>
    </xdr:to>
    <xdr:pic>
      <xdr:nvPicPr>
        <xdr:cNvPr id="14" name="図 13">
          <a:extLst>
            <a:ext uri="{FF2B5EF4-FFF2-40B4-BE49-F238E27FC236}">
              <a16:creationId xmlns:a16="http://schemas.microsoft.com/office/drawing/2014/main" id="{0EC77E4A-361C-410A-B37D-A8F7C475428F}"/>
            </a:ext>
          </a:extLst>
        </xdr:cNvPr>
        <xdr:cNvPicPr>
          <a:picLocks noChangeAspect="1"/>
        </xdr:cNvPicPr>
      </xdr:nvPicPr>
      <xdr:blipFill>
        <a:blip xmlns:r="http://schemas.openxmlformats.org/officeDocument/2006/relationships" r:embed="rId4"/>
        <a:stretch>
          <a:fillRect/>
        </a:stretch>
      </xdr:blipFill>
      <xdr:spPr>
        <a:xfrm>
          <a:off x="222250" y="13922375"/>
          <a:ext cx="4548010" cy="314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5</xdr:col>
      <xdr:colOff>746312</xdr:colOff>
      <xdr:row>0</xdr:row>
      <xdr:rowOff>91440</xdr:rowOff>
    </xdr:from>
    <xdr:ext cx="1156447" cy="3928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089712" y="91440"/>
          <a:ext cx="1156447" cy="3928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＜資料</a:t>
          </a:r>
          <a:r>
            <a:rPr kumimoji="1" lang="en-US" altLang="ja-JP" sz="1400"/>
            <a:t>4-3</a:t>
          </a:r>
          <a:r>
            <a:rPr kumimoji="1" lang="ja-JP" altLang="en-US" sz="1400"/>
            <a:t>＞</a:t>
          </a:r>
        </a:p>
      </xdr:txBody>
    </xdr:sp>
    <xdr:clientData/>
  </xdr:oneCellAnchor>
  <xdr:twoCellAnchor editAs="oneCell">
    <xdr:from>
      <xdr:col>0</xdr:col>
      <xdr:colOff>228600</xdr:colOff>
      <xdr:row>15</xdr:row>
      <xdr:rowOff>9525</xdr:rowOff>
    </xdr:from>
    <xdr:to>
      <xdr:col>4</xdr:col>
      <xdr:colOff>926937</xdr:colOff>
      <xdr:row>23</xdr:row>
      <xdr:rowOff>95048</xdr:rowOff>
    </xdr:to>
    <xdr:pic>
      <xdr:nvPicPr>
        <xdr:cNvPr id="3" name="図 2">
          <a:extLst>
            <a:ext uri="{FF2B5EF4-FFF2-40B4-BE49-F238E27FC236}">
              <a16:creationId xmlns:a16="http://schemas.microsoft.com/office/drawing/2014/main" id="{7D1BD4CF-E538-412E-8381-52B09079D21E}"/>
            </a:ext>
          </a:extLst>
        </xdr:cNvPr>
        <xdr:cNvPicPr>
          <a:picLocks noChangeAspect="1"/>
        </xdr:cNvPicPr>
      </xdr:nvPicPr>
      <xdr:blipFill>
        <a:blip xmlns:r="http://schemas.openxmlformats.org/officeDocument/2006/relationships" r:embed="rId1"/>
        <a:stretch>
          <a:fillRect/>
        </a:stretch>
      </xdr:blipFill>
      <xdr:spPr>
        <a:xfrm>
          <a:off x="228600" y="3724275"/>
          <a:ext cx="3974937" cy="2066723"/>
        </a:xfrm>
        <a:prstGeom prst="rect">
          <a:avLst/>
        </a:prstGeom>
      </xdr:spPr>
    </xdr:pic>
    <xdr:clientData/>
  </xdr:twoCellAnchor>
  <xdr:twoCellAnchor editAs="oneCell">
    <xdr:from>
      <xdr:col>0</xdr:col>
      <xdr:colOff>228600</xdr:colOff>
      <xdr:row>26</xdr:row>
      <xdr:rowOff>114300</xdr:rowOff>
    </xdr:from>
    <xdr:to>
      <xdr:col>4</xdr:col>
      <xdr:colOff>902550</xdr:colOff>
      <xdr:row>36</xdr:row>
      <xdr:rowOff>247114</xdr:rowOff>
    </xdr:to>
    <xdr:pic>
      <xdr:nvPicPr>
        <xdr:cNvPr id="4" name="図 3">
          <a:extLst>
            <a:ext uri="{FF2B5EF4-FFF2-40B4-BE49-F238E27FC236}">
              <a16:creationId xmlns:a16="http://schemas.microsoft.com/office/drawing/2014/main" id="{72828407-1768-4D70-AEB7-3468887D3335}"/>
            </a:ext>
          </a:extLst>
        </xdr:cNvPr>
        <xdr:cNvPicPr>
          <a:picLocks noChangeAspect="1"/>
        </xdr:cNvPicPr>
      </xdr:nvPicPr>
      <xdr:blipFill>
        <a:blip xmlns:r="http://schemas.openxmlformats.org/officeDocument/2006/relationships" r:embed="rId2"/>
        <a:stretch>
          <a:fillRect/>
        </a:stretch>
      </xdr:blipFill>
      <xdr:spPr>
        <a:xfrm>
          <a:off x="228600" y="6553200"/>
          <a:ext cx="3950550" cy="2609314"/>
        </a:xfrm>
        <a:prstGeom prst="rect">
          <a:avLst/>
        </a:prstGeom>
      </xdr:spPr>
    </xdr:pic>
    <xdr:clientData/>
  </xdr:twoCellAnchor>
  <xdr:twoCellAnchor editAs="oneCell">
    <xdr:from>
      <xdr:col>0</xdr:col>
      <xdr:colOff>228600</xdr:colOff>
      <xdr:row>3</xdr:row>
      <xdr:rowOff>152400</xdr:rowOff>
    </xdr:from>
    <xdr:to>
      <xdr:col>4</xdr:col>
      <xdr:colOff>841585</xdr:colOff>
      <xdr:row>14</xdr:row>
      <xdr:rowOff>7082</xdr:rowOff>
    </xdr:to>
    <xdr:pic>
      <xdr:nvPicPr>
        <xdr:cNvPr id="6" name="図 5">
          <a:extLst>
            <a:ext uri="{FF2B5EF4-FFF2-40B4-BE49-F238E27FC236}">
              <a16:creationId xmlns:a16="http://schemas.microsoft.com/office/drawing/2014/main" id="{12326A85-246D-4735-B752-D5DD455445D0}"/>
            </a:ext>
          </a:extLst>
        </xdr:cNvPr>
        <xdr:cNvPicPr>
          <a:picLocks noChangeAspect="1"/>
        </xdr:cNvPicPr>
      </xdr:nvPicPr>
      <xdr:blipFill>
        <a:blip xmlns:r="http://schemas.openxmlformats.org/officeDocument/2006/relationships" r:embed="rId3"/>
        <a:stretch>
          <a:fillRect/>
        </a:stretch>
      </xdr:blipFill>
      <xdr:spPr>
        <a:xfrm>
          <a:off x="228600" y="895350"/>
          <a:ext cx="3889585" cy="2578832"/>
        </a:xfrm>
        <a:prstGeom prst="rect">
          <a:avLst/>
        </a:prstGeom>
      </xdr:spPr>
    </xdr:pic>
    <xdr:clientData/>
  </xdr:twoCellAnchor>
  <xdr:twoCellAnchor editAs="oneCell">
    <xdr:from>
      <xdr:col>0</xdr:col>
      <xdr:colOff>247650</xdr:colOff>
      <xdr:row>39</xdr:row>
      <xdr:rowOff>19050</xdr:rowOff>
    </xdr:from>
    <xdr:to>
      <xdr:col>4</xdr:col>
      <xdr:colOff>945987</xdr:colOff>
      <xdr:row>50</xdr:row>
      <xdr:rowOff>93207</xdr:rowOff>
    </xdr:to>
    <xdr:pic>
      <xdr:nvPicPr>
        <xdr:cNvPr id="7" name="図 6">
          <a:extLst>
            <a:ext uri="{FF2B5EF4-FFF2-40B4-BE49-F238E27FC236}">
              <a16:creationId xmlns:a16="http://schemas.microsoft.com/office/drawing/2014/main" id="{EA5D2CA4-7263-4BD9-9D54-5245C3E39FCA}"/>
            </a:ext>
          </a:extLst>
        </xdr:cNvPr>
        <xdr:cNvPicPr>
          <a:picLocks noChangeAspect="1"/>
        </xdr:cNvPicPr>
      </xdr:nvPicPr>
      <xdr:blipFill>
        <a:blip xmlns:r="http://schemas.openxmlformats.org/officeDocument/2006/relationships" r:embed="rId4"/>
        <a:stretch>
          <a:fillRect/>
        </a:stretch>
      </xdr:blipFill>
      <xdr:spPr>
        <a:xfrm>
          <a:off x="247650" y="9677400"/>
          <a:ext cx="3974937" cy="2798307"/>
        </a:xfrm>
        <a:prstGeom prst="rect">
          <a:avLst/>
        </a:prstGeom>
      </xdr:spPr>
    </xdr:pic>
    <xdr:clientData/>
  </xdr:twoCellAnchor>
  <xdr:twoCellAnchor editAs="oneCell">
    <xdr:from>
      <xdr:col>0</xdr:col>
      <xdr:colOff>104775</xdr:colOff>
      <xdr:row>53</xdr:row>
      <xdr:rowOff>200025</xdr:rowOff>
    </xdr:from>
    <xdr:to>
      <xdr:col>4</xdr:col>
      <xdr:colOff>778725</xdr:colOff>
      <xdr:row>64</xdr:row>
      <xdr:rowOff>54707</xdr:rowOff>
    </xdr:to>
    <xdr:pic>
      <xdr:nvPicPr>
        <xdr:cNvPr id="18" name="図 17">
          <a:extLst>
            <a:ext uri="{FF2B5EF4-FFF2-40B4-BE49-F238E27FC236}">
              <a16:creationId xmlns:a16="http://schemas.microsoft.com/office/drawing/2014/main" id="{F5725ACA-7460-4B0D-96E1-FAB30014B0BB}"/>
            </a:ext>
          </a:extLst>
        </xdr:cNvPr>
        <xdr:cNvPicPr>
          <a:picLocks noChangeAspect="1"/>
        </xdr:cNvPicPr>
      </xdr:nvPicPr>
      <xdr:blipFill>
        <a:blip xmlns:r="http://schemas.openxmlformats.org/officeDocument/2006/relationships" r:embed="rId5"/>
        <a:stretch>
          <a:fillRect/>
        </a:stretch>
      </xdr:blipFill>
      <xdr:spPr>
        <a:xfrm>
          <a:off x="104775" y="13325475"/>
          <a:ext cx="3950550" cy="25788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917755</xdr:colOff>
      <xdr:row>0</xdr:row>
      <xdr:rowOff>267364</xdr:rowOff>
    </xdr:from>
    <xdr:to>
      <xdr:col>14</xdr:col>
      <xdr:colOff>717536</xdr:colOff>
      <xdr:row>2</xdr:row>
      <xdr:rowOff>18547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1323818" y="267364"/>
          <a:ext cx="1180906" cy="46555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349250</xdr:colOff>
      <xdr:row>5</xdr:row>
      <xdr:rowOff>15875</xdr:rowOff>
    </xdr:from>
    <xdr:to>
      <xdr:col>4</xdr:col>
      <xdr:colOff>233200</xdr:colOff>
      <xdr:row>17</xdr:row>
      <xdr:rowOff>311920</xdr:rowOff>
    </xdr:to>
    <xdr:pic>
      <xdr:nvPicPr>
        <xdr:cNvPr id="4" name="図 3">
          <a:extLst>
            <a:ext uri="{FF2B5EF4-FFF2-40B4-BE49-F238E27FC236}">
              <a16:creationId xmlns:a16="http://schemas.microsoft.com/office/drawing/2014/main" id="{A63CE555-295C-4D98-99E8-3CD3F67EF68B}"/>
            </a:ext>
          </a:extLst>
        </xdr:cNvPr>
        <xdr:cNvPicPr>
          <a:picLocks noChangeAspect="1"/>
        </xdr:cNvPicPr>
      </xdr:nvPicPr>
      <xdr:blipFill>
        <a:blip xmlns:r="http://schemas.openxmlformats.org/officeDocument/2006/relationships" r:embed="rId1"/>
        <a:stretch>
          <a:fillRect/>
        </a:stretch>
      </xdr:blipFill>
      <xdr:spPr>
        <a:xfrm>
          <a:off x="349250" y="1762125"/>
          <a:ext cx="3249450" cy="4487045"/>
        </a:xfrm>
        <a:prstGeom prst="rect">
          <a:avLst/>
        </a:prstGeom>
      </xdr:spPr>
    </xdr:pic>
    <xdr:clientData/>
  </xdr:twoCellAnchor>
  <xdr:twoCellAnchor editAs="oneCell">
    <xdr:from>
      <xdr:col>8</xdr:col>
      <xdr:colOff>47625</xdr:colOff>
      <xdr:row>5</xdr:row>
      <xdr:rowOff>15875</xdr:rowOff>
    </xdr:from>
    <xdr:to>
      <xdr:col>11</xdr:col>
      <xdr:colOff>826791</xdr:colOff>
      <xdr:row>17</xdr:row>
      <xdr:rowOff>214375</xdr:rowOff>
    </xdr:to>
    <xdr:pic>
      <xdr:nvPicPr>
        <xdr:cNvPr id="5" name="図 4">
          <a:extLst>
            <a:ext uri="{FF2B5EF4-FFF2-40B4-BE49-F238E27FC236}">
              <a16:creationId xmlns:a16="http://schemas.microsoft.com/office/drawing/2014/main" id="{01D3A88F-DAE0-4268-B994-818F5B38E3BF}"/>
            </a:ext>
          </a:extLst>
        </xdr:cNvPr>
        <xdr:cNvPicPr>
          <a:picLocks noChangeAspect="1"/>
        </xdr:cNvPicPr>
      </xdr:nvPicPr>
      <xdr:blipFill>
        <a:blip xmlns:r="http://schemas.openxmlformats.org/officeDocument/2006/relationships" r:embed="rId2"/>
        <a:stretch>
          <a:fillRect/>
        </a:stretch>
      </xdr:blipFill>
      <xdr:spPr>
        <a:xfrm>
          <a:off x="6842125" y="1762125"/>
          <a:ext cx="3176291" cy="4389500"/>
        </a:xfrm>
        <a:prstGeom prst="rect">
          <a:avLst/>
        </a:prstGeom>
      </xdr:spPr>
    </xdr:pic>
    <xdr:clientData/>
  </xdr:twoCellAnchor>
  <xdr:twoCellAnchor editAs="oneCell">
    <xdr:from>
      <xdr:col>0</xdr:col>
      <xdr:colOff>349250</xdr:colOff>
      <xdr:row>22</xdr:row>
      <xdr:rowOff>0</xdr:rowOff>
    </xdr:from>
    <xdr:to>
      <xdr:col>4</xdr:col>
      <xdr:colOff>336841</xdr:colOff>
      <xdr:row>35</xdr:row>
      <xdr:rowOff>318683</xdr:rowOff>
    </xdr:to>
    <xdr:pic>
      <xdr:nvPicPr>
        <xdr:cNvPr id="6" name="図 5">
          <a:extLst>
            <a:ext uri="{FF2B5EF4-FFF2-40B4-BE49-F238E27FC236}">
              <a16:creationId xmlns:a16="http://schemas.microsoft.com/office/drawing/2014/main" id="{7C1D00F2-B095-4C43-99EE-E9D29FCB33B0}"/>
            </a:ext>
          </a:extLst>
        </xdr:cNvPr>
        <xdr:cNvPicPr>
          <a:picLocks noChangeAspect="1"/>
        </xdr:cNvPicPr>
      </xdr:nvPicPr>
      <xdr:blipFill>
        <a:blip xmlns:r="http://schemas.openxmlformats.org/officeDocument/2006/relationships" r:embed="rId3"/>
        <a:stretch>
          <a:fillRect/>
        </a:stretch>
      </xdr:blipFill>
      <xdr:spPr>
        <a:xfrm>
          <a:off x="349250" y="7683500"/>
          <a:ext cx="3353091" cy="4858933"/>
        </a:xfrm>
        <a:prstGeom prst="rect">
          <a:avLst/>
        </a:prstGeom>
      </xdr:spPr>
    </xdr:pic>
    <xdr:clientData/>
  </xdr:twoCellAnchor>
  <xdr:twoCellAnchor editAs="oneCell">
    <xdr:from>
      <xdr:col>8</xdr:col>
      <xdr:colOff>79375</xdr:colOff>
      <xdr:row>22</xdr:row>
      <xdr:rowOff>31750</xdr:rowOff>
    </xdr:from>
    <xdr:to>
      <xdr:col>11</xdr:col>
      <xdr:colOff>870734</xdr:colOff>
      <xdr:row>35</xdr:row>
      <xdr:rowOff>265082</xdr:rowOff>
    </xdr:to>
    <xdr:pic>
      <xdr:nvPicPr>
        <xdr:cNvPr id="8" name="図 7">
          <a:extLst>
            <a:ext uri="{FF2B5EF4-FFF2-40B4-BE49-F238E27FC236}">
              <a16:creationId xmlns:a16="http://schemas.microsoft.com/office/drawing/2014/main" id="{977C731A-69A1-400F-8FDD-B6DE6762E539}"/>
            </a:ext>
          </a:extLst>
        </xdr:cNvPr>
        <xdr:cNvPicPr>
          <a:picLocks noChangeAspect="1"/>
        </xdr:cNvPicPr>
      </xdr:nvPicPr>
      <xdr:blipFill>
        <a:blip xmlns:r="http://schemas.openxmlformats.org/officeDocument/2006/relationships" r:embed="rId4"/>
        <a:stretch>
          <a:fillRect/>
        </a:stretch>
      </xdr:blipFill>
      <xdr:spPr>
        <a:xfrm>
          <a:off x="6873875" y="7715250"/>
          <a:ext cx="3188484" cy="477358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T74"/>
  <sheetViews>
    <sheetView tabSelected="1" view="pageBreakPreview" topLeftCell="A2" zoomScaleNormal="100" zoomScaleSheetLayoutView="100" workbookViewId="0">
      <selection activeCell="R29" sqref="R29"/>
    </sheetView>
  </sheetViews>
  <sheetFormatPr defaultRowHeight="18" x14ac:dyDescent="0.55000000000000004"/>
  <cols>
    <col min="1" max="1" width="13.75" customWidth="1"/>
    <col min="2" max="14" width="5.75" customWidth="1"/>
    <col min="16" max="16" width="13.5" customWidth="1"/>
    <col min="17" max="17" width="13.58203125" customWidth="1"/>
    <col min="19" max="20" width="10.33203125" bestFit="1" customWidth="1"/>
    <col min="21" max="21" width="6.75" bestFit="1" customWidth="1"/>
  </cols>
  <sheetData>
    <row r="1" spans="1:15" ht="18" customHeight="1" x14ac:dyDescent="0.55000000000000004">
      <c r="A1" s="155" t="s">
        <v>58</v>
      </c>
      <c r="B1" s="155"/>
      <c r="C1" s="155"/>
      <c r="D1" s="155"/>
      <c r="E1" s="155"/>
      <c r="F1" s="155"/>
      <c r="G1" s="155"/>
      <c r="H1" s="155"/>
      <c r="I1" s="155"/>
      <c r="J1" s="155"/>
      <c r="K1" s="155"/>
      <c r="L1" s="3"/>
      <c r="M1" s="3"/>
      <c r="N1" s="3"/>
      <c r="O1" s="3"/>
    </row>
    <row r="2" spans="1:15" x14ac:dyDescent="0.55000000000000004">
      <c r="A2" s="155"/>
      <c r="B2" s="155"/>
      <c r="C2" s="155"/>
      <c r="D2" s="155"/>
      <c r="E2" s="155"/>
      <c r="F2" s="155"/>
      <c r="G2" s="155"/>
      <c r="H2" s="155"/>
      <c r="I2" s="155"/>
      <c r="J2" s="155"/>
      <c r="K2" s="155"/>
      <c r="L2" s="3"/>
      <c r="M2" s="3"/>
      <c r="N2" s="3"/>
      <c r="O2" s="3"/>
    </row>
    <row r="3" spans="1:15" x14ac:dyDescent="0.55000000000000004">
      <c r="A3" s="6"/>
      <c r="B3" s="6"/>
      <c r="C3" s="6"/>
      <c r="D3" s="6"/>
      <c r="E3" s="6"/>
      <c r="F3" s="6"/>
      <c r="G3" s="6"/>
      <c r="H3" s="6"/>
      <c r="I3" s="6"/>
      <c r="J3" s="6"/>
      <c r="K3" s="6"/>
      <c r="L3" s="6"/>
      <c r="M3" s="6"/>
      <c r="N3" s="6"/>
      <c r="O3" s="6"/>
    </row>
    <row r="4" spans="1:15" x14ac:dyDescent="0.55000000000000004">
      <c r="A4" s="155" t="s">
        <v>144</v>
      </c>
      <c r="B4" s="155"/>
      <c r="C4" s="155"/>
      <c r="D4" s="155"/>
      <c r="E4" s="155"/>
      <c r="F4" s="155"/>
      <c r="G4" s="155"/>
      <c r="H4" s="155"/>
      <c r="I4" s="155"/>
      <c r="J4" s="155"/>
      <c r="K4" s="155"/>
      <c r="L4" s="155"/>
      <c r="M4" s="155"/>
      <c r="N4" s="155"/>
      <c r="O4" s="155"/>
    </row>
    <row r="5" spans="1:15" x14ac:dyDescent="0.55000000000000004">
      <c r="A5" s="155"/>
      <c r="B5" s="155"/>
      <c r="C5" s="155"/>
      <c r="D5" s="155"/>
      <c r="E5" s="155"/>
      <c r="F5" s="155"/>
      <c r="G5" s="155"/>
      <c r="H5" s="155"/>
      <c r="I5" s="155"/>
      <c r="J5" s="155"/>
      <c r="K5" s="155"/>
      <c r="L5" s="155"/>
      <c r="M5" s="155"/>
      <c r="N5" s="155"/>
      <c r="O5" s="155"/>
    </row>
    <row r="6" spans="1:15" ht="18.5" thickBot="1" x14ac:dyDescent="0.6">
      <c r="A6" s="156" t="s">
        <v>59</v>
      </c>
      <c r="B6" s="156"/>
      <c r="C6" s="7"/>
      <c r="D6" s="7"/>
      <c r="E6" s="7"/>
      <c r="F6" s="7"/>
      <c r="G6" s="7"/>
      <c r="H6" s="7"/>
      <c r="I6" s="7"/>
      <c r="J6" s="7"/>
      <c r="K6" s="7"/>
      <c r="L6" s="7"/>
      <c r="M6" s="7"/>
      <c r="N6" s="7"/>
    </row>
    <row r="7" spans="1:15" ht="18.5" thickBot="1" x14ac:dyDescent="0.6">
      <c r="A7" s="11"/>
      <c r="B7" s="12" t="s">
        <v>60</v>
      </c>
      <c r="C7" s="12" t="s">
        <v>61</v>
      </c>
      <c r="D7" s="12" t="s">
        <v>62</v>
      </c>
      <c r="E7" s="12" t="s">
        <v>63</v>
      </c>
      <c r="F7" s="12" t="s">
        <v>64</v>
      </c>
      <c r="G7" s="12" t="s">
        <v>65</v>
      </c>
      <c r="H7" s="13" t="s">
        <v>66</v>
      </c>
      <c r="I7" s="13" t="s">
        <v>67</v>
      </c>
      <c r="J7" s="13" t="s">
        <v>68</v>
      </c>
      <c r="K7" s="13" t="s">
        <v>69</v>
      </c>
      <c r="L7" s="13" t="s">
        <v>70</v>
      </c>
      <c r="M7" s="13" t="s">
        <v>71</v>
      </c>
      <c r="N7" s="13" t="s">
        <v>4</v>
      </c>
    </row>
    <row r="8" spans="1:15" ht="18.5" thickBot="1" x14ac:dyDescent="0.6">
      <c r="A8" s="14" t="s">
        <v>72</v>
      </c>
      <c r="B8" s="132">
        <v>2</v>
      </c>
      <c r="C8" s="133">
        <v>5</v>
      </c>
      <c r="D8" s="133">
        <v>4</v>
      </c>
      <c r="E8" s="133">
        <v>4</v>
      </c>
      <c r="F8" s="133">
        <v>6</v>
      </c>
      <c r="G8" s="133">
        <v>0</v>
      </c>
      <c r="H8" s="133">
        <v>5</v>
      </c>
      <c r="I8" s="133">
        <v>3</v>
      </c>
      <c r="J8" s="133">
        <v>2</v>
      </c>
      <c r="K8" s="134">
        <v>2</v>
      </c>
      <c r="L8" s="134">
        <v>2</v>
      </c>
      <c r="M8" s="134">
        <v>1</v>
      </c>
      <c r="N8" s="134">
        <f>SUM(B8:M8)</f>
        <v>36</v>
      </c>
    </row>
    <row r="9" spans="1:15" ht="18.5" thickBot="1" x14ac:dyDescent="0.6">
      <c r="A9" s="14" t="s">
        <v>73</v>
      </c>
      <c r="B9" s="15">
        <v>0</v>
      </c>
      <c r="C9" s="15">
        <v>0</v>
      </c>
      <c r="D9" s="15">
        <v>1</v>
      </c>
      <c r="E9" s="15">
        <v>0</v>
      </c>
      <c r="F9" s="15">
        <v>1</v>
      </c>
      <c r="G9" s="15">
        <v>0</v>
      </c>
      <c r="H9" s="16">
        <v>1</v>
      </c>
      <c r="I9" s="16">
        <v>0</v>
      </c>
      <c r="J9" s="16">
        <v>1</v>
      </c>
      <c r="K9" s="16">
        <v>0</v>
      </c>
      <c r="L9" s="16">
        <v>1</v>
      </c>
      <c r="M9" s="16">
        <v>0</v>
      </c>
      <c r="N9" s="134">
        <f>SUM(B9:M9)</f>
        <v>5</v>
      </c>
    </row>
    <row r="11" spans="1:15" ht="18" customHeight="1" x14ac:dyDescent="0.55000000000000004">
      <c r="K11" s="84" t="s">
        <v>74</v>
      </c>
      <c r="L11" s="85"/>
      <c r="M11" s="85"/>
      <c r="N11" s="85"/>
    </row>
    <row r="12" spans="1:15" ht="18" customHeight="1" thickBot="1" x14ac:dyDescent="0.6">
      <c r="K12" s="161" t="s">
        <v>75</v>
      </c>
      <c r="L12" s="162"/>
      <c r="M12" s="161" t="s">
        <v>1</v>
      </c>
      <c r="N12" s="162"/>
    </row>
    <row r="13" spans="1:15" ht="18" customHeight="1" thickTop="1" x14ac:dyDescent="0.55000000000000004">
      <c r="C13" s="8"/>
      <c r="D13" s="8"/>
      <c r="E13" s="8"/>
      <c r="F13" s="8"/>
      <c r="K13" s="167" t="s">
        <v>77</v>
      </c>
      <c r="L13" s="168"/>
      <c r="M13" s="163">
        <v>20</v>
      </c>
      <c r="N13" s="164"/>
    </row>
    <row r="14" spans="1:15" ht="18" customHeight="1" x14ac:dyDescent="0.55000000000000004">
      <c r="C14" s="8"/>
      <c r="D14" s="8"/>
      <c r="E14" s="8"/>
      <c r="F14" s="8"/>
      <c r="K14" s="171" t="s">
        <v>89</v>
      </c>
      <c r="L14" s="172"/>
      <c r="M14" s="171">
        <v>16</v>
      </c>
      <c r="N14" s="172"/>
    </row>
    <row r="15" spans="1:15" ht="18" customHeight="1" thickBot="1" x14ac:dyDescent="0.6">
      <c r="C15" s="8"/>
      <c r="D15" s="8"/>
      <c r="E15" s="8"/>
      <c r="F15" s="8"/>
      <c r="K15" s="173" t="s">
        <v>33</v>
      </c>
      <c r="L15" s="174"/>
      <c r="M15" s="171">
        <v>0</v>
      </c>
      <c r="N15" s="172"/>
    </row>
    <row r="16" spans="1:15" ht="18" customHeight="1" thickTop="1" x14ac:dyDescent="0.55000000000000004">
      <c r="C16" s="8"/>
      <c r="D16" s="8"/>
      <c r="E16" s="8"/>
      <c r="F16" s="8"/>
      <c r="K16" s="157" t="s">
        <v>4</v>
      </c>
      <c r="L16" s="158"/>
      <c r="M16" s="159">
        <f>SUM(M13:M15)</f>
        <v>36</v>
      </c>
      <c r="N16" s="160"/>
    </row>
    <row r="17" spans="1:20" ht="18" customHeight="1" x14ac:dyDescent="0.55000000000000004">
      <c r="C17" s="8"/>
      <c r="D17" s="8"/>
      <c r="E17" s="8"/>
      <c r="F17" s="8"/>
      <c r="N17" s="78" t="s">
        <v>145</v>
      </c>
    </row>
    <row r="18" spans="1:20" ht="18" customHeight="1" x14ac:dyDescent="0.55000000000000004">
      <c r="C18" s="8"/>
      <c r="D18" s="8"/>
      <c r="E18" s="8"/>
      <c r="F18" s="8"/>
    </row>
    <row r="19" spans="1:20" ht="18" customHeight="1" x14ac:dyDescent="0.55000000000000004">
      <c r="A19" s="8"/>
      <c r="B19" s="8"/>
      <c r="C19" s="8"/>
      <c r="D19" s="8"/>
      <c r="E19" s="8"/>
      <c r="F19" s="8"/>
    </row>
    <row r="20" spans="1:20" ht="18" customHeight="1" x14ac:dyDescent="0.55000000000000004">
      <c r="A20" s="8"/>
      <c r="B20" s="8"/>
      <c r="C20" s="8"/>
      <c r="D20" s="8"/>
      <c r="E20" s="8"/>
      <c r="F20" s="8"/>
    </row>
    <row r="21" spans="1:20" ht="18" customHeight="1" x14ac:dyDescent="0.55000000000000004"/>
    <row r="25" spans="1:20" x14ac:dyDescent="0.55000000000000004">
      <c r="A25" s="169" t="s">
        <v>78</v>
      </c>
      <c r="B25" s="170"/>
      <c r="C25" s="170"/>
      <c r="D25" s="170"/>
    </row>
    <row r="27" spans="1:20" x14ac:dyDescent="0.55000000000000004">
      <c r="Q27" s="1"/>
      <c r="R27" s="1" t="s">
        <v>76</v>
      </c>
      <c r="S27" s="1" t="s">
        <v>77</v>
      </c>
      <c r="T27" s="1" t="s">
        <v>33</v>
      </c>
    </row>
    <row r="28" spans="1:20" x14ac:dyDescent="0.55000000000000004">
      <c r="Q28" s="1" t="s">
        <v>80</v>
      </c>
      <c r="R28" s="131">
        <v>0</v>
      </c>
      <c r="S28" s="131">
        <v>0</v>
      </c>
      <c r="T28" s="131">
        <f>COUNTIFS($H:$H,T27,$B:$B,"初診",$N:$N,"&gt;=0",$N:$N,"&lt;=9")</f>
        <v>0</v>
      </c>
    </row>
    <row r="29" spans="1:20" x14ac:dyDescent="0.55000000000000004">
      <c r="Q29" s="1" t="s">
        <v>81</v>
      </c>
      <c r="R29" s="131">
        <v>2</v>
      </c>
      <c r="S29" s="131">
        <v>1</v>
      </c>
      <c r="T29" s="131">
        <f>COUNTIFS($H:$H,T27,$B:$B,"初診",$N:$N,"&gt;=10",$N:$N,"&lt;=19")</f>
        <v>0</v>
      </c>
    </row>
    <row r="30" spans="1:20" x14ac:dyDescent="0.55000000000000004">
      <c r="Q30" s="1" t="s">
        <v>82</v>
      </c>
      <c r="R30" s="131">
        <v>0</v>
      </c>
      <c r="S30" s="131">
        <v>2</v>
      </c>
      <c r="T30" s="131">
        <f>COUNTIFS($H:$H,T27,$B:$B,"初診",$N:$N,"&gt;=20",$N:$N,"&lt;=29")</f>
        <v>0</v>
      </c>
    </row>
    <row r="31" spans="1:20" x14ac:dyDescent="0.55000000000000004">
      <c r="Q31" s="1" t="s">
        <v>83</v>
      </c>
      <c r="R31" s="131">
        <v>1</v>
      </c>
      <c r="S31" s="131">
        <v>2</v>
      </c>
      <c r="T31" s="131">
        <f>COUNTIFS($H:$H,T27,$B:$B,"初診",$N:$N,"&gt;=30",$N:$N,"&lt;=39")</f>
        <v>0</v>
      </c>
    </row>
    <row r="32" spans="1:20" x14ac:dyDescent="0.55000000000000004">
      <c r="Q32" s="1" t="s">
        <v>84</v>
      </c>
      <c r="R32" s="131">
        <v>2</v>
      </c>
      <c r="S32" s="131">
        <v>2</v>
      </c>
      <c r="T32" s="131">
        <f>COUNTIFS($H:$H,T27,$B:$B,"初診",$N:$N,"&gt;=40",$N:$N,"&lt;=49")</f>
        <v>0</v>
      </c>
    </row>
    <row r="33" spans="1:20" x14ac:dyDescent="0.55000000000000004">
      <c r="Q33" s="1" t="s">
        <v>85</v>
      </c>
      <c r="R33" s="131">
        <v>8</v>
      </c>
      <c r="S33" s="131">
        <v>7</v>
      </c>
      <c r="T33" s="131">
        <f>COUNTIFS($H:$H,T27,$B:$B,"初診",$N:$N,"&gt;=50",$N:$N,"&lt;=59")</f>
        <v>0</v>
      </c>
    </row>
    <row r="34" spans="1:20" x14ac:dyDescent="0.55000000000000004">
      <c r="Q34" s="1" t="s">
        <v>86</v>
      </c>
      <c r="R34" s="131">
        <v>5</v>
      </c>
      <c r="S34" s="131">
        <v>0</v>
      </c>
      <c r="T34" s="131">
        <f>COUNTIFS($H:$H,T27,$B:$B,"初診",$N:$N,"&gt;=60",$N:$N,"&lt;=69")</f>
        <v>0</v>
      </c>
    </row>
    <row r="35" spans="1:20" x14ac:dyDescent="0.55000000000000004">
      <c r="Q35" s="1" t="s">
        <v>87</v>
      </c>
      <c r="R35" s="131">
        <v>2</v>
      </c>
      <c r="S35" s="131">
        <v>2</v>
      </c>
      <c r="T35" s="131">
        <f>COUNTIFS($H:$H,T27,$B:$B,"初診",$N:$N,"&gt;=70",$N:$N,"&lt;=79")</f>
        <v>0</v>
      </c>
    </row>
    <row r="36" spans="1:20" x14ac:dyDescent="0.55000000000000004">
      <c r="Q36" s="1" t="s">
        <v>88</v>
      </c>
      <c r="R36" s="131">
        <v>0</v>
      </c>
      <c r="S36" s="131">
        <v>0</v>
      </c>
      <c r="T36" s="131">
        <f>COUNTIFS($H:$H,T27,$B:$B,"初診",$N:$N,"&gt;=80",$N:$N,"&lt;=200")</f>
        <v>0</v>
      </c>
    </row>
    <row r="38" spans="1:20" x14ac:dyDescent="0.55000000000000004">
      <c r="R38">
        <f>SUM(R28:R37)</f>
        <v>20</v>
      </c>
      <c r="S38">
        <f>SUM(S28:S37)</f>
        <v>16</v>
      </c>
      <c r="T38">
        <f>SUM(T28:T37)</f>
        <v>0</v>
      </c>
    </row>
    <row r="41" spans="1:20" ht="22.9" customHeight="1" x14ac:dyDescent="0.55000000000000004"/>
    <row r="44" spans="1:20" x14ac:dyDescent="0.55000000000000004">
      <c r="K44" s="82" t="s">
        <v>131</v>
      </c>
      <c r="L44" s="83"/>
      <c r="M44" s="83"/>
      <c r="N44" s="83"/>
    </row>
    <row r="45" spans="1:20" ht="18.5" thickBot="1" x14ac:dyDescent="0.6">
      <c r="K45" s="65" t="s">
        <v>132</v>
      </c>
      <c r="L45" s="66"/>
      <c r="M45" s="165" t="s">
        <v>133</v>
      </c>
      <c r="N45" s="166"/>
    </row>
    <row r="46" spans="1:20" ht="18.5" thickTop="1" x14ac:dyDescent="0.55000000000000004">
      <c r="K46" s="57" t="s">
        <v>134</v>
      </c>
      <c r="L46" s="67"/>
      <c r="M46" s="139">
        <v>13</v>
      </c>
      <c r="N46" s="140"/>
    </row>
    <row r="47" spans="1:20" x14ac:dyDescent="0.55000000000000004">
      <c r="A47" s="3"/>
      <c r="B47" s="3"/>
      <c r="C47" s="3"/>
      <c r="K47" s="141" t="s">
        <v>135</v>
      </c>
      <c r="L47" s="142"/>
      <c r="M47" s="143">
        <v>3</v>
      </c>
      <c r="N47" s="143"/>
      <c r="Q47" s="6"/>
      <c r="R47" s="6"/>
      <c r="S47" s="6"/>
    </row>
    <row r="48" spans="1:20" ht="18.5" thickBot="1" x14ac:dyDescent="0.6">
      <c r="K48" s="146" t="s">
        <v>136</v>
      </c>
      <c r="L48" s="147"/>
      <c r="M48" s="148">
        <v>0</v>
      </c>
      <c r="N48" s="148"/>
      <c r="Q48" s="6"/>
      <c r="R48" s="6"/>
      <c r="S48" s="6"/>
    </row>
    <row r="49" spans="10:15" ht="18.5" thickTop="1" x14ac:dyDescent="0.55000000000000004">
      <c r="K49" s="63" t="s">
        <v>137</v>
      </c>
      <c r="L49" s="64"/>
      <c r="M49" s="144">
        <f>SUM(M46:N48)</f>
        <v>16</v>
      </c>
      <c r="N49" s="145"/>
    </row>
    <row r="50" spans="10:15" x14ac:dyDescent="0.55000000000000004">
      <c r="M50" s="118"/>
      <c r="N50" s="79" t="s">
        <v>146</v>
      </c>
    </row>
    <row r="62" spans="10:15" x14ac:dyDescent="0.55000000000000004">
      <c r="K62" s="80" t="s">
        <v>128</v>
      </c>
      <c r="L62" s="81"/>
      <c r="M62" s="81"/>
      <c r="N62" s="81"/>
    </row>
    <row r="63" spans="10:15" ht="18.5" thickBot="1" x14ac:dyDescent="0.6">
      <c r="K63" s="153" t="s">
        <v>129</v>
      </c>
      <c r="L63" s="154"/>
      <c r="M63" s="151" t="s">
        <v>124</v>
      </c>
      <c r="N63" s="152"/>
    </row>
    <row r="64" spans="10:15" ht="18.75" customHeight="1" thickTop="1" x14ac:dyDescent="0.55000000000000004">
      <c r="J64" s="9"/>
      <c r="K64" s="150" t="s">
        <v>127</v>
      </c>
      <c r="L64" s="150"/>
      <c r="M64" s="149">
        <v>2</v>
      </c>
      <c r="N64" s="149"/>
      <c r="O64" s="8"/>
    </row>
    <row r="65" spans="10:17" ht="18" customHeight="1" x14ac:dyDescent="0.55000000000000004">
      <c r="J65" s="10"/>
      <c r="K65" s="60" t="s">
        <v>126</v>
      </c>
      <c r="L65" s="60"/>
      <c r="M65" s="143">
        <v>6</v>
      </c>
      <c r="N65" s="143"/>
      <c r="Q65" s="6"/>
    </row>
    <row r="66" spans="10:17" x14ac:dyDescent="0.55000000000000004">
      <c r="K66" s="141" t="s">
        <v>125</v>
      </c>
      <c r="L66" s="141"/>
      <c r="M66" s="143">
        <v>5</v>
      </c>
      <c r="N66" s="143"/>
      <c r="Q66" s="6"/>
    </row>
    <row r="67" spans="10:17" ht="18.5" thickBot="1" x14ac:dyDescent="0.6">
      <c r="K67" s="146" t="s">
        <v>33</v>
      </c>
      <c r="L67" s="146"/>
      <c r="M67" s="148">
        <v>0</v>
      </c>
      <c r="N67" s="148"/>
    </row>
    <row r="68" spans="10:17" ht="18.5" thickTop="1" x14ac:dyDescent="0.55000000000000004">
      <c r="K68" s="61" t="s">
        <v>130</v>
      </c>
      <c r="L68" s="62"/>
      <c r="M68" s="144">
        <f>SUM(M64:N67)</f>
        <v>13</v>
      </c>
      <c r="N68" s="145"/>
    </row>
    <row r="69" spans="10:17" x14ac:dyDescent="0.55000000000000004">
      <c r="N69" s="79" t="s">
        <v>147</v>
      </c>
    </row>
    <row r="74" spans="10:17" ht="18" customHeight="1" x14ac:dyDescent="0.55000000000000004"/>
  </sheetData>
  <mergeCells count="31">
    <mergeCell ref="M45:N45"/>
    <mergeCell ref="K13:L13"/>
    <mergeCell ref="A25:D25"/>
    <mergeCell ref="M15:N15"/>
    <mergeCell ref="K15:L15"/>
    <mergeCell ref="M14:N14"/>
    <mergeCell ref="K14:L14"/>
    <mergeCell ref="A1:K2"/>
    <mergeCell ref="A4:O5"/>
    <mergeCell ref="A6:B6"/>
    <mergeCell ref="K16:L16"/>
    <mergeCell ref="M16:N16"/>
    <mergeCell ref="K12:L12"/>
    <mergeCell ref="M12:N12"/>
    <mergeCell ref="M13:N13"/>
    <mergeCell ref="M46:N46"/>
    <mergeCell ref="K47:L47"/>
    <mergeCell ref="M47:N47"/>
    <mergeCell ref="M68:N68"/>
    <mergeCell ref="K48:L48"/>
    <mergeCell ref="M48:N48"/>
    <mergeCell ref="M49:N49"/>
    <mergeCell ref="M64:N64"/>
    <mergeCell ref="K64:L64"/>
    <mergeCell ref="M63:N63"/>
    <mergeCell ref="K63:L63"/>
    <mergeCell ref="M67:N67"/>
    <mergeCell ref="M65:N65"/>
    <mergeCell ref="K66:L66"/>
    <mergeCell ref="M66:N66"/>
    <mergeCell ref="K67:L67"/>
  </mergeCells>
  <phoneticPr fontId="1"/>
  <pageMargins left="0.25" right="0.25" top="0.75" bottom="0.75" header="0.3" footer="0.3"/>
  <pageSetup paperSize="9" scale="92" fitToHeight="0" orientation="portrait" r:id="rId1"/>
  <rowBreaks count="1" manualBreakCount="1">
    <brk id="40"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5"/>
  <sheetViews>
    <sheetView view="pageBreakPreview" topLeftCell="A2" zoomScaleNormal="100" zoomScaleSheetLayoutView="100" workbookViewId="0">
      <selection activeCell="N15" sqref="N15"/>
    </sheetView>
  </sheetViews>
  <sheetFormatPr defaultColWidth="8.75" defaultRowHeight="24" x14ac:dyDescent="0.55000000000000004"/>
  <cols>
    <col min="1" max="1" width="88.08203125" style="121" customWidth="1"/>
    <col min="2" max="16384" width="8.75" style="121"/>
  </cols>
  <sheetData>
    <row r="1" spans="1:1" ht="36" customHeight="1" x14ac:dyDescent="0.55000000000000004">
      <c r="A1" s="120"/>
    </row>
    <row r="2" spans="1:1" ht="23.5" customHeight="1" x14ac:dyDescent="0.55000000000000004">
      <c r="A2" s="120"/>
    </row>
    <row r="3" spans="1:1" x14ac:dyDescent="0.25">
      <c r="A3" s="122" t="s">
        <v>93</v>
      </c>
    </row>
    <row r="4" spans="1:1" x14ac:dyDescent="0.25">
      <c r="A4" s="122" t="s">
        <v>94</v>
      </c>
    </row>
    <row r="5" spans="1:1" x14ac:dyDescent="0.25">
      <c r="A5" s="122" t="s">
        <v>120</v>
      </c>
    </row>
    <row r="6" spans="1:1" x14ac:dyDescent="0.25">
      <c r="A6" s="122"/>
    </row>
    <row r="7" spans="1:1" x14ac:dyDescent="0.25">
      <c r="A7" s="122" t="s">
        <v>95</v>
      </c>
    </row>
    <row r="8" spans="1:1" x14ac:dyDescent="0.25">
      <c r="A8" s="122" t="s">
        <v>148</v>
      </c>
    </row>
    <row r="9" spans="1:1" x14ac:dyDescent="0.25">
      <c r="A9" s="123"/>
    </row>
    <row r="10" spans="1:1" x14ac:dyDescent="0.7">
      <c r="A10" s="124"/>
    </row>
    <row r="11" spans="1:1" x14ac:dyDescent="0.7">
      <c r="A11" s="124"/>
    </row>
    <row r="12" spans="1:1" ht="87.5" x14ac:dyDescent="0.55000000000000004">
      <c r="A12" s="125" t="s">
        <v>149</v>
      </c>
    </row>
    <row r="13" spans="1:1" x14ac:dyDescent="0.55000000000000004">
      <c r="A13" s="125"/>
    </row>
    <row r="14" spans="1:1" x14ac:dyDescent="0.55000000000000004">
      <c r="A14" s="125" t="s">
        <v>139</v>
      </c>
    </row>
    <row r="15" spans="1:1" ht="70" x14ac:dyDescent="0.55000000000000004">
      <c r="A15" s="126" t="s">
        <v>96</v>
      </c>
    </row>
    <row r="16" spans="1:1" x14ac:dyDescent="0.55000000000000004">
      <c r="A16" s="126"/>
    </row>
    <row r="17" spans="1:1" x14ac:dyDescent="0.55000000000000004">
      <c r="A17" s="126" t="s">
        <v>97</v>
      </c>
    </row>
    <row r="18" spans="1:1" ht="70" x14ac:dyDescent="0.55000000000000004">
      <c r="A18" s="126" t="s">
        <v>98</v>
      </c>
    </row>
    <row r="19" spans="1:1" x14ac:dyDescent="0.55000000000000004">
      <c r="A19" s="127"/>
    </row>
    <row r="20" spans="1:1" ht="52.5" x14ac:dyDescent="0.55000000000000004">
      <c r="A20" s="127" t="s">
        <v>150</v>
      </c>
    </row>
    <row r="21" spans="1:1" x14ac:dyDescent="0.7">
      <c r="A21" s="124"/>
    </row>
    <row r="22" spans="1:1" ht="70" x14ac:dyDescent="0.55000000000000004">
      <c r="A22" s="127" t="s">
        <v>121</v>
      </c>
    </row>
    <row r="23" spans="1:1" x14ac:dyDescent="0.55000000000000004">
      <c r="A23" s="128"/>
    </row>
    <row r="24" spans="1:1" x14ac:dyDescent="0.55000000000000004">
      <c r="A24" s="128"/>
    </row>
    <row r="25" spans="1:1" x14ac:dyDescent="0.55000000000000004">
      <c r="A25" s="128"/>
    </row>
    <row r="26" spans="1:1" x14ac:dyDescent="0.55000000000000004">
      <c r="A26" s="128"/>
    </row>
    <row r="27" spans="1:1" x14ac:dyDescent="0.55000000000000004">
      <c r="A27" s="128"/>
    </row>
    <row r="28" spans="1:1" x14ac:dyDescent="0.55000000000000004">
      <c r="A28" s="128"/>
    </row>
    <row r="29" spans="1:1" x14ac:dyDescent="0.55000000000000004">
      <c r="A29" s="128"/>
    </row>
    <row r="30" spans="1:1" x14ac:dyDescent="0.55000000000000004">
      <c r="A30" s="128"/>
    </row>
    <row r="31" spans="1:1" x14ac:dyDescent="0.55000000000000004">
      <c r="A31" s="128"/>
    </row>
    <row r="32" spans="1:1" x14ac:dyDescent="0.55000000000000004">
      <c r="A32" s="128"/>
    </row>
    <row r="33" spans="1:1" x14ac:dyDescent="0.55000000000000004">
      <c r="A33" s="128"/>
    </row>
    <row r="34" spans="1:1" x14ac:dyDescent="0.55000000000000004">
      <c r="A34" s="128"/>
    </row>
    <row r="35" spans="1:1" x14ac:dyDescent="0.55000000000000004">
      <c r="A35" s="128"/>
    </row>
    <row r="36" spans="1:1" x14ac:dyDescent="0.55000000000000004">
      <c r="A36" s="128"/>
    </row>
    <row r="37" spans="1:1" x14ac:dyDescent="0.55000000000000004">
      <c r="A37" s="128"/>
    </row>
    <row r="38" spans="1:1" x14ac:dyDescent="0.55000000000000004">
      <c r="A38" s="128"/>
    </row>
    <row r="39" spans="1:1" x14ac:dyDescent="0.55000000000000004">
      <c r="A39" s="128"/>
    </row>
    <row r="40" spans="1:1" x14ac:dyDescent="0.55000000000000004">
      <c r="A40" s="128"/>
    </row>
    <row r="41" spans="1:1" x14ac:dyDescent="0.55000000000000004">
      <c r="A41" s="128"/>
    </row>
    <row r="42" spans="1:1" x14ac:dyDescent="0.55000000000000004">
      <c r="A42" s="128"/>
    </row>
    <row r="43" spans="1:1" x14ac:dyDescent="0.55000000000000004">
      <c r="A43" s="128"/>
    </row>
    <row r="44" spans="1:1" x14ac:dyDescent="0.55000000000000004">
      <c r="A44" s="128"/>
    </row>
    <row r="45" spans="1:1" x14ac:dyDescent="0.55000000000000004">
      <c r="A45" s="128"/>
    </row>
  </sheetData>
  <phoneticPr fontId="2"/>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5"/>
  <sheetViews>
    <sheetView view="pageBreakPreview" zoomScaleNormal="100" zoomScaleSheetLayoutView="100" workbookViewId="0">
      <selection activeCell="I55" sqref="I55"/>
    </sheetView>
  </sheetViews>
  <sheetFormatPr defaultRowHeight="18" x14ac:dyDescent="0.55000000000000004"/>
  <cols>
    <col min="1" max="6" width="8.75" style="21"/>
    <col min="7" max="7" width="8.75" style="21" customWidth="1"/>
    <col min="8" max="8" width="4" style="21" customWidth="1"/>
    <col min="9" max="9" width="12.58203125" style="21" customWidth="1"/>
    <col min="10" max="11" width="7.25" style="21" customWidth="1"/>
    <col min="12" max="12" width="2.75" style="21" customWidth="1"/>
    <col min="13" max="262" width="8.75" style="21"/>
    <col min="263" max="263" width="3.08203125" style="21" customWidth="1"/>
    <col min="264" max="264" width="4" style="21" customWidth="1"/>
    <col min="265" max="265" width="12.58203125" style="21" customWidth="1"/>
    <col min="266" max="267" width="7.25" style="21" customWidth="1"/>
    <col min="268" max="268" width="2.75" style="21" customWidth="1"/>
    <col min="269" max="518" width="8.75" style="21"/>
    <col min="519" max="519" width="3.08203125" style="21" customWidth="1"/>
    <col min="520" max="520" width="4" style="21" customWidth="1"/>
    <col min="521" max="521" width="12.58203125" style="21" customWidth="1"/>
    <col min="522" max="523" width="7.25" style="21" customWidth="1"/>
    <col min="524" max="524" width="2.75" style="21" customWidth="1"/>
    <col min="525" max="774" width="8.75" style="21"/>
    <col min="775" max="775" width="3.08203125" style="21" customWidth="1"/>
    <col min="776" max="776" width="4" style="21" customWidth="1"/>
    <col min="777" max="777" width="12.58203125" style="21" customWidth="1"/>
    <col min="778" max="779" width="7.25" style="21" customWidth="1"/>
    <col min="780" max="780" width="2.75" style="21" customWidth="1"/>
    <col min="781" max="1030" width="8.75" style="21"/>
    <col min="1031" max="1031" width="3.08203125" style="21" customWidth="1"/>
    <col min="1032" max="1032" width="4" style="21" customWidth="1"/>
    <col min="1033" max="1033" width="12.58203125" style="21" customWidth="1"/>
    <col min="1034" max="1035" width="7.25" style="21" customWidth="1"/>
    <col min="1036" max="1036" width="2.75" style="21" customWidth="1"/>
    <col min="1037" max="1286" width="8.75" style="21"/>
    <col min="1287" max="1287" width="3.08203125" style="21" customWidth="1"/>
    <col min="1288" max="1288" width="4" style="21" customWidth="1"/>
    <col min="1289" max="1289" width="12.58203125" style="21" customWidth="1"/>
    <col min="1290" max="1291" width="7.25" style="21" customWidth="1"/>
    <col min="1292" max="1292" width="2.75" style="21" customWidth="1"/>
    <col min="1293" max="1542" width="8.75" style="21"/>
    <col min="1543" max="1543" width="3.08203125" style="21" customWidth="1"/>
    <col min="1544" max="1544" width="4" style="21" customWidth="1"/>
    <col min="1545" max="1545" width="12.58203125" style="21" customWidth="1"/>
    <col min="1546" max="1547" width="7.25" style="21" customWidth="1"/>
    <col min="1548" max="1548" width="2.75" style="21" customWidth="1"/>
    <col min="1549" max="1798" width="8.75" style="21"/>
    <col min="1799" max="1799" width="3.08203125" style="21" customWidth="1"/>
    <col min="1800" max="1800" width="4" style="21" customWidth="1"/>
    <col min="1801" max="1801" width="12.58203125" style="21" customWidth="1"/>
    <col min="1802" max="1803" width="7.25" style="21" customWidth="1"/>
    <col min="1804" max="1804" width="2.75" style="21" customWidth="1"/>
    <col min="1805" max="2054" width="8.75" style="21"/>
    <col min="2055" max="2055" width="3.08203125" style="21" customWidth="1"/>
    <col min="2056" max="2056" width="4" style="21" customWidth="1"/>
    <col min="2057" max="2057" width="12.58203125" style="21" customWidth="1"/>
    <col min="2058" max="2059" width="7.25" style="21" customWidth="1"/>
    <col min="2060" max="2060" width="2.75" style="21" customWidth="1"/>
    <col min="2061" max="2310" width="8.75" style="21"/>
    <col min="2311" max="2311" width="3.08203125" style="21" customWidth="1"/>
    <col min="2312" max="2312" width="4" style="21" customWidth="1"/>
    <col min="2313" max="2313" width="12.58203125" style="21" customWidth="1"/>
    <col min="2314" max="2315" width="7.25" style="21" customWidth="1"/>
    <col min="2316" max="2316" width="2.75" style="21" customWidth="1"/>
    <col min="2317" max="2566" width="8.75" style="21"/>
    <col min="2567" max="2567" width="3.08203125" style="21" customWidth="1"/>
    <col min="2568" max="2568" width="4" style="21" customWidth="1"/>
    <col min="2569" max="2569" width="12.58203125" style="21" customWidth="1"/>
    <col min="2570" max="2571" width="7.25" style="21" customWidth="1"/>
    <col min="2572" max="2572" width="2.75" style="21" customWidth="1"/>
    <col min="2573" max="2822" width="8.75" style="21"/>
    <col min="2823" max="2823" width="3.08203125" style="21" customWidth="1"/>
    <col min="2824" max="2824" width="4" style="21" customWidth="1"/>
    <col min="2825" max="2825" width="12.58203125" style="21" customWidth="1"/>
    <col min="2826" max="2827" width="7.25" style="21" customWidth="1"/>
    <col min="2828" max="2828" width="2.75" style="21" customWidth="1"/>
    <col min="2829" max="3078" width="8.75" style="21"/>
    <col min="3079" max="3079" width="3.08203125" style="21" customWidth="1"/>
    <col min="3080" max="3080" width="4" style="21" customWidth="1"/>
    <col min="3081" max="3081" width="12.58203125" style="21" customWidth="1"/>
    <col min="3082" max="3083" width="7.25" style="21" customWidth="1"/>
    <col min="3084" max="3084" width="2.75" style="21" customWidth="1"/>
    <col min="3085" max="3334" width="8.75" style="21"/>
    <col min="3335" max="3335" width="3.08203125" style="21" customWidth="1"/>
    <col min="3336" max="3336" width="4" style="21" customWidth="1"/>
    <col min="3337" max="3337" width="12.58203125" style="21" customWidth="1"/>
    <col min="3338" max="3339" width="7.25" style="21" customWidth="1"/>
    <col min="3340" max="3340" width="2.75" style="21" customWidth="1"/>
    <col min="3341" max="3590" width="8.75" style="21"/>
    <col min="3591" max="3591" width="3.08203125" style="21" customWidth="1"/>
    <col min="3592" max="3592" width="4" style="21" customWidth="1"/>
    <col min="3593" max="3593" width="12.58203125" style="21" customWidth="1"/>
    <col min="3594" max="3595" width="7.25" style="21" customWidth="1"/>
    <col min="3596" max="3596" width="2.75" style="21" customWidth="1"/>
    <col min="3597" max="3846" width="8.75" style="21"/>
    <col min="3847" max="3847" width="3.08203125" style="21" customWidth="1"/>
    <col min="3848" max="3848" width="4" style="21" customWidth="1"/>
    <col min="3849" max="3849" width="12.58203125" style="21" customWidth="1"/>
    <col min="3850" max="3851" width="7.25" style="21" customWidth="1"/>
    <col min="3852" max="3852" width="2.75" style="21" customWidth="1"/>
    <col min="3853" max="4102" width="8.75" style="21"/>
    <col min="4103" max="4103" width="3.08203125" style="21" customWidth="1"/>
    <col min="4104" max="4104" width="4" style="21" customWidth="1"/>
    <col min="4105" max="4105" width="12.58203125" style="21" customWidth="1"/>
    <col min="4106" max="4107" width="7.25" style="21" customWidth="1"/>
    <col min="4108" max="4108" width="2.75" style="21" customWidth="1"/>
    <col min="4109" max="4358" width="8.75" style="21"/>
    <col min="4359" max="4359" width="3.08203125" style="21" customWidth="1"/>
    <col min="4360" max="4360" width="4" style="21" customWidth="1"/>
    <col min="4361" max="4361" width="12.58203125" style="21" customWidth="1"/>
    <col min="4362" max="4363" width="7.25" style="21" customWidth="1"/>
    <col min="4364" max="4364" width="2.75" style="21" customWidth="1"/>
    <col min="4365" max="4614" width="8.75" style="21"/>
    <col min="4615" max="4615" width="3.08203125" style="21" customWidth="1"/>
    <col min="4616" max="4616" width="4" style="21" customWidth="1"/>
    <col min="4617" max="4617" width="12.58203125" style="21" customWidth="1"/>
    <col min="4618" max="4619" width="7.25" style="21" customWidth="1"/>
    <col min="4620" max="4620" width="2.75" style="21" customWidth="1"/>
    <col min="4621" max="4870" width="8.75" style="21"/>
    <col min="4871" max="4871" width="3.08203125" style="21" customWidth="1"/>
    <col min="4872" max="4872" width="4" style="21" customWidth="1"/>
    <col min="4873" max="4873" width="12.58203125" style="21" customWidth="1"/>
    <col min="4874" max="4875" width="7.25" style="21" customWidth="1"/>
    <col min="4876" max="4876" width="2.75" style="21" customWidth="1"/>
    <col min="4877" max="5126" width="8.75" style="21"/>
    <col min="5127" max="5127" width="3.08203125" style="21" customWidth="1"/>
    <col min="5128" max="5128" width="4" style="21" customWidth="1"/>
    <col min="5129" max="5129" width="12.58203125" style="21" customWidth="1"/>
    <col min="5130" max="5131" width="7.25" style="21" customWidth="1"/>
    <col min="5132" max="5132" width="2.75" style="21" customWidth="1"/>
    <col min="5133" max="5382" width="8.75" style="21"/>
    <col min="5383" max="5383" width="3.08203125" style="21" customWidth="1"/>
    <col min="5384" max="5384" width="4" style="21" customWidth="1"/>
    <col min="5385" max="5385" width="12.58203125" style="21" customWidth="1"/>
    <col min="5386" max="5387" width="7.25" style="21" customWidth="1"/>
    <col min="5388" max="5388" width="2.75" style="21" customWidth="1"/>
    <col min="5389" max="5638" width="8.75" style="21"/>
    <col min="5639" max="5639" width="3.08203125" style="21" customWidth="1"/>
    <col min="5640" max="5640" width="4" style="21" customWidth="1"/>
    <col min="5641" max="5641" width="12.58203125" style="21" customWidth="1"/>
    <col min="5642" max="5643" width="7.25" style="21" customWidth="1"/>
    <col min="5644" max="5644" width="2.75" style="21" customWidth="1"/>
    <col min="5645" max="5894" width="8.75" style="21"/>
    <col min="5895" max="5895" width="3.08203125" style="21" customWidth="1"/>
    <col min="5896" max="5896" width="4" style="21" customWidth="1"/>
    <col min="5897" max="5897" width="12.58203125" style="21" customWidth="1"/>
    <col min="5898" max="5899" width="7.25" style="21" customWidth="1"/>
    <col min="5900" max="5900" width="2.75" style="21" customWidth="1"/>
    <col min="5901" max="6150" width="8.75" style="21"/>
    <col min="6151" max="6151" width="3.08203125" style="21" customWidth="1"/>
    <col min="6152" max="6152" width="4" style="21" customWidth="1"/>
    <col min="6153" max="6153" width="12.58203125" style="21" customWidth="1"/>
    <col min="6154" max="6155" width="7.25" style="21" customWidth="1"/>
    <col min="6156" max="6156" width="2.75" style="21" customWidth="1"/>
    <col min="6157" max="6406" width="8.75" style="21"/>
    <col min="6407" max="6407" width="3.08203125" style="21" customWidth="1"/>
    <col min="6408" max="6408" width="4" style="21" customWidth="1"/>
    <col min="6409" max="6409" width="12.58203125" style="21" customWidth="1"/>
    <col min="6410" max="6411" width="7.25" style="21" customWidth="1"/>
    <col min="6412" max="6412" width="2.75" style="21" customWidth="1"/>
    <col min="6413" max="6662" width="8.75" style="21"/>
    <col min="6663" max="6663" width="3.08203125" style="21" customWidth="1"/>
    <col min="6664" max="6664" width="4" style="21" customWidth="1"/>
    <col min="6665" max="6665" width="12.58203125" style="21" customWidth="1"/>
    <col min="6666" max="6667" width="7.25" style="21" customWidth="1"/>
    <col min="6668" max="6668" width="2.75" style="21" customWidth="1"/>
    <col min="6669" max="6918" width="8.75" style="21"/>
    <col min="6919" max="6919" width="3.08203125" style="21" customWidth="1"/>
    <col min="6920" max="6920" width="4" style="21" customWidth="1"/>
    <col min="6921" max="6921" width="12.58203125" style="21" customWidth="1"/>
    <col min="6922" max="6923" width="7.25" style="21" customWidth="1"/>
    <col min="6924" max="6924" width="2.75" style="21" customWidth="1"/>
    <col min="6925" max="7174" width="8.75" style="21"/>
    <col min="7175" max="7175" width="3.08203125" style="21" customWidth="1"/>
    <col min="7176" max="7176" width="4" style="21" customWidth="1"/>
    <col min="7177" max="7177" width="12.58203125" style="21" customWidth="1"/>
    <col min="7178" max="7179" width="7.25" style="21" customWidth="1"/>
    <col min="7180" max="7180" width="2.75" style="21" customWidth="1"/>
    <col min="7181" max="7430" width="8.75" style="21"/>
    <col min="7431" max="7431" width="3.08203125" style="21" customWidth="1"/>
    <col min="7432" max="7432" width="4" style="21" customWidth="1"/>
    <col min="7433" max="7433" width="12.58203125" style="21" customWidth="1"/>
    <col min="7434" max="7435" width="7.25" style="21" customWidth="1"/>
    <col min="7436" max="7436" width="2.75" style="21" customWidth="1"/>
    <col min="7437" max="7686" width="8.75" style="21"/>
    <col min="7687" max="7687" width="3.08203125" style="21" customWidth="1"/>
    <col min="7688" max="7688" width="4" style="21" customWidth="1"/>
    <col min="7689" max="7689" width="12.58203125" style="21" customWidth="1"/>
    <col min="7690" max="7691" width="7.25" style="21" customWidth="1"/>
    <col min="7692" max="7692" width="2.75" style="21" customWidth="1"/>
    <col min="7693" max="7942" width="8.75" style="21"/>
    <col min="7943" max="7943" width="3.08203125" style="21" customWidth="1"/>
    <col min="7944" max="7944" width="4" style="21" customWidth="1"/>
    <col min="7945" max="7945" width="12.58203125" style="21" customWidth="1"/>
    <col min="7946" max="7947" width="7.25" style="21" customWidth="1"/>
    <col min="7948" max="7948" width="2.75" style="21" customWidth="1"/>
    <col min="7949" max="8198" width="8.75" style="21"/>
    <col min="8199" max="8199" width="3.08203125" style="21" customWidth="1"/>
    <col min="8200" max="8200" width="4" style="21" customWidth="1"/>
    <col min="8201" max="8201" width="12.58203125" style="21" customWidth="1"/>
    <col min="8202" max="8203" width="7.25" style="21" customWidth="1"/>
    <col min="8204" max="8204" width="2.75" style="21" customWidth="1"/>
    <col min="8205" max="8454" width="8.75" style="21"/>
    <col min="8455" max="8455" width="3.08203125" style="21" customWidth="1"/>
    <col min="8456" max="8456" width="4" style="21" customWidth="1"/>
    <col min="8457" max="8457" width="12.58203125" style="21" customWidth="1"/>
    <col min="8458" max="8459" width="7.25" style="21" customWidth="1"/>
    <col min="8460" max="8460" width="2.75" style="21" customWidth="1"/>
    <col min="8461" max="8710" width="8.75" style="21"/>
    <col min="8711" max="8711" width="3.08203125" style="21" customWidth="1"/>
    <col min="8712" max="8712" width="4" style="21" customWidth="1"/>
    <col min="8713" max="8713" width="12.58203125" style="21" customWidth="1"/>
    <col min="8714" max="8715" width="7.25" style="21" customWidth="1"/>
    <col min="8716" max="8716" width="2.75" style="21" customWidth="1"/>
    <col min="8717" max="8966" width="8.75" style="21"/>
    <col min="8967" max="8967" width="3.08203125" style="21" customWidth="1"/>
    <col min="8968" max="8968" width="4" style="21" customWidth="1"/>
    <col min="8969" max="8969" width="12.58203125" style="21" customWidth="1"/>
    <col min="8970" max="8971" width="7.25" style="21" customWidth="1"/>
    <col min="8972" max="8972" width="2.75" style="21" customWidth="1"/>
    <col min="8973" max="9222" width="8.75" style="21"/>
    <col min="9223" max="9223" width="3.08203125" style="21" customWidth="1"/>
    <col min="9224" max="9224" width="4" style="21" customWidth="1"/>
    <col min="9225" max="9225" width="12.58203125" style="21" customWidth="1"/>
    <col min="9226" max="9227" width="7.25" style="21" customWidth="1"/>
    <col min="9228" max="9228" width="2.75" style="21" customWidth="1"/>
    <col min="9229" max="9478" width="8.75" style="21"/>
    <col min="9479" max="9479" width="3.08203125" style="21" customWidth="1"/>
    <col min="9480" max="9480" width="4" style="21" customWidth="1"/>
    <col min="9481" max="9481" width="12.58203125" style="21" customWidth="1"/>
    <col min="9482" max="9483" width="7.25" style="21" customWidth="1"/>
    <col min="9484" max="9484" width="2.75" style="21" customWidth="1"/>
    <col min="9485" max="9734" width="8.75" style="21"/>
    <col min="9735" max="9735" width="3.08203125" style="21" customWidth="1"/>
    <col min="9736" max="9736" width="4" style="21" customWidth="1"/>
    <col min="9737" max="9737" width="12.58203125" style="21" customWidth="1"/>
    <col min="9738" max="9739" width="7.25" style="21" customWidth="1"/>
    <col min="9740" max="9740" width="2.75" style="21" customWidth="1"/>
    <col min="9741" max="9990" width="8.75" style="21"/>
    <col min="9991" max="9991" width="3.08203125" style="21" customWidth="1"/>
    <col min="9992" max="9992" width="4" style="21" customWidth="1"/>
    <col min="9993" max="9993" width="12.58203125" style="21" customWidth="1"/>
    <col min="9994" max="9995" width="7.25" style="21" customWidth="1"/>
    <col min="9996" max="9996" width="2.75" style="21" customWidth="1"/>
    <col min="9997" max="10246" width="8.75" style="21"/>
    <col min="10247" max="10247" width="3.08203125" style="21" customWidth="1"/>
    <col min="10248" max="10248" width="4" style="21" customWidth="1"/>
    <col min="10249" max="10249" width="12.58203125" style="21" customWidth="1"/>
    <col min="10250" max="10251" width="7.25" style="21" customWidth="1"/>
    <col min="10252" max="10252" width="2.75" style="21" customWidth="1"/>
    <col min="10253" max="10502" width="8.75" style="21"/>
    <col min="10503" max="10503" width="3.08203125" style="21" customWidth="1"/>
    <col min="10504" max="10504" width="4" style="21" customWidth="1"/>
    <col min="10505" max="10505" width="12.58203125" style="21" customWidth="1"/>
    <col min="10506" max="10507" width="7.25" style="21" customWidth="1"/>
    <col min="10508" max="10508" width="2.75" style="21" customWidth="1"/>
    <col min="10509" max="10758" width="8.75" style="21"/>
    <col min="10759" max="10759" width="3.08203125" style="21" customWidth="1"/>
    <col min="10760" max="10760" width="4" style="21" customWidth="1"/>
    <col min="10761" max="10761" width="12.58203125" style="21" customWidth="1"/>
    <col min="10762" max="10763" width="7.25" style="21" customWidth="1"/>
    <col min="10764" max="10764" width="2.75" style="21" customWidth="1"/>
    <col min="10765" max="11014" width="8.75" style="21"/>
    <col min="11015" max="11015" width="3.08203125" style="21" customWidth="1"/>
    <col min="11016" max="11016" width="4" style="21" customWidth="1"/>
    <col min="11017" max="11017" width="12.58203125" style="21" customWidth="1"/>
    <col min="11018" max="11019" width="7.25" style="21" customWidth="1"/>
    <col min="11020" max="11020" width="2.75" style="21" customWidth="1"/>
    <col min="11021" max="11270" width="8.75" style="21"/>
    <col min="11271" max="11271" width="3.08203125" style="21" customWidth="1"/>
    <col min="11272" max="11272" width="4" style="21" customWidth="1"/>
    <col min="11273" max="11273" width="12.58203125" style="21" customWidth="1"/>
    <col min="11274" max="11275" width="7.25" style="21" customWidth="1"/>
    <col min="11276" max="11276" width="2.75" style="21" customWidth="1"/>
    <col min="11277" max="11526" width="8.75" style="21"/>
    <col min="11527" max="11527" width="3.08203125" style="21" customWidth="1"/>
    <col min="11528" max="11528" width="4" style="21" customWidth="1"/>
    <col min="11529" max="11529" width="12.58203125" style="21" customWidth="1"/>
    <col min="11530" max="11531" width="7.25" style="21" customWidth="1"/>
    <col min="11532" max="11532" width="2.75" style="21" customWidth="1"/>
    <col min="11533" max="11782" width="8.75" style="21"/>
    <col min="11783" max="11783" width="3.08203125" style="21" customWidth="1"/>
    <col min="11784" max="11784" width="4" style="21" customWidth="1"/>
    <col min="11785" max="11785" width="12.58203125" style="21" customWidth="1"/>
    <col min="11786" max="11787" width="7.25" style="21" customWidth="1"/>
    <col min="11788" max="11788" width="2.75" style="21" customWidth="1"/>
    <col min="11789" max="12038" width="8.75" style="21"/>
    <col min="12039" max="12039" width="3.08203125" style="21" customWidth="1"/>
    <col min="12040" max="12040" width="4" style="21" customWidth="1"/>
    <col min="12041" max="12041" width="12.58203125" style="21" customWidth="1"/>
    <col min="12042" max="12043" width="7.25" style="21" customWidth="1"/>
    <col min="12044" max="12044" width="2.75" style="21" customWidth="1"/>
    <col min="12045" max="12294" width="8.75" style="21"/>
    <col min="12295" max="12295" width="3.08203125" style="21" customWidth="1"/>
    <col min="12296" max="12296" width="4" style="21" customWidth="1"/>
    <col min="12297" max="12297" width="12.58203125" style="21" customWidth="1"/>
    <col min="12298" max="12299" width="7.25" style="21" customWidth="1"/>
    <col min="12300" max="12300" width="2.75" style="21" customWidth="1"/>
    <col min="12301" max="12550" width="8.75" style="21"/>
    <col min="12551" max="12551" width="3.08203125" style="21" customWidth="1"/>
    <col min="12552" max="12552" width="4" style="21" customWidth="1"/>
    <col min="12553" max="12553" width="12.58203125" style="21" customWidth="1"/>
    <col min="12554" max="12555" width="7.25" style="21" customWidth="1"/>
    <col min="12556" max="12556" width="2.75" style="21" customWidth="1"/>
    <col min="12557" max="12806" width="8.75" style="21"/>
    <col min="12807" max="12807" width="3.08203125" style="21" customWidth="1"/>
    <col min="12808" max="12808" width="4" style="21" customWidth="1"/>
    <col min="12809" max="12809" width="12.58203125" style="21" customWidth="1"/>
    <col min="12810" max="12811" width="7.25" style="21" customWidth="1"/>
    <col min="12812" max="12812" width="2.75" style="21" customWidth="1"/>
    <col min="12813" max="13062" width="8.75" style="21"/>
    <col min="13063" max="13063" width="3.08203125" style="21" customWidth="1"/>
    <col min="13064" max="13064" width="4" style="21" customWidth="1"/>
    <col min="13065" max="13065" width="12.58203125" style="21" customWidth="1"/>
    <col min="13066" max="13067" width="7.25" style="21" customWidth="1"/>
    <col min="13068" max="13068" width="2.75" style="21" customWidth="1"/>
    <col min="13069" max="13318" width="8.75" style="21"/>
    <col min="13319" max="13319" width="3.08203125" style="21" customWidth="1"/>
    <col min="13320" max="13320" width="4" style="21" customWidth="1"/>
    <col min="13321" max="13321" width="12.58203125" style="21" customWidth="1"/>
    <col min="13322" max="13323" width="7.25" style="21" customWidth="1"/>
    <col min="13324" max="13324" width="2.75" style="21" customWidth="1"/>
    <col min="13325" max="13574" width="8.75" style="21"/>
    <col min="13575" max="13575" width="3.08203125" style="21" customWidth="1"/>
    <col min="13576" max="13576" width="4" style="21" customWidth="1"/>
    <col min="13577" max="13577" width="12.58203125" style="21" customWidth="1"/>
    <col min="13578" max="13579" width="7.25" style="21" customWidth="1"/>
    <col min="13580" max="13580" width="2.75" style="21" customWidth="1"/>
    <col min="13581" max="13830" width="8.75" style="21"/>
    <col min="13831" max="13831" width="3.08203125" style="21" customWidth="1"/>
    <col min="13832" max="13832" width="4" style="21" customWidth="1"/>
    <col min="13833" max="13833" width="12.58203125" style="21" customWidth="1"/>
    <col min="13834" max="13835" width="7.25" style="21" customWidth="1"/>
    <col min="13836" max="13836" width="2.75" style="21" customWidth="1"/>
    <col min="13837" max="14086" width="8.75" style="21"/>
    <col min="14087" max="14087" width="3.08203125" style="21" customWidth="1"/>
    <col min="14088" max="14088" width="4" style="21" customWidth="1"/>
    <col min="14089" max="14089" width="12.58203125" style="21" customWidth="1"/>
    <col min="14090" max="14091" width="7.25" style="21" customWidth="1"/>
    <col min="14092" max="14092" width="2.75" style="21" customWidth="1"/>
    <col min="14093" max="14342" width="8.75" style="21"/>
    <col min="14343" max="14343" width="3.08203125" style="21" customWidth="1"/>
    <col min="14344" max="14344" width="4" style="21" customWidth="1"/>
    <col min="14345" max="14345" width="12.58203125" style="21" customWidth="1"/>
    <col min="14346" max="14347" width="7.25" style="21" customWidth="1"/>
    <col min="14348" max="14348" width="2.75" style="21" customWidth="1"/>
    <col min="14349" max="14598" width="8.75" style="21"/>
    <col min="14599" max="14599" width="3.08203125" style="21" customWidth="1"/>
    <col min="14600" max="14600" width="4" style="21" customWidth="1"/>
    <col min="14601" max="14601" width="12.58203125" style="21" customWidth="1"/>
    <col min="14602" max="14603" width="7.25" style="21" customWidth="1"/>
    <col min="14604" max="14604" width="2.75" style="21" customWidth="1"/>
    <col min="14605" max="14854" width="8.75" style="21"/>
    <col min="14855" max="14855" width="3.08203125" style="21" customWidth="1"/>
    <col min="14856" max="14856" width="4" style="21" customWidth="1"/>
    <col min="14857" max="14857" width="12.58203125" style="21" customWidth="1"/>
    <col min="14858" max="14859" width="7.25" style="21" customWidth="1"/>
    <col min="14860" max="14860" width="2.75" style="21" customWidth="1"/>
    <col min="14861" max="15110" width="8.75" style="21"/>
    <col min="15111" max="15111" width="3.08203125" style="21" customWidth="1"/>
    <col min="15112" max="15112" width="4" style="21" customWidth="1"/>
    <col min="15113" max="15113" width="12.58203125" style="21" customWidth="1"/>
    <col min="15114" max="15115" width="7.25" style="21" customWidth="1"/>
    <col min="15116" max="15116" width="2.75" style="21" customWidth="1"/>
    <col min="15117" max="15366" width="8.75" style="21"/>
    <col min="15367" max="15367" width="3.08203125" style="21" customWidth="1"/>
    <col min="15368" max="15368" width="4" style="21" customWidth="1"/>
    <col min="15369" max="15369" width="12.58203125" style="21" customWidth="1"/>
    <col min="15370" max="15371" width="7.25" style="21" customWidth="1"/>
    <col min="15372" max="15372" width="2.75" style="21" customWidth="1"/>
    <col min="15373" max="15622" width="8.75" style="21"/>
    <col min="15623" max="15623" width="3.08203125" style="21" customWidth="1"/>
    <col min="15624" max="15624" width="4" style="21" customWidth="1"/>
    <col min="15625" max="15625" width="12.58203125" style="21" customWidth="1"/>
    <col min="15626" max="15627" width="7.25" style="21" customWidth="1"/>
    <col min="15628" max="15628" width="2.75" style="21" customWidth="1"/>
    <col min="15629" max="15878" width="8.75" style="21"/>
    <col min="15879" max="15879" width="3.08203125" style="21" customWidth="1"/>
    <col min="15880" max="15880" width="4" style="21" customWidth="1"/>
    <col min="15881" max="15881" width="12.58203125" style="21" customWidth="1"/>
    <col min="15882" max="15883" width="7.25" style="21" customWidth="1"/>
    <col min="15884" max="15884" width="2.75" style="21" customWidth="1"/>
    <col min="15885" max="16134" width="8.75" style="21"/>
    <col min="16135" max="16135" width="3.08203125" style="21" customWidth="1"/>
    <col min="16136" max="16136" width="4" style="21" customWidth="1"/>
    <col min="16137" max="16137" width="12.58203125" style="21" customWidth="1"/>
    <col min="16138" max="16139" width="7.25" style="21" customWidth="1"/>
    <col min="16140" max="16140" width="2.75" style="21" customWidth="1"/>
    <col min="16141" max="16384" width="8.75" style="21"/>
  </cols>
  <sheetData>
    <row r="1" spans="1:15" x14ac:dyDescent="0.55000000000000004">
      <c r="J1" s="48"/>
    </row>
    <row r="2" spans="1:15" x14ac:dyDescent="0.55000000000000004">
      <c r="J2" s="48"/>
    </row>
    <row r="3" spans="1:15" x14ac:dyDescent="0.55000000000000004">
      <c r="A3" s="21" t="s">
        <v>122</v>
      </c>
      <c r="J3" s="48"/>
    </row>
    <row r="5" spans="1:15" x14ac:dyDescent="0.55000000000000004">
      <c r="I5" s="21" t="s">
        <v>119</v>
      </c>
    </row>
    <row r="6" spans="1:15" ht="18.5" thickBot="1" x14ac:dyDescent="0.6">
      <c r="I6" s="26" t="s">
        <v>45</v>
      </c>
      <c r="J6" s="26" t="s">
        <v>99</v>
      </c>
      <c r="K6" s="72"/>
    </row>
    <row r="7" spans="1:15" ht="18.5" thickTop="1" x14ac:dyDescent="0.55000000000000004">
      <c r="I7" s="28" t="s">
        <v>100</v>
      </c>
      <c r="J7" s="75">
        <v>11</v>
      </c>
      <c r="K7" s="72"/>
    </row>
    <row r="8" spans="1:15" x14ac:dyDescent="0.55000000000000004">
      <c r="I8" s="22" t="s">
        <v>101</v>
      </c>
      <c r="J8" s="23">
        <v>12</v>
      </c>
      <c r="K8" s="72"/>
    </row>
    <row r="9" spans="1:15" x14ac:dyDescent="0.55000000000000004">
      <c r="I9" s="22" t="s">
        <v>102</v>
      </c>
      <c r="J9" s="23">
        <v>0</v>
      </c>
      <c r="K9" s="72"/>
    </row>
    <row r="10" spans="1:15" x14ac:dyDescent="0.55000000000000004">
      <c r="I10" s="22" t="s">
        <v>47</v>
      </c>
      <c r="J10" s="23">
        <v>0</v>
      </c>
      <c r="K10" s="72"/>
    </row>
    <row r="11" spans="1:15" x14ac:dyDescent="0.55000000000000004">
      <c r="I11" s="22" t="s">
        <v>46</v>
      </c>
      <c r="J11" s="23">
        <v>2</v>
      </c>
      <c r="K11" s="72"/>
    </row>
    <row r="12" spans="1:15" ht="18.5" thickBot="1" x14ac:dyDescent="0.6">
      <c r="I12" s="24" t="s">
        <v>48</v>
      </c>
      <c r="J12" s="25">
        <v>0</v>
      </c>
      <c r="K12" s="72"/>
      <c r="M12" s="27"/>
      <c r="N12" s="27"/>
      <c r="O12" s="27"/>
    </row>
    <row r="13" spans="1:15" ht="18.5" thickTop="1" x14ac:dyDescent="0.55000000000000004">
      <c r="I13" s="28" t="s">
        <v>103</v>
      </c>
      <c r="J13" s="29">
        <f>SUM(J7:J12)</f>
        <v>25</v>
      </c>
      <c r="K13" s="72"/>
      <c r="M13" s="30"/>
      <c r="N13" s="31"/>
      <c r="O13" s="31"/>
    </row>
    <row r="14" spans="1:15" x14ac:dyDescent="0.55000000000000004">
      <c r="J14" s="87" t="s">
        <v>151</v>
      </c>
      <c r="K14" s="32"/>
      <c r="M14" s="31"/>
      <c r="N14" s="31"/>
      <c r="O14" s="31"/>
    </row>
    <row r="15" spans="1:15" x14ac:dyDescent="0.55000000000000004">
      <c r="M15" s="31"/>
      <c r="N15" s="31"/>
      <c r="O15" s="31"/>
    </row>
    <row r="16" spans="1:15" x14ac:dyDescent="0.55000000000000004">
      <c r="M16" s="31"/>
      <c r="N16" s="31"/>
      <c r="O16" s="31"/>
    </row>
    <row r="17" spans="9:16" x14ac:dyDescent="0.55000000000000004">
      <c r="M17" s="31"/>
      <c r="N17" s="31"/>
      <c r="O17" s="31"/>
    </row>
    <row r="18" spans="9:16" x14ac:dyDescent="0.55000000000000004">
      <c r="M18" s="31"/>
      <c r="N18" s="31"/>
      <c r="O18" s="31"/>
    </row>
    <row r="19" spans="9:16" x14ac:dyDescent="0.55000000000000004">
      <c r="K19" s="27"/>
      <c r="M19" s="27"/>
      <c r="N19" s="27"/>
      <c r="O19" s="27"/>
    </row>
    <row r="20" spans="9:16" x14ac:dyDescent="0.55000000000000004">
      <c r="K20" s="27"/>
      <c r="M20" s="27"/>
      <c r="N20" s="27"/>
      <c r="O20" s="27"/>
    </row>
    <row r="21" spans="9:16" x14ac:dyDescent="0.55000000000000004">
      <c r="K21" s="27"/>
      <c r="M21" s="27"/>
      <c r="N21" s="27"/>
      <c r="O21" s="27"/>
    </row>
    <row r="22" spans="9:16" x14ac:dyDescent="0.55000000000000004">
      <c r="I22" s="21" t="s">
        <v>104</v>
      </c>
      <c r="M22" s="33"/>
      <c r="N22" s="33"/>
      <c r="O22" s="31"/>
    </row>
    <row r="23" spans="9:16" ht="18.5" thickBot="1" x14ac:dyDescent="0.6">
      <c r="I23" s="24" t="s">
        <v>49</v>
      </c>
      <c r="J23" s="34" t="s">
        <v>99</v>
      </c>
      <c r="K23" s="72"/>
      <c r="M23" s="33"/>
      <c r="N23" s="33"/>
      <c r="O23" s="31"/>
    </row>
    <row r="24" spans="9:16" ht="18.5" thickTop="1" x14ac:dyDescent="0.55000000000000004">
      <c r="I24" s="29" t="s">
        <v>105</v>
      </c>
      <c r="J24" s="71">
        <v>13</v>
      </c>
      <c r="K24" s="72"/>
      <c r="M24" s="33"/>
      <c r="N24" s="33"/>
      <c r="O24" s="31"/>
    </row>
    <row r="25" spans="9:16" ht="18.5" thickBot="1" x14ac:dyDescent="0.6">
      <c r="I25" s="26" t="s">
        <v>106</v>
      </c>
      <c r="J25" s="34">
        <v>12</v>
      </c>
      <c r="K25" s="72"/>
      <c r="M25" s="35"/>
      <c r="N25" s="35"/>
      <c r="O25" s="35"/>
    </row>
    <row r="26" spans="9:16" ht="18.5" thickTop="1" x14ac:dyDescent="0.55000000000000004">
      <c r="I26" s="28" t="s">
        <v>103</v>
      </c>
      <c r="J26" s="29">
        <f>SUM(J24:J25)</f>
        <v>25</v>
      </c>
      <c r="K26" s="72"/>
      <c r="M26" s="27"/>
      <c r="N26" s="27"/>
      <c r="O26" s="27"/>
    </row>
    <row r="27" spans="9:16" x14ac:dyDescent="0.55000000000000004">
      <c r="J27" s="87" t="s">
        <v>151</v>
      </c>
      <c r="K27" s="32"/>
    </row>
    <row r="28" spans="9:16" x14ac:dyDescent="0.55000000000000004">
      <c r="P28" s="30"/>
    </row>
    <row r="29" spans="9:16" x14ac:dyDescent="0.55000000000000004">
      <c r="P29" s="30"/>
    </row>
    <row r="30" spans="9:16" x14ac:dyDescent="0.55000000000000004">
      <c r="P30" s="30"/>
    </row>
    <row r="31" spans="9:16" x14ac:dyDescent="0.55000000000000004">
      <c r="P31" s="30"/>
    </row>
    <row r="32" spans="9:16" x14ac:dyDescent="0.55000000000000004">
      <c r="P32" s="30"/>
    </row>
    <row r="33" spans="9:16" x14ac:dyDescent="0.55000000000000004">
      <c r="P33" s="30"/>
    </row>
    <row r="34" spans="9:16" x14ac:dyDescent="0.55000000000000004">
      <c r="P34" s="31"/>
    </row>
    <row r="35" spans="9:16" x14ac:dyDescent="0.55000000000000004">
      <c r="P35" s="31"/>
    </row>
    <row r="36" spans="9:16" x14ac:dyDescent="0.55000000000000004">
      <c r="P36" s="27"/>
    </row>
    <row r="37" spans="9:16" x14ac:dyDescent="0.55000000000000004">
      <c r="P37" s="31"/>
    </row>
    <row r="38" spans="9:16" x14ac:dyDescent="0.55000000000000004">
      <c r="P38" s="31"/>
    </row>
    <row r="39" spans="9:16" x14ac:dyDescent="0.55000000000000004">
      <c r="P39" s="31"/>
    </row>
    <row r="40" spans="9:16" x14ac:dyDescent="0.55000000000000004">
      <c r="I40" s="21" t="s">
        <v>138</v>
      </c>
      <c r="P40" s="31"/>
    </row>
    <row r="41" spans="9:16" x14ac:dyDescent="0.55000000000000004">
      <c r="I41" s="74" t="s">
        <v>152</v>
      </c>
      <c r="J41" s="73"/>
      <c r="P41" s="31"/>
    </row>
    <row r="42" spans="9:16" ht="18.5" thickBot="1" x14ac:dyDescent="0.6">
      <c r="I42" s="26" t="s">
        <v>50</v>
      </c>
      <c r="J42" s="34" t="s">
        <v>99</v>
      </c>
      <c r="K42" s="72"/>
      <c r="P42" s="31"/>
    </row>
    <row r="43" spans="9:16" ht="18.5" thickTop="1" x14ac:dyDescent="0.55000000000000004">
      <c r="I43" s="69" t="s">
        <v>51</v>
      </c>
      <c r="J43" s="70">
        <v>4</v>
      </c>
      <c r="K43" s="72"/>
      <c r="P43" s="27"/>
    </row>
    <row r="44" spans="9:16" x14ac:dyDescent="0.55000000000000004">
      <c r="I44" s="36" t="s">
        <v>52</v>
      </c>
      <c r="J44" s="37">
        <v>4</v>
      </c>
      <c r="K44" s="72"/>
      <c r="P44" s="31"/>
    </row>
    <row r="45" spans="9:16" x14ac:dyDescent="0.55000000000000004">
      <c r="I45" s="36" t="s">
        <v>53</v>
      </c>
      <c r="J45" s="37">
        <v>1</v>
      </c>
      <c r="K45" s="72"/>
      <c r="P45" s="33"/>
    </row>
    <row r="46" spans="9:16" x14ac:dyDescent="0.55000000000000004">
      <c r="I46" s="36" t="s">
        <v>54</v>
      </c>
      <c r="J46" s="37">
        <v>5</v>
      </c>
      <c r="K46" s="72"/>
      <c r="P46" s="33"/>
    </row>
    <row r="47" spans="9:16" x14ac:dyDescent="0.55000000000000004">
      <c r="I47" s="36" t="s">
        <v>55</v>
      </c>
      <c r="J47" s="37">
        <v>9</v>
      </c>
      <c r="K47" s="72"/>
      <c r="P47" s="33"/>
    </row>
    <row r="48" spans="9:16" ht="18.5" thickBot="1" x14ac:dyDescent="0.6">
      <c r="I48" s="38" t="s">
        <v>107</v>
      </c>
      <c r="J48" s="39">
        <v>2</v>
      </c>
      <c r="K48" s="72"/>
      <c r="P48" s="33"/>
    </row>
    <row r="49" spans="9:16" ht="18.5" thickTop="1" x14ac:dyDescent="0.55000000000000004">
      <c r="I49" s="40" t="s">
        <v>103</v>
      </c>
      <c r="J49" s="41">
        <f>SUM(J43:J48)</f>
        <v>25</v>
      </c>
      <c r="K49" s="72"/>
      <c r="P49" s="33"/>
    </row>
    <row r="50" spans="9:16" x14ac:dyDescent="0.55000000000000004">
      <c r="I50" s="35"/>
      <c r="J50" s="87" t="s">
        <v>151</v>
      </c>
      <c r="K50" s="32"/>
      <c r="P50" s="33"/>
    </row>
    <row r="51" spans="9:16" x14ac:dyDescent="0.55000000000000004">
      <c r="K51" s="32"/>
      <c r="P51" s="31"/>
    </row>
    <row r="52" spans="9:16" x14ac:dyDescent="0.55000000000000004">
      <c r="K52" s="32"/>
    </row>
    <row r="60" spans="9:16" x14ac:dyDescent="0.55000000000000004">
      <c r="I60" s="21" t="s">
        <v>113</v>
      </c>
    </row>
    <row r="61" spans="9:16" ht="18.5" thickBot="1" x14ac:dyDescent="0.6">
      <c r="I61" s="26" t="s">
        <v>114</v>
      </c>
      <c r="J61" s="26" t="s">
        <v>99</v>
      </c>
      <c r="K61" s="72"/>
    </row>
    <row r="62" spans="9:16" ht="18.5" thickTop="1" x14ac:dyDescent="0.55000000000000004">
      <c r="I62" s="28" t="s">
        <v>115</v>
      </c>
      <c r="J62" s="76">
        <v>6</v>
      </c>
      <c r="K62" s="72"/>
    </row>
    <row r="63" spans="9:16" x14ac:dyDescent="0.55000000000000004">
      <c r="I63" s="45" t="s">
        <v>116</v>
      </c>
      <c r="J63" s="42">
        <v>3</v>
      </c>
      <c r="K63" s="72"/>
    </row>
    <row r="64" spans="9:16" x14ac:dyDescent="0.55000000000000004">
      <c r="I64" s="22" t="s">
        <v>117</v>
      </c>
      <c r="J64" s="42">
        <v>4</v>
      </c>
      <c r="K64" s="72"/>
    </row>
    <row r="65" spans="9:11" x14ac:dyDescent="0.55000000000000004">
      <c r="I65" s="22" t="s">
        <v>141</v>
      </c>
      <c r="J65" s="42">
        <v>2</v>
      </c>
      <c r="K65" s="72"/>
    </row>
    <row r="66" spans="9:11" x14ac:dyDescent="0.55000000000000004">
      <c r="I66" s="22" t="s">
        <v>118</v>
      </c>
      <c r="J66" s="42">
        <v>8</v>
      </c>
      <c r="K66" s="72"/>
    </row>
    <row r="67" spans="9:11" ht="18.5" thickBot="1" x14ac:dyDescent="0.6">
      <c r="I67" s="24" t="s">
        <v>48</v>
      </c>
      <c r="J67" s="43">
        <v>2</v>
      </c>
      <c r="K67" s="72"/>
    </row>
    <row r="68" spans="9:11" ht="18.5" thickTop="1" x14ac:dyDescent="0.55000000000000004">
      <c r="I68" s="28" t="s">
        <v>103</v>
      </c>
      <c r="J68" s="44">
        <f>SUM(J62:J67)</f>
        <v>25</v>
      </c>
      <c r="K68" s="72"/>
    </row>
    <row r="69" spans="9:11" x14ac:dyDescent="0.55000000000000004">
      <c r="J69" s="87" t="s">
        <v>151</v>
      </c>
      <c r="K69" s="32"/>
    </row>
    <row r="85" spans="11:11" x14ac:dyDescent="0.55000000000000004">
      <c r="K85" s="32"/>
    </row>
  </sheetData>
  <phoneticPr fontId="1"/>
  <pageMargins left="0.7" right="0.7" top="0.75" bottom="0.75" header="0.3" footer="0.3"/>
  <pageSetup paperSize="9" scale="86" orientation="portrait" r:id="rId1"/>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9"/>
  <sheetViews>
    <sheetView view="pageBreakPreview" zoomScaleNormal="100" zoomScaleSheetLayoutView="100" workbookViewId="0">
      <selection activeCell="D51" sqref="D51"/>
    </sheetView>
  </sheetViews>
  <sheetFormatPr defaultRowHeight="18" x14ac:dyDescent="0.55000000000000004"/>
  <cols>
    <col min="1" max="4" width="10.75" customWidth="1"/>
    <col min="5" max="5" width="14.25" customWidth="1"/>
    <col min="6" max="6" width="16.58203125" customWidth="1"/>
    <col min="7" max="7" width="9.33203125" customWidth="1"/>
    <col min="8" max="8" width="7.75" customWidth="1"/>
  </cols>
  <sheetData>
    <row r="1" spans="1:8" ht="19.899999999999999" customHeight="1" x14ac:dyDescent="0.55000000000000004">
      <c r="A1" s="178" t="s">
        <v>123</v>
      </c>
      <c r="B1" s="178"/>
      <c r="C1" s="178"/>
      <c r="D1" s="178"/>
      <c r="E1" s="178"/>
      <c r="F1" s="178"/>
      <c r="G1" s="68"/>
      <c r="H1" s="68"/>
    </row>
    <row r="2" spans="1:8" ht="19.899999999999999" customHeight="1" x14ac:dyDescent="0.55000000000000004">
      <c r="A2" s="178"/>
      <c r="B2" s="178"/>
      <c r="C2" s="178"/>
      <c r="D2" s="178"/>
      <c r="E2" s="178"/>
      <c r="F2" s="178"/>
      <c r="G2" s="68"/>
      <c r="H2" s="68"/>
    </row>
    <row r="3" spans="1:8" ht="19.899999999999999" customHeight="1" x14ac:dyDescent="0.55000000000000004">
      <c r="A3" s="178"/>
      <c r="B3" s="178"/>
      <c r="C3" s="178"/>
      <c r="D3" s="178"/>
      <c r="E3" s="178"/>
      <c r="F3" s="178"/>
      <c r="G3" s="68"/>
      <c r="H3" s="68"/>
    </row>
    <row r="4" spans="1:8" ht="19.899999999999999" customHeight="1" x14ac:dyDescent="0.55000000000000004"/>
    <row r="5" spans="1:8" ht="19.899999999999999" customHeight="1" x14ac:dyDescent="0.55000000000000004">
      <c r="F5" s="175" t="s">
        <v>8</v>
      </c>
      <c r="G5" s="176"/>
      <c r="H5" s="177"/>
    </row>
    <row r="6" spans="1:8" ht="19.899999999999999" customHeight="1" thickBot="1" x14ac:dyDescent="0.6">
      <c r="F6" s="53" t="s">
        <v>0</v>
      </c>
      <c r="G6" s="53" t="s">
        <v>1</v>
      </c>
      <c r="H6" s="50"/>
    </row>
    <row r="7" spans="1:8" ht="19.899999999999999" customHeight="1" thickTop="1" x14ac:dyDescent="0.55000000000000004">
      <c r="F7" s="86" t="s">
        <v>140</v>
      </c>
      <c r="G7" s="59">
        <v>49</v>
      </c>
      <c r="H7" s="54"/>
    </row>
    <row r="8" spans="1:8" ht="19.899999999999999" customHeight="1" x14ac:dyDescent="0.55000000000000004">
      <c r="F8" s="58" t="s">
        <v>2</v>
      </c>
      <c r="G8" s="58">
        <v>7</v>
      </c>
      <c r="H8" s="54"/>
    </row>
    <row r="9" spans="1:8" ht="19.899999999999999" customHeight="1" x14ac:dyDescent="0.55000000000000004">
      <c r="F9" s="58" t="s">
        <v>79</v>
      </c>
      <c r="G9" s="58">
        <v>3</v>
      </c>
      <c r="H9" s="54"/>
    </row>
    <row r="10" spans="1:8" ht="19.899999999999999" customHeight="1" x14ac:dyDescent="0.55000000000000004">
      <c r="F10" s="58" t="s">
        <v>3</v>
      </c>
      <c r="G10" s="58">
        <v>2</v>
      </c>
      <c r="H10" s="54"/>
    </row>
    <row r="11" spans="1:8" ht="19.899999999999999" customHeight="1" x14ac:dyDescent="0.55000000000000004">
      <c r="F11" s="58" t="s">
        <v>32</v>
      </c>
      <c r="G11" s="58">
        <v>2</v>
      </c>
      <c r="H11" s="54"/>
    </row>
    <row r="12" spans="1:8" ht="19.899999999999999" customHeight="1" thickBot="1" x14ac:dyDescent="0.6">
      <c r="F12" s="59" t="s">
        <v>92</v>
      </c>
      <c r="G12" s="59">
        <v>3</v>
      </c>
      <c r="H12" s="54"/>
    </row>
    <row r="13" spans="1:8" ht="19.899999999999999" customHeight="1" thickTop="1" x14ac:dyDescent="0.55000000000000004">
      <c r="F13" s="49" t="s">
        <v>4</v>
      </c>
      <c r="G13" s="49">
        <f>SUM(G7:G12)</f>
        <v>66</v>
      </c>
      <c r="H13" s="52"/>
    </row>
    <row r="14" spans="1:8" ht="19.899999999999999" customHeight="1" x14ac:dyDescent="0.55000000000000004">
      <c r="G14" s="77" t="s">
        <v>154</v>
      </c>
    </row>
    <row r="15" spans="1:8" ht="19.899999999999999" customHeight="1" x14ac:dyDescent="0.55000000000000004"/>
    <row r="16" spans="1:8" ht="19.899999999999999" customHeight="1" x14ac:dyDescent="0.55000000000000004"/>
    <row r="17" spans="6:8" ht="19.899999999999999" customHeight="1" x14ac:dyDescent="0.55000000000000004">
      <c r="F17" s="17" t="s">
        <v>9</v>
      </c>
      <c r="G17" s="18"/>
      <c r="H17" s="47"/>
    </row>
    <row r="18" spans="6:8" ht="19.899999999999999" customHeight="1" thickBot="1" x14ac:dyDescent="0.6">
      <c r="F18" s="53" t="s">
        <v>5</v>
      </c>
      <c r="G18" s="53" t="s">
        <v>6</v>
      </c>
      <c r="H18" s="50"/>
    </row>
    <row r="19" spans="6:8" ht="19.899999999999999" customHeight="1" thickTop="1" x14ac:dyDescent="0.55000000000000004">
      <c r="F19" s="59" t="s">
        <v>90</v>
      </c>
      <c r="G19" s="59">
        <v>41</v>
      </c>
      <c r="H19" s="51"/>
    </row>
    <row r="20" spans="6:8" ht="19.899999999999999" customHeight="1" thickBot="1" x14ac:dyDescent="0.6">
      <c r="F20" s="55" t="s">
        <v>91</v>
      </c>
      <c r="G20" s="55">
        <v>25</v>
      </c>
      <c r="H20" s="51"/>
    </row>
    <row r="21" spans="6:8" ht="19.899999999999999" customHeight="1" thickTop="1" x14ac:dyDescent="0.55000000000000004">
      <c r="F21" s="49" t="s">
        <v>7</v>
      </c>
      <c r="G21" s="49">
        <f>SUM(G19:G20)</f>
        <v>66</v>
      </c>
      <c r="H21" s="52"/>
    </row>
    <row r="22" spans="6:8" ht="19.899999999999999" customHeight="1" x14ac:dyDescent="0.55000000000000004">
      <c r="G22" s="79" t="s">
        <v>153</v>
      </c>
    </row>
    <row r="23" spans="6:8" ht="19.899999999999999" customHeight="1" x14ac:dyDescent="0.55000000000000004"/>
    <row r="24" spans="6:8" ht="19.899999999999999" customHeight="1" x14ac:dyDescent="0.55000000000000004"/>
    <row r="25" spans="6:8" ht="19.899999999999999" customHeight="1" x14ac:dyDescent="0.55000000000000004"/>
    <row r="26" spans="6:8" ht="19.899999999999999" customHeight="1" x14ac:dyDescent="0.55000000000000004"/>
    <row r="27" spans="6:8" ht="19.899999999999999" customHeight="1" x14ac:dyDescent="0.55000000000000004">
      <c r="F27" s="46" t="s">
        <v>18</v>
      </c>
      <c r="G27" s="47"/>
      <c r="H27" s="47"/>
    </row>
    <row r="28" spans="6:8" ht="19.899999999999999" customHeight="1" thickBot="1" x14ac:dyDescent="0.6">
      <c r="F28" s="53" t="s">
        <v>10</v>
      </c>
      <c r="G28" s="53" t="s">
        <v>6</v>
      </c>
      <c r="H28" s="50"/>
    </row>
    <row r="29" spans="6:8" ht="19.899999999999999" customHeight="1" thickTop="1" x14ac:dyDescent="0.55000000000000004">
      <c r="F29" s="59" t="s">
        <v>11</v>
      </c>
      <c r="G29" s="59">
        <v>5</v>
      </c>
      <c r="H29" s="51"/>
    </row>
    <row r="30" spans="6:8" ht="19.899999999999999" customHeight="1" x14ac:dyDescent="0.55000000000000004">
      <c r="F30" s="58" t="s">
        <v>12</v>
      </c>
      <c r="G30" s="58">
        <v>0</v>
      </c>
      <c r="H30" s="51"/>
    </row>
    <row r="31" spans="6:8" ht="19.899999999999999" customHeight="1" x14ac:dyDescent="0.55000000000000004">
      <c r="F31" s="58" t="s">
        <v>13</v>
      </c>
      <c r="G31" s="58">
        <v>6</v>
      </c>
      <c r="H31" s="51"/>
    </row>
    <row r="32" spans="6:8" ht="19.899999999999999" customHeight="1" x14ac:dyDescent="0.55000000000000004">
      <c r="F32" s="58" t="s">
        <v>14</v>
      </c>
      <c r="G32" s="58">
        <v>9</v>
      </c>
      <c r="H32" s="51"/>
    </row>
    <row r="33" spans="6:8" ht="19.899999999999999" customHeight="1" x14ac:dyDescent="0.55000000000000004">
      <c r="F33" s="58" t="s">
        <v>15</v>
      </c>
      <c r="G33" s="58">
        <v>14</v>
      </c>
      <c r="H33" s="51"/>
    </row>
    <row r="34" spans="6:8" ht="19.899999999999999" customHeight="1" x14ac:dyDescent="0.55000000000000004">
      <c r="F34" s="58" t="s">
        <v>16</v>
      </c>
      <c r="G34" s="58">
        <v>10</v>
      </c>
      <c r="H34" s="51"/>
    </row>
    <row r="35" spans="6:8" ht="19.899999999999999" customHeight="1" x14ac:dyDescent="0.55000000000000004">
      <c r="F35" s="58" t="s">
        <v>17</v>
      </c>
      <c r="G35" s="58">
        <v>14</v>
      </c>
      <c r="H35" s="51"/>
    </row>
    <row r="36" spans="6:8" ht="19.899999999999999" customHeight="1" thickBot="1" x14ac:dyDescent="0.6">
      <c r="F36" s="55" t="s">
        <v>56</v>
      </c>
      <c r="G36" s="55">
        <v>8</v>
      </c>
      <c r="H36" s="51"/>
    </row>
    <row r="37" spans="6:8" ht="19.899999999999999" customHeight="1" thickTop="1" x14ac:dyDescent="0.55000000000000004">
      <c r="F37" s="49" t="s">
        <v>7</v>
      </c>
      <c r="G37" s="49">
        <f>SUM(G29:G36)</f>
        <v>66</v>
      </c>
      <c r="H37" s="52"/>
    </row>
    <row r="38" spans="6:8" ht="19.899999999999999" customHeight="1" x14ac:dyDescent="0.55000000000000004">
      <c r="G38" s="79" t="s">
        <v>153</v>
      </c>
    </row>
    <row r="39" spans="6:8" ht="19.899999999999999" customHeight="1" x14ac:dyDescent="0.55000000000000004"/>
    <row r="40" spans="6:8" ht="19.899999999999999" customHeight="1" x14ac:dyDescent="0.55000000000000004"/>
    <row r="41" spans="6:8" ht="19.899999999999999" customHeight="1" x14ac:dyDescent="0.55000000000000004">
      <c r="F41" s="19" t="s">
        <v>22</v>
      </c>
      <c r="G41" s="20"/>
      <c r="H41" s="20"/>
    </row>
    <row r="42" spans="6:8" ht="19.899999999999999" customHeight="1" thickBot="1" x14ac:dyDescent="0.6">
      <c r="F42" s="53" t="s">
        <v>19</v>
      </c>
      <c r="G42" s="53" t="s">
        <v>6</v>
      </c>
      <c r="H42" s="50"/>
    </row>
    <row r="43" spans="6:8" ht="19.899999999999999" customHeight="1" thickTop="1" x14ac:dyDescent="0.55000000000000004">
      <c r="F43" s="129" t="s">
        <v>20</v>
      </c>
      <c r="G43" s="129">
        <v>60</v>
      </c>
      <c r="H43" s="51"/>
    </row>
    <row r="44" spans="6:8" ht="19.899999999999999" customHeight="1" thickBot="1" x14ac:dyDescent="0.6">
      <c r="F44" s="119" t="s">
        <v>21</v>
      </c>
      <c r="G44" s="119">
        <v>6</v>
      </c>
      <c r="H44" s="51"/>
    </row>
    <row r="45" spans="6:8" ht="19.899999999999999" customHeight="1" thickTop="1" x14ac:dyDescent="0.55000000000000004">
      <c r="F45" s="49" t="s">
        <v>7</v>
      </c>
      <c r="G45" s="49">
        <f>SUM(G43:G44)</f>
        <v>66</v>
      </c>
      <c r="H45" s="51"/>
    </row>
    <row r="46" spans="6:8" ht="19.899999999999999" customHeight="1" x14ac:dyDescent="0.55000000000000004">
      <c r="G46" s="138" t="s">
        <v>153</v>
      </c>
      <c r="H46" s="136"/>
    </row>
    <row r="47" spans="6:8" ht="19.899999999999999" customHeight="1" x14ac:dyDescent="0.55000000000000004">
      <c r="G47" s="5"/>
      <c r="H47" s="137"/>
    </row>
    <row r="48" spans="6:8" ht="19.899999999999999" customHeight="1" x14ac:dyDescent="0.55000000000000004"/>
    <row r="49" spans="5:8" ht="19.899999999999999" customHeight="1" x14ac:dyDescent="0.55000000000000004"/>
    <row r="50" spans="5:8" ht="19.899999999999999" customHeight="1" x14ac:dyDescent="0.55000000000000004"/>
    <row r="51" spans="5:8" ht="19.899999999999999" customHeight="1" x14ac:dyDescent="0.55000000000000004">
      <c r="E51" s="4"/>
    </row>
    <row r="52" spans="5:8" ht="19.899999999999999" customHeight="1" x14ac:dyDescent="0.55000000000000004">
      <c r="E52" s="4"/>
    </row>
    <row r="53" spans="5:8" ht="19.899999999999999" customHeight="1" x14ac:dyDescent="0.55000000000000004">
      <c r="E53" s="4"/>
      <c r="F53" s="4"/>
      <c r="G53" s="4"/>
    </row>
    <row r="54" spans="5:8" ht="19.899999999999999" customHeight="1" x14ac:dyDescent="0.55000000000000004">
      <c r="F54" s="4"/>
      <c r="G54" s="4"/>
    </row>
    <row r="55" spans="5:8" ht="19.899999999999999" customHeight="1" x14ac:dyDescent="0.55000000000000004">
      <c r="F55" s="17" t="s">
        <v>43</v>
      </c>
      <c r="G55" s="18"/>
      <c r="H55" s="56"/>
    </row>
    <row r="56" spans="5:8" ht="19.899999999999999" customHeight="1" thickBot="1" x14ac:dyDescent="0.6">
      <c r="F56" s="53" t="s">
        <v>27</v>
      </c>
      <c r="G56" s="53" t="s">
        <v>6</v>
      </c>
      <c r="H56" s="50"/>
    </row>
    <row r="57" spans="5:8" ht="19.899999999999999" customHeight="1" thickTop="1" x14ac:dyDescent="0.55000000000000004">
      <c r="F57" s="59" t="s">
        <v>23</v>
      </c>
      <c r="G57" s="59">
        <v>46</v>
      </c>
      <c r="H57" s="51"/>
    </row>
    <row r="58" spans="5:8" ht="19.899999999999999" customHeight="1" x14ac:dyDescent="0.55000000000000004">
      <c r="F58" s="59" t="s">
        <v>25</v>
      </c>
      <c r="G58" s="59">
        <v>3</v>
      </c>
      <c r="H58" s="51"/>
    </row>
    <row r="59" spans="5:8" ht="19.899999999999999" customHeight="1" x14ac:dyDescent="0.55000000000000004">
      <c r="F59" s="58" t="s">
        <v>26</v>
      </c>
      <c r="G59" s="58">
        <v>3</v>
      </c>
      <c r="H59" s="51"/>
    </row>
    <row r="60" spans="5:8" ht="19.899999999999999" customHeight="1" x14ac:dyDescent="0.55000000000000004">
      <c r="F60" s="58" t="s">
        <v>24</v>
      </c>
      <c r="G60" s="58">
        <v>13</v>
      </c>
      <c r="H60" s="51"/>
    </row>
    <row r="61" spans="5:8" ht="19.899999999999999" customHeight="1" thickBot="1" x14ac:dyDescent="0.6">
      <c r="F61" s="135" t="s">
        <v>155</v>
      </c>
      <c r="G61" s="135">
        <v>1</v>
      </c>
      <c r="H61" s="52"/>
    </row>
    <row r="62" spans="5:8" ht="19.899999999999999" customHeight="1" thickTop="1" x14ac:dyDescent="0.55000000000000004">
      <c r="E62" s="5"/>
      <c r="F62" s="49" t="s">
        <v>7</v>
      </c>
      <c r="G62" s="49">
        <f>SUM(G57:G61)</f>
        <v>66</v>
      </c>
    </row>
    <row r="63" spans="5:8" ht="19.899999999999999" customHeight="1" x14ac:dyDescent="0.55000000000000004">
      <c r="E63" s="2"/>
      <c r="G63" s="79" t="s">
        <v>153</v>
      </c>
    </row>
    <row r="64" spans="5:8" ht="19.899999999999999" customHeight="1" x14ac:dyDescent="0.55000000000000004">
      <c r="E64" s="4"/>
    </row>
    <row r="65" spans="5:7" ht="19.899999999999999" customHeight="1" x14ac:dyDescent="0.55000000000000004">
      <c r="E65" s="4"/>
      <c r="F65" s="2"/>
      <c r="G65" s="2"/>
    </row>
    <row r="66" spans="5:7" ht="19.899999999999999" customHeight="1" x14ac:dyDescent="0.55000000000000004">
      <c r="F66" s="4"/>
      <c r="G66" s="4"/>
    </row>
    <row r="67" spans="5:7" ht="19.899999999999999" customHeight="1" x14ac:dyDescent="0.55000000000000004">
      <c r="F67" s="4"/>
      <c r="G67" s="4"/>
    </row>
    <row r="68" spans="5:7" ht="19.899999999999999" customHeight="1" x14ac:dyDescent="0.55000000000000004"/>
    <row r="69" spans="5:7" ht="19.899999999999999" customHeight="1" x14ac:dyDescent="0.55000000000000004"/>
    <row r="70" spans="5:7" ht="19.899999999999999" customHeight="1" x14ac:dyDescent="0.55000000000000004"/>
    <row r="71" spans="5:7" ht="19.899999999999999" customHeight="1" x14ac:dyDescent="0.55000000000000004"/>
    <row r="72" spans="5:7" ht="19.899999999999999" customHeight="1" x14ac:dyDescent="0.55000000000000004"/>
    <row r="73" spans="5:7" ht="19.899999999999999" customHeight="1" x14ac:dyDescent="0.55000000000000004"/>
    <row r="74" spans="5:7" ht="19.899999999999999" customHeight="1" x14ac:dyDescent="0.55000000000000004"/>
    <row r="75" spans="5:7" ht="19.899999999999999" customHeight="1" x14ac:dyDescent="0.55000000000000004"/>
    <row r="76" spans="5:7" ht="19.899999999999999" customHeight="1" x14ac:dyDescent="0.55000000000000004"/>
    <row r="77" spans="5:7" ht="19.899999999999999" customHeight="1" x14ac:dyDescent="0.55000000000000004"/>
    <row r="78" spans="5:7" ht="19.149999999999999" customHeight="1" x14ac:dyDescent="0.55000000000000004"/>
    <row r="79" spans="5:7" ht="19.149999999999999" customHeight="1" x14ac:dyDescent="0.55000000000000004"/>
    <row r="80" spans="5:7" ht="19.149999999999999" customHeight="1" x14ac:dyDescent="0.55000000000000004"/>
    <row r="81" ht="19.149999999999999" customHeight="1" x14ac:dyDescent="0.55000000000000004"/>
    <row r="82" ht="19.149999999999999" customHeight="1" x14ac:dyDescent="0.55000000000000004"/>
    <row r="83" ht="19.149999999999999" customHeight="1" x14ac:dyDescent="0.55000000000000004"/>
    <row r="84" ht="19.149999999999999" customHeight="1" x14ac:dyDescent="0.55000000000000004"/>
    <row r="85" ht="19.149999999999999" customHeight="1" x14ac:dyDescent="0.55000000000000004"/>
    <row r="86" ht="19.149999999999999" customHeight="1" x14ac:dyDescent="0.55000000000000004"/>
    <row r="87" ht="19.149999999999999" customHeight="1" x14ac:dyDescent="0.55000000000000004"/>
    <row r="88" ht="19.149999999999999" customHeight="1" x14ac:dyDescent="0.55000000000000004"/>
    <row r="89" ht="19.149999999999999" customHeight="1" x14ac:dyDescent="0.55000000000000004"/>
    <row r="90" ht="19.149999999999999" customHeight="1" x14ac:dyDescent="0.55000000000000004"/>
    <row r="91" ht="19.149999999999999" customHeight="1" x14ac:dyDescent="0.55000000000000004"/>
    <row r="92" ht="19.149999999999999" customHeight="1" x14ac:dyDescent="0.55000000000000004"/>
    <row r="93" ht="19.149999999999999" customHeight="1" x14ac:dyDescent="0.55000000000000004"/>
    <row r="94" ht="19.149999999999999" customHeight="1" x14ac:dyDescent="0.55000000000000004"/>
    <row r="95" ht="19.149999999999999" customHeight="1" x14ac:dyDescent="0.55000000000000004"/>
    <row r="96" ht="19.149999999999999" customHeight="1" x14ac:dyDescent="0.55000000000000004"/>
    <row r="97" ht="19.149999999999999" customHeight="1" x14ac:dyDescent="0.55000000000000004"/>
    <row r="98" ht="19.149999999999999" customHeight="1" x14ac:dyDescent="0.55000000000000004"/>
    <row r="99" ht="19.149999999999999" customHeight="1" x14ac:dyDescent="0.55000000000000004"/>
    <row r="100" ht="19.149999999999999" customHeight="1" x14ac:dyDescent="0.55000000000000004"/>
    <row r="101" ht="19.149999999999999" customHeight="1" x14ac:dyDescent="0.55000000000000004"/>
    <row r="102" ht="19.149999999999999" customHeight="1" x14ac:dyDescent="0.55000000000000004"/>
    <row r="103" ht="19.149999999999999" customHeight="1" x14ac:dyDescent="0.55000000000000004"/>
    <row r="104" ht="19.149999999999999" customHeight="1" x14ac:dyDescent="0.55000000000000004"/>
    <row r="105" ht="19.149999999999999" customHeight="1" x14ac:dyDescent="0.55000000000000004"/>
    <row r="106" ht="19.149999999999999" customHeight="1" x14ac:dyDescent="0.55000000000000004"/>
    <row r="107" ht="19.149999999999999" customHeight="1" x14ac:dyDescent="0.55000000000000004"/>
    <row r="108" ht="19.149999999999999" customHeight="1" x14ac:dyDescent="0.55000000000000004"/>
    <row r="109" ht="19.149999999999999" customHeight="1" x14ac:dyDescent="0.55000000000000004"/>
  </sheetData>
  <sortState xmlns:xlrd2="http://schemas.microsoft.com/office/spreadsheetml/2017/richdata2" ref="F58:H61">
    <sortCondition descending="1" ref="G58:G61"/>
  </sortState>
  <mergeCells count="2">
    <mergeCell ref="F5:H5"/>
    <mergeCell ref="A1:F3"/>
  </mergeCells>
  <phoneticPr fontId="1"/>
  <pageMargins left="0.25" right="0.25" top="0.75" bottom="0.75" header="0.3" footer="0.3"/>
  <pageSetup paperSize="9" scale="96" orientation="portrait" r:id="rId1"/>
  <rowBreaks count="1" manualBreakCount="1">
    <brk id="3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36"/>
  <sheetViews>
    <sheetView view="pageBreakPreview" zoomScale="80" zoomScaleNormal="100" zoomScaleSheetLayoutView="80" workbookViewId="0">
      <selection activeCell="L4" sqref="L4"/>
    </sheetView>
  </sheetViews>
  <sheetFormatPr defaultColWidth="8.75" defaultRowHeight="21.5" x14ac:dyDescent="0.55000000000000004"/>
  <cols>
    <col min="1" max="1" width="10.58203125" style="88" customWidth="1"/>
    <col min="2" max="2" width="10.5" style="88" customWidth="1"/>
    <col min="3" max="3" width="10.75" style="88" customWidth="1"/>
    <col min="4" max="4" width="12.25" style="88" customWidth="1"/>
    <col min="5" max="5" width="6.58203125" style="88" customWidth="1"/>
    <col min="6" max="6" width="17.33203125" style="88" bestFit="1" customWidth="1"/>
    <col min="7" max="7" width="10.58203125" style="88" customWidth="1"/>
    <col min="8" max="8" width="10.5" style="88" customWidth="1"/>
    <col min="9" max="9" width="10.58203125" style="88" customWidth="1"/>
    <col min="10" max="11" width="10.5" style="88" customWidth="1"/>
    <col min="12" max="12" width="12.08203125" style="88" customWidth="1"/>
    <col min="13" max="13" width="3.75" style="88" customWidth="1"/>
    <col min="14" max="14" width="18.08203125" style="88" bestFit="1" customWidth="1"/>
    <col min="15" max="15" width="10.58203125" style="88" customWidth="1"/>
    <col min="16" max="16384" width="8.75" style="88"/>
  </cols>
  <sheetData>
    <row r="1" spans="1:15" ht="28.15" customHeight="1" x14ac:dyDescent="0.55000000000000004">
      <c r="A1" s="181" t="s">
        <v>57</v>
      </c>
      <c r="B1" s="181"/>
      <c r="C1" s="181"/>
      <c r="D1" s="181"/>
      <c r="E1" s="181"/>
      <c r="F1" s="181"/>
      <c r="G1" s="181"/>
      <c r="H1" s="181"/>
    </row>
    <row r="2" spans="1:15" ht="28.15" customHeight="1" x14ac:dyDescent="0.55000000000000004">
      <c r="A2" s="181"/>
      <c r="B2" s="181"/>
      <c r="C2" s="181"/>
      <c r="D2" s="181"/>
      <c r="E2" s="181"/>
      <c r="F2" s="181"/>
      <c r="G2" s="181"/>
      <c r="H2" s="181"/>
      <c r="N2" s="89"/>
      <c r="O2" s="130" t="s">
        <v>143</v>
      </c>
    </row>
    <row r="3" spans="1:15" ht="28.15" customHeight="1" x14ac:dyDescent="0.55000000000000004">
      <c r="A3" s="181"/>
      <c r="B3" s="181"/>
      <c r="C3" s="181"/>
      <c r="D3" s="181"/>
      <c r="E3" s="181"/>
      <c r="F3" s="181"/>
      <c r="G3" s="181"/>
      <c r="H3" s="181"/>
    </row>
    <row r="4" spans="1:15" ht="28.15" customHeight="1" x14ac:dyDescent="0.55000000000000004"/>
    <row r="5" spans="1:15" ht="28.15" customHeight="1" x14ac:dyDescent="0.55000000000000004"/>
    <row r="6" spans="1:15" ht="28.15" customHeight="1" x14ac:dyDescent="0.55000000000000004">
      <c r="F6" s="90" t="s">
        <v>42</v>
      </c>
      <c r="G6" s="91"/>
      <c r="H6" s="91"/>
      <c r="N6" s="92" t="s">
        <v>44</v>
      </c>
      <c r="O6" s="93"/>
    </row>
    <row r="7" spans="1:15" ht="28.15" customHeight="1" thickBot="1" x14ac:dyDescent="0.6">
      <c r="F7" s="94" t="s">
        <v>28</v>
      </c>
      <c r="G7" s="95" t="s">
        <v>29</v>
      </c>
      <c r="H7" s="96"/>
      <c r="N7" s="94" t="s">
        <v>35</v>
      </c>
      <c r="O7" s="94" t="s">
        <v>29</v>
      </c>
    </row>
    <row r="8" spans="1:15" ht="28.15" customHeight="1" thickTop="1" x14ac:dyDescent="0.55000000000000004">
      <c r="F8" s="97" t="s">
        <v>30</v>
      </c>
      <c r="G8" s="97">
        <v>55</v>
      </c>
      <c r="H8" s="98"/>
      <c r="N8" s="99" t="s">
        <v>90</v>
      </c>
      <c r="O8" s="99">
        <v>84</v>
      </c>
    </row>
    <row r="9" spans="1:15" ht="28.15" customHeight="1" thickBot="1" x14ac:dyDescent="0.6">
      <c r="F9" s="100" t="s">
        <v>31</v>
      </c>
      <c r="G9" s="100">
        <v>47</v>
      </c>
      <c r="H9" s="98"/>
      <c r="N9" s="101" t="s">
        <v>91</v>
      </c>
      <c r="O9" s="101">
        <v>32</v>
      </c>
    </row>
    <row r="10" spans="1:15" ht="28.15" customHeight="1" thickTop="1" x14ac:dyDescent="0.55000000000000004">
      <c r="F10" s="100" t="s">
        <v>32</v>
      </c>
      <c r="G10" s="100">
        <v>4</v>
      </c>
      <c r="H10" s="98"/>
      <c r="N10" s="102" t="s">
        <v>34</v>
      </c>
      <c r="O10" s="102">
        <f>SUM(O8:O9)</f>
        <v>116</v>
      </c>
    </row>
    <row r="11" spans="1:15" ht="28.15" customHeight="1" x14ac:dyDescent="0.55000000000000004">
      <c r="F11" s="100" t="s">
        <v>79</v>
      </c>
      <c r="G11" s="100">
        <v>3</v>
      </c>
      <c r="H11" s="98"/>
      <c r="O11" s="103" t="s">
        <v>153</v>
      </c>
    </row>
    <row r="12" spans="1:15" ht="28.15" customHeight="1" x14ac:dyDescent="0.55000000000000004">
      <c r="F12" s="100" t="s">
        <v>3</v>
      </c>
      <c r="G12" s="100">
        <v>4</v>
      </c>
      <c r="H12" s="98"/>
    </row>
    <row r="13" spans="1:15" ht="28.15" customHeight="1" thickBot="1" x14ac:dyDescent="0.6">
      <c r="F13" s="104" t="s">
        <v>108</v>
      </c>
      <c r="G13" s="105">
        <v>3</v>
      </c>
      <c r="H13" s="106"/>
    </row>
    <row r="14" spans="1:15" ht="28.15" customHeight="1" thickTop="1" x14ac:dyDescent="0.55000000000000004">
      <c r="F14" s="107" t="s">
        <v>109</v>
      </c>
      <c r="G14" s="102">
        <f>SUM(G8:G13)</f>
        <v>116</v>
      </c>
      <c r="H14" s="96"/>
    </row>
    <row r="15" spans="1:15" ht="28.15" customHeight="1" x14ac:dyDescent="0.55000000000000004">
      <c r="G15" s="108" t="s">
        <v>153</v>
      </c>
      <c r="H15" s="109"/>
    </row>
    <row r="16" spans="1:15" ht="28.15" customHeight="1" x14ac:dyDescent="0.55000000000000004">
      <c r="G16" s="109"/>
      <c r="H16" s="109"/>
    </row>
    <row r="17" spans="5:15" ht="28.15" customHeight="1" x14ac:dyDescent="0.55000000000000004"/>
    <row r="18" spans="5:15" ht="28.15" customHeight="1" x14ac:dyDescent="0.55000000000000004"/>
    <row r="19" spans="5:15" ht="28.15" customHeight="1" x14ac:dyDescent="0.55000000000000004"/>
    <row r="20" spans="5:15" ht="28.15" customHeight="1" x14ac:dyDescent="0.55000000000000004"/>
    <row r="21" spans="5:15" ht="28.15" customHeight="1" x14ac:dyDescent="0.55000000000000004"/>
    <row r="22" spans="5:15" ht="28.15" customHeight="1" x14ac:dyDescent="0.55000000000000004"/>
    <row r="23" spans="5:15" ht="28.15" customHeight="1" x14ac:dyDescent="0.55000000000000004">
      <c r="F23" s="179" t="s">
        <v>18</v>
      </c>
      <c r="G23" s="180"/>
      <c r="N23" s="179" t="s">
        <v>142</v>
      </c>
      <c r="O23" s="179"/>
    </row>
    <row r="24" spans="5:15" ht="28.15" customHeight="1" thickBot="1" x14ac:dyDescent="0.6">
      <c r="F24" s="94" t="s">
        <v>10</v>
      </c>
      <c r="G24" s="94" t="s">
        <v>1</v>
      </c>
      <c r="H24" s="110"/>
      <c r="N24" s="94" t="s">
        <v>39</v>
      </c>
      <c r="O24" s="94" t="s">
        <v>29</v>
      </c>
    </row>
    <row r="25" spans="5:15" ht="28.15" customHeight="1" thickTop="1" x14ac:dyDescent="0.55000000000000004">
      <c r="F25" s="99" t="s">
        <v>11</v>
      </c>
      <c r="G25" s="99">
        <v>6</v>
      </c>
      <c r="H25" s="111"/>
      <c r="N25" s="112" t="s">
        <v>41</v>
      </c>
      <c r="O25" s="99">
        <v>59</v>
      </c>
    </row>
    <row r="26" spans="5:15" ht="28.15" customHeight="1" x14ac:dyDescent="0.55000000000000004">
      <c r="F26" s="100" t="s">
        <v>12</v>
      </c>
      <c r="G26" s="100">
        <v>7</v>
      </c>
      <c r="H26" s="113"/>
      <c r="N26" s="100" t="s">
        <v>38</v>
      </c>
      <c r="O26" s="100">
        <v>12</v>
      </c>
    </row>
    <row r="27" spans="5:15" ht="28.15" customHeight="1" x14ac:dyDescent="0.55000000000000004">
      <c r="F27" s="100" t="s">
        <v>13</v>
      </c>
      <c r="G27" s="100">
        <v>5</v>
      </c>
      <c r="H27" s="113"/>
      <c r="N27" s="100" t="s">
        <v>110</v>
      </c>
      <c r="O27" s="100">
        <v>14</v>
      </c>
    </row>
    <row r="28" spans="5:15" ht="28.15" customHeight="1" x14ac:dyDescent="0.55000000000000004">
      <c r="E28" s="88" t="s">
        <v>156</v>
      </c>
      <c r="F28" s="100" t="s">
        <v>14</v>
      </c>
      <c r="G28" s="100">
        <v>25</v>
      </c>
      <c r="H28" s="114"/>
      <c r="N28" s="100" t="s">
        <v>36</v>
      </c>
      <c r="O28" s="100">
        <v>16</v>
      </c>
    </row>
    <row r="29" spans="5:15" ht="28.15" customHeight="1" x14ac:dyDescent="0.55000000000000004">
      <c r="F29" s="100" t="s">
        <v>15</v>
      </c>
      <c r="G29" s="100">
        <v>48</v>
      </c>
      <c r="N29" s="100" t="s">
        <v>111</v>
      </c>
      <c r="O29" s="100">
        <v>5</v>
      </c>
    </row>
    <row r="30" spans="5:15" ht="28.15" customHeight="1" x14ac:dyDescent="0.55000000000000004">
      <c r="F30" s="100" t="s">
        <v>16</v>
      </c>
      <c r="G30" s="100">
        <v>20</v>
      </c>
      <c r="N30" s="100" t="s">
        <v>37</v>
      </c>
      <c r="O30" s="100">
        <v>2</v>
      </c>
    </row>
    <row r="31" spans="5:15" ht="28.15" customHeight="1" x14ac:dyDescent="0.55000000000000004">
      <c r="F31" s="100" t="s">
        <v>17</v>
      </c>
      <c r="G31" s="100">
        <v>5</v>
      </c>
      <c r="N31" s="100" t="s">
        <v>112</v>
      </c>
      <c r="O31" s="100">
        <v>3</v>
      </c>
    </row>
    <row r="32" spans="5:15" ht="28.15" customHeight="1" thickBot="1" x14ac:dyDescent="0.6">
      <c r="F32" s="101" t="s">
        <v>40</v>
      </c>
      <c r="G32" s="101">
        <v>0</v>
      </c>
      <c r="N32" s="99" t="s">
        <v>33</v>
      </c>
      <c r="O32" s="99">
        <v>5</v>
      </c>
    </row>
    <row r="33" spans="6:15" ht="28.15" customHeight="1" thickTop="1" x14ac:dyDescent="0.55000000000000004">
      <c r="F33" s="102" t="s">
        <v>4</v>
      </c>
      <c r="G33" s="102">
        <f>SUM(G25:G32)</f>
        <v>116</v>
      </c>
      <c r="N33" s="102" t="s">
        <v>34</v>
      </c>
      <c r="O33" s="102">
        <f>SUM(O25:O32)</f>
        <v>116</v>
      </c>
    </row>
    <row r="34" spans="6:15" ht="28.15" customHeight="1" x14ac:dyDescent="0.55000000000000004">
      <c r="G34" s="115" t="s">
        <v>153</v>
      </c>
      <c r="O34" s="115" t="s">
        <v>153</v>
      </c>
    </row>
    <row r="35" spans="6:15" ht="28.15" customHeight="1" x14ac:dyDescent="0.55000000000000004"/>
    <row r="36" spans="6:15" ht="28.15" customHeight="1" x14ac:dyDescent="0.55000000000000004"/>
    <row r="37" spans="6:15" ht="28.15" customHeight="1" x14ac:dyDescent="0.55000000000000004"/>
    <row r="38" spans="6:15" ht="25.9" customHeight="1" x14ac:dyDescent="0.55000000000000004"/>
    <row r="39" spans="6:15" ht="25.9" customHeight="1" x14ac:dyDescent="0.55000000000000004"/>
    <row r="40" spans="6:15" ht="25.9" customHeight="1" x14ac:dyDescent="0.55000000000000004"/>
    <row r="41" spans="6:15" ht="25.9" customHeight="1" x14ac:dyDescent="0.55000000000000004"/>
    <row r="49" spans="1:8" x14ac:dyDescent="0.55000000000000004">
      <c r="G49" s="116"/>
      <c r="H49" s="109"/>
    </row>
    <row r="54" spans="1:8" x14ac:dyDescent="0.55000000000000004">
      <c r="H54" s="98"/>
    </row>
    <row r="55" spans="1:8" x14ac:dyDescent="0.55000000000000004">
      <c r="H55" s="109"/>
    </row>
    <row r="56" spans="1:8" x14ac:dyDescent="0.55000000000000004">
      <c r="H56" s="111"/>
    </row>
    <row r="57" spans="1:8" x14ac:dyDescent="0.55000000000000004">
      <c r="H57" s="113"/>
    </row>
    <row r="58" spans="1:8" ht="18" customHeight="1" x14ac:dyDescent="0.55000000000000004">
      <c r="H58" s="113"/>
    </row>
    <row r="59" spans="1:8" x14ac:dyDescent="0.55000000000000004">
      <c r="H59" s="113"/>
    </row>
    <row r="60" spans="1:8" x14ac:dyDescent="0.55000000000000004">
      <c r="H60" s="113"/>
    </row>
    <row r="61" spans="1:8" x14ac:dyDescent="0.55000000000000004">
      <c r="H61" s="113"/>
    </row>
    <row r="62" spans="1:8" x14ac:dyDescent="0.55000000000000004">
      <c r="H62" s="113"/>
    </row>
    <row r="63" spans="1:8" x14ac:dyDescent="0.55000000000000004">
      <c r="A63" s="117"/>
      <c r="B63" s="98"/>
      <c r="C63" s="98"/>
      <c r="H63" s="113"/>
    </row>
    <row r="64" spans="1:8" x14ac:dyDescent="0.55000000000000004">
      <c r="C64" s="98"/>
      <c r="H64" s="113"/>
    </row>
    <row r="65" spans="1:8" x14ac:dyDescent="0.55000000000000004">
      <c r="H65" s="114"/>
    </row>
    <row r="66" spans="1:8" x14ac:dyDescent="0.55000000000000004">
      <c r="H66" s="109"/>
    </row>
    <row r="75" spans="1:8" x14ac:dyDescent="0.55000000000000004">
      <c r="A75" s="109"/>
    </row>
    <row r="76" spans="1:8" x14ac:dyDescent="0.55000000000000004">
      <c r="A76" s="109"/>
    </row>
    <row r="77" spans="1:8" x14ac:dyDescent="0.55000000000000004">
      <c r="A77" s="109"/>
    </row>
    <row r="78" spans="1:8" x14ac:dyDescent="0.55000000000000004">
      <c r="A78" s="109"/>
    </row>
    <row r="79" spans="1:8" x14ac:dyDescent="0.55000000000000004">
      <c r="A79" s="109"/>
    </row>
    <row r="80" spans="1:8" x14ac:dyDescent="0.55000000000000004">
      <c r="A80" s="109"/>
    </row>
    <row r="81" spans="1:5" x14ac:dyDescent="0.55000000000000004">
      <c r="A81" s="109"/>
    </row>
    <row r="82" spans="1:5" x14ac:dyDescent="0.55000000000000004">
      <c r="A82" s="109"/>
    </row>
    <row r="83" spans="1:5" x14ac:dyDescent="0.55000000000000004">
      <c r="A83" s="109"/>
    </row>
    <row r="84" spans="1:5" x14ac:dyDescent="0.55000000000000004">
      <c r="A84" s="109"/>
    </row>
    <row r="85" spans="1:5" x14ac:dyDescent="0.55000000000000004">
      <c r="A85" s="109"/>
    </row>
    <row r="86" spans="1:5" x14ac:dyDescent="0.55000000000000004">
      <c r="A86" s="109"/>
    </row>
    <row r="87" spans="1:5" x14ac:dyDescent="0.55000000000000004">
      <c r="A87" s="109"/>
    </row>
    <row r="88" spans="1:5" x14ac:dyDescent="0.55000000000000004">
      <c r="A88" s="109"/>
    </row>
    <row r="89" spans="1:5" x14ac:dyDescent="0.55000000000000004">
      <c r="A89" s="109"/>
    </row>
    <row r="90" spans="1:5" x14ac:dyDescent="0.55000000000000004">
      <c r="A90" s="109"/>
    </row>
    <row r="91" spans="1:5" x14ac:dyDescent="0.55000000000000004">
      <c r="A91" s="109"/>
    </row>
    <row r="92" spans="1:5" x14ac:dyDescent="0.55000000000000004">
      <c r="A92" s="109"/>
      <c r="C92" s="98"/>
      <c r="D92" s="98"/>
      <c r="E92" s="98"/>
    </row>
    <row r="93" spans="1:5" x14ac:dyDescent="0.55000000000000004">
      <c r="A93" s="109"/>
    </row>
    <row r="94" spans="1:5" x14ac:dyDescent="0.55000000000000004">
      <c r="A94" s="109"/>
    </row>
    <row r="95" spans="1:5" x14ac:dyDescent="0.55000000000000004">
      <c r="A95" s="109"/>
    </row>
    <row r="96" spans="1:5" x14ac:dyDescent="0.55000000000000004">
      <c r="A96" s="109"/>
    </row>
    <row r="97" spans="1:1" x14ac:dyDescent="0.55000000000000004">
      <c r="A97" s="109"/>
    </row>
    <row r="98" spans="1:1" x14ac:dyDescent="0.55000000000000004">
      <c r="A98" s="109"/>
    </row>
    <row r="99" spans="1:1" x14ac:dyDescent="0.55000000000000004">
      <c r="A99" s="109"/>
    </row>
    <row r="100" spans="1:1" x14ac:dyDescent="0.55000000000000004">
      <c r="A100" s="109"/>
    </row>
    <row r="101" spans="1:1" x14ac:dyDescent="0.55000000000000004">
      <c r="A101" s="109"/>
    </row>
    <row r="102" spans="1:1" x14ac:dyDescent="0.55000000000000004">
      <c r="A102" s="109"/>
    </row>
    <row r="103" spans="1:1" x14ac:dyDescent="0.55000000000000004">
      <c r="A103" s="109"/>
    </row>
    <row r="104" spans="1:1" x14ac:dyDescent="0.55000000000000004">
      <c r="A104" s="109"/>
    </row>
    <row r="105" spans="1:1" x14ac:dyDescent="0.55000000000000004">
      <c r="A105" s="109"/>
    </row>
    <row r="106" spans="1:1" x14ac:dyDescent="0.55000000000000004">
      <c r="A106" s="109"/>
    </row>
    <row r="107" spans="1:1" x14ac:dyDescent="0.55000000000000004">
      <c r="A107" s="109"/>
    </row>
    <row r="108" spans="1:1" x14ac:dyDescent="0.55000000000000004">
      <c r="A108" s="109"/>
    </row>
    <row r="109" spans="1:1" x14ac:dyDescent="0.55000000000000004">
      <c r="A109" s="109"/>
    </row>
    <row r="110" spans="1:1" x14ac:dyDescent="0.55000000000000004">
      <c r="A110" s="109"/>
    </row>
    <row r="111" spans="1:1" x14ac:dyDescent="0.55000000000000004">
      <c r="A111" s="109"/>
    </row>
    <row r="112" spans="1:1" x14ac:dyDescent="0.55000000000000004">
      <c r="A112" s="109"/>
    </row>
    <row r="113" spans="1:1" x14ac:dyDescent="0.55000000000000004">
      <c r="A113" s="109"/>
    </row>
    <row r="114" spans="1:1" x14ac:dyDescent="0.55000000000000004">
      <c r="A114" s="109"/>
    </row>
    <row r="115" spans="1:1" x14ac:dyDescent="0.55000000000000004">
      <c r="A115" s="109"/>
    </row>
    <row r="116" spans="1:1" x14ac:dyDescent="0.55000000000000004">
      <c r="A116" s="109"/>
    </row>
    <row r="117" spans="1:1" x14ac:dyDescent="0.55000000000000004">
      <c r="A117" s="109"/>
    </row>
    <row r="118" spans="1:1" x14ac:dyDescent="0.55000000000000004">
      <c r="A118" s="109"/>
    </row>
    <row r="119" spans="1:1" x14ac:dyDescent="0.55000000000000004">
      <c r="A119" s="109"/>
    </row>
    <row r="120" spans="1:1" x14ac:dyDescent="0.55000000000000004">
      <c r="A120" s="109"/>
    </row>
    <row r="121" spans="1:1" x14ac:dyDescent="0.55000000000000004">
      <c r="A121" s="109"/>
    </row>
    <row r="122" spans="1:1" x14ac:dyDescent="0.55000000000000004">
      <c r="A122" s="109"/>
    </row>
    <row r="123" spans="1:1" x14ac:dyDescent="0.55000000000000004">
      <c r="A123" s="109"/>
    </row>
    <row r="124" spans="1:1" x14ac:dyDescent="0.55000000000000004">
      <c r="A124" s="109"/>
    </row>
    <row r="125" spans="1:1" x14ac:dyDescent="0.55000000000000004">
      <c r="A125" s="109"/>
    </row>
    <row r="126" spans="1:1" x14ac:dyDescent="0.55000000000000004">
      <c r="A126" s="109"/>
    </row>
    <row r="127" spans="1:1" x14ac:dyDescent="0.55000000000000004">
      <c r="A127" s="109"/>
    </row>
    <row r="128" spans="1:1" x14ac:dyDescent="0.55000000000000004">
      <c r="A128" s="109"/>
    </row>
    <row r="129" spans="1:1" x14ac:dyDescent="0.55000000000000004">
      <c r="A129" s="109"/>
    </row>
    <row r="130" spans="1:1" x14ac:dyDescent="0.55000000000000004">
      <c r="A130" s="109"/>
    </row>
    <row r="131" spans="1:1" x14ac:dyDescent="0.55000000000000004">
      <c r="A131" s="109"/>
    </row>
    <row r="132" spans="1:1" x14ac:dyDescent="0.55000000000000004">
      <c r="A132" s="109"/>
    </row>
    <row r="133" spans="1:1" x14ac:dyDescent="0.55000000000000004">
      <c r="A133" s="109"/>
    </row>
    <row r="134" spans="1:1" x14ac:dyDescent="0.55000000000000004">
      <c r="A134" s="109"/>
    </row>
    <row r="135" spans="1:1" x14ac:dyDescent="0.55000000000000004">
      <c r="A135" s="109"/>
    </row>
    <row r="136" spans="1:1" x14ac:dyDescent="0.55000000000000004">
      <c r="A136" s="109"/>
    </row>
    <row r="137" spans="1:1" x14ac:dyDescent="0.55000000000000004">
      <c r="A137" s="109"/>
    </row>
    <row r="138" spans="1:1" x14ac:dyDescent="0.55000000000000004">
      <c r="A138" s="109"/>
    </row>
    <row r="139" spans="1:1" x14ac:dyDescent="0.55000000000000004">
      <c r="A139" s="109"/>
    </row>
    <row r="140" spans="1:1" x14ac:dyDescent="0.55000000000000004">
      <c r="A140" s="109"/>
    </row>
    <row r="141" spans="1:1" x14ac:dyDescent="0.55000000000000004">
      <c r="A141" s="109"/>
    </row>
    <row r="142" spans="1:1" x14ac:dyDescent="0.55000000000000004">
      <c r="A142" s="109"/>
    </row>
    <row r="143" spans="1:1" x14ac:dyDescent="0.55000000000000004">
      <c r="A143" s="109"/>
    </row>
    <row r="144" spans="1:1" x14ac:dyDescent="0.55000000000000004">
      <c r="A144" s="109"/>
    </row>
    <row r="145" spans="1:1" x14ac:dyDescent="0.55000000000000004">
      <c r="A145" s="109"/>
    </row>
    <row r="146" spans="1:1" x14ac:dyDescent="0.55000000000000004">
      <c r="A146" s="109"/>
    </row>
    <row r="147" spans="1:1" x14ac:dyDescent="0.55000000000000004">
      <c r="A147" s="109"/>
    </row>
    <row r="148" spans="1:1" x14ac:dyDescent="0.55000000000000004">
      <c r="A148" s="109"/>
    </row>
    <row r="149" spans="1:1" x14ac:dyDescent="0.55000000000000004">
      <c r="A149" s="109"/>
    </row>
    <row r="150" spans="1:1" x14ac:dyDescent="0.55000000000000004">
      <c r="A150" s="109"/>
    </row>
    <row r="151" spans="1:1" x14ac:dyDescent="0.55000000000000004">
      <c r="A151" s="109"/>
    </row>
    <row r="152" spans="1:1" x14ac:dyDescent="0.55000000000000004">
      <c r="A152" s="109"/>
    </row>
    <row r="153" spans="1:1" x14ac:dyDescent="0.55000000000000004">
      <c r="A153" s="109"/>
    </row>
    <row r="154" spans="1:1" x14ac:dyDescent="0.55000000000000004">
      <c r="A154" s="109"/>
    </row>
    <row r="155" spans="1:1" x14ac:dyDescent="0.55000000000000004">
      <c r="A155" s="109"/>
    </row>
    <row r="156" spans="1:1" x14ac:dyDescent="0.55000000000000004">
      <c r="A156" s="109"/>
    </row>
    <row r="157" spans="1:1" x14ac:dyDescent="0.55000000000000004">
      <c r="A157" s="109"/>
    </row>
    <row r="158" spans="1:1" x14ac:dyDescent="0.55000000000000004">
      <c r="A158" s="109"/>
    </row>
    <row r="159" spans="1:1" x14ac:dyDescent="0.55000000000000004">
      <c r="A159" s="109"/>
    </row>
    <row r="160" spans="1:1" x14ac:dyDescent="0.55000000000000004">
      <c r="A160" s="109"/>
    </row>
    <row r="161" spans="1:1" x14ac:dyDescent="0.55000000000000004">
      <c r="A161" s="109"/>
    </row>
    <row r="162" spans="1:1" x14ac:dyDescent="0.55000000000000004">
      <c r="A162" s="109"/>
    </row>
    <row r="163" spans="1:1" x14ac:dyDescent="0.55000000000000004">
      <c r="A163" s="109"/>
    </row>
    <row r="164" spans="1:1" x14ac:dyDescent="0.55000000000000004">
      <c r="A164" s="109"/>
    </row>
    <row r="165" spans="1:1" x14ac:dyDescent="0.55000000000000004">
      <c r="A165" s="109"/>
    </row>
    <row r="166" spans="1:1" x14ac:dyDescent="0.55000000000000004">
      <c r="A166" s="109"/>
    </row>
    <row r="167" spans="1:1" x14ac:dyDescent="0.55000000000000004">
      <c r="A167" s="109"/>
    </row>
    <row r="168" spans="1:1" x14ac:dyDescent="0.55000000000000004">
      <c r="A168" s="109"/>
    </row>
    <row r="169" spans="1:1" x14ac:dyDescent="0.55000000000000004">
      <c r="A169" s="109"/>
    </row>
    <row r="170" spans="1:1" x14ac:dyDescent="0.55000000000000004">
      <c r="A170" s="109"/>
    </row>
    <row r="171" spans="1:1" x14ac:dyDescent="0.55000000000000004">
      <c r="A171" s="109"/>
    </row>
    <row r="172" spans="1:1" x14ac:dyDescent="0.55000000000000004">
      <c r="A172" s="109"/>
    </row>
    <row r="173" spans="1:1" x14ac:dyDescent="0.55000000000000004">
      <c r="A173" s="109"/>
    </row>
    <row r="174" spans="1:1" x14ac:dyDescent="0.55000000000000004">
      <c r="A174" s="109"/>
    </row>
    <row r="175" spans="1:1" x14ac:dyDescent="0.55000000000000004">
      <c r="A175" s="109"/>
    </row>
    <row r="176" spans="1:1" x14ac:dyDescent="0.55000000000000004">
      <c r="A176" s="109"/>
    </row>
    <row r="177" spans="1:1" x14ac:dyDescent="0.55000000000000004">
      <c r="A177" s="109"/>
    </row>
    <row r="178" spans="1:1" x14ac:dyDescent="0.55000000000000004">
      <c r="A178" s="109"/>
    </row>
    <row r="179" spans="1:1" x14ac:dyDescent="0.55000000000000004">
      <c r="A179" s="109"/>
    </row>
    <row r="180" spans="1:1" x14ac:dyDescent="0.55000000000000004">
      <c r="A180" s="109"/>
    </row>
    <row r="181" spans="1:1" x14ac:dyDescent="0.55000000000000004">
      <c r="A181" s="109"/>
    </row>
    <row r="182" spans="1:1" x14ac:dyDescent="0.55000000000000004">
      <c r="A182" s="109"/>
    </row>
    <row r="183" spans="1:1" x14ac:dyDescent="0.55000000000000004">
      <c r="A183" s="109"/>
    </row>
    <row r="184" spans="1:1" x14ac:dyDescent="0.55000000000000004">
      <c r="A184" s="109"/>
    </row>
    <row r="185" spans="1:1" x14ac:dyDescent="0.55000000000000004">
      <c r="A185" s="109"/>
    </row>
    <row r="186" spans="1:1" x14ac:dyDescent="0.55000000000000004">
      <c r="A186" s="109"/>
    </row>
    <row r="187" spans="1:1" x14ac:dyDescent="0.55000000000000004">
      <c r="A187" s="109"/>
    </row>
    <row r="188" spans="1:1" x14ac:dyDescent="0.55000000000000004">
      <c r="A188" s="109"/>
    </row>
    <row r="189" spans="1:1" x14ac:dyDescent="0.55000000000000004">
      <c r="A189" s="109"/>
    </row>
    <row r="190" spans="1:1" x14ac:dyDescent="0.55000000000000004">
      <c r="A190" s="109"/>
    </row>
    <row r="191" spans="1:1" x14ac:dyDescent="0.55000000000000004">
      <c r="A191" s="109"/>
    </row>
    <row r="192" spans="1:1" x14ac:dyDescent="0.55000000000000004">
      <c r="A192" s="109"/>
    </row>
    <row r="193" spans="1:1" x14ac:dyDescent="0.55000000000000004">
      <c r="A193" s="109"/>
    </row>
    <row r="194" spans="1:1" x14ac:dyDescent="0.55000000000000004">
      <c r="A194" s="109"/>
    </row>
    <row r="195" spans="1:1" x14ac:dyDescent="0.55000000000000004">
      <c r="A195" s="109"/>
    </row>
    <row r="196" spans="1:1" x14ac:dyDescent="0.55000000000000004">
      <c r="A196" s="109"/>
    </row>
    <row r="197" spans="1:1" x14ac:dyDescent="0.55000000000000004">
      <c r="A197" s="109"/>
    </row>
    <row r="198" spans="1:1" x14ac:dyDescent="0.55000000000000004">
      <c r="A198" s="109"/>
    </row>
    <row r="199" spans="1:1" x14ac:dyDescent="0.55000000000000004">
      <c r="A199" s="109"/>
    </row>
    <row r="200" spans="1:1" x14ac:dyDescent="0.55000000000000004">
      <c r="A200" s="109"/>
    </row>
    <row r="201" spans="1:1" x14ac:dyDescent="0.55000000000000004">
      <c r="A201" s="109"/>
    </row>
    <row r="202" spans="1:1" x14ac:dyDescent="0.55000000000000004">
      <c r="A202" s="109"/>
    </row>
    <row r="203" spans="1:1" x14ac:dyDescent="0.55000000000000004">
      <c r="A203" s="109"/>
    </row>
    <row r="204" spans="1:1" x14ac:dyDescent="0.55000000000000004">
      <c r="A204" s="109"/>
    </row>
    <row r="205" spans="1:1" x14ac:dyDescent="0.55000000000000004">
      <c r="A205" s="109"/>
    </row>
    <row r="206" spans="1:1" x14ac:dyDescent="0.55000000000000004">
      <c r="A206" s="109"/>
    </row>
    <row r="207" spans="1:1" x14ac:dyDescent="0.55000000000000004">
      <c r="A207" s="109"/>
    </row>
    <row r="208" spans="1:1" x14ac:dyDescent="0.55000000000000004">
      <c r="A208" s="109"/>
    </row>
    <row r="209" spans="1:1" x14ac:dyDescent="0.55000000000000004">
      <c r="A209" s="109"/>
    </row>
    <row r="210" spans="1:1" x14ac:dyDescent="0.55000000000000004">
      <c r="A210" s="109"/>
    </row>
    <row r="211" spans="1:1" x14ac:dyDescent="0.55000000000000004">
      <c r="A211" s="109"/>
    </row>
    <row r="212" spans="1:1" x14ac:dyDescent="0.55000000000000004">
      <c r="A212" s="109"/>
    </row>
    <row r="213" spans="1:1" x14ac:dyDescent="0.55000000000000004">
      <c r="A213" s="109"/>
    </row>
    <row r="214" spans="1:1" x14ac:dyDescent="0.55000000000000004">
      <c r="A214" s="109"/>
    </row>
    <row r="215" spans="1:1" x14ac:dyDescent="0.55000000000000004">
      <c r="A215" s="109"/>
    </row>
    <row r="216" spans="1:1" x14ac:dyDescent="0.55000000000000004">
      <c r="A216" s="109"/>
    </row>
    <row r="217" spans="1:1" x14ac:dyDescent="0.55000000000000004">
      <c r="A217" s="109"/>
    </row>
    <row r="218" spans="1:1" x14ac:dyDescent="0.55000000000000004">
      <c r="A218" s="109"/>
    </row>
    <row r="219" spans="1:1" x14ac:dyDescent="0.55000000000000004">
      <c r="A219" s="109"/>
    </row>
    <row r="220" spans="1:1" x14ac:dyDescent="0.55000000000000004">
      <c r="A220" s="109"/>
    </row>
    <row r="221" spans="1:1" x14ac:dyDescent="0.55000000000000004">
      <c r="A221" s="109"/>
    </row>
    <row r="222" spans="1:1" x14ac:dyDescent="0.55000000000000004">
      <c r="A222" s="109"/>
    </row>
    <row r="223" spans="1:1" x14ac:dyDescent="0.55000000000000004">
      <c r="A223" s="109"/>
    </row>
    <row r="224" spans="1:1" x14ac:dyDescent="0.55000000000000004">
      <c r="A224" s="109"/>
    </row>
    <row r="225" spans="1:1" x14ac:dyDescent="0.55000000000000004">
      <c r="A225" s="109"/>
    </row>
    <row r="226" spans="1:1" x14ac:dyDescent="0.55000000000000004">
      <c r="A226" s="109"/>
    </row>
    <row r="227" spans="1:1" x14ac:dyDescent="0.55000000000000004">
      <c r="A227" s="109"/>
    </row>
    <row r="228" spans="1:1" x14ac:dyDescent="0.55000000000000004">
      <c r="A228" s="109"/>
    </row>
    <row r="229" spans="1:1" x14ac:dyDescent="0.55000000000000004">
      <c r="A229" s="109"/>
    </row>
    <row r="230" spans="1:1" x14ac:dyDescent="0.55000000000000004">
      <c r="A230" s="109"/>
    </row>
    <row r="231" spans="1:1" x14ac:dyDescent="0.55000000000000004">
      <c r="A231" s="109"/>
    </row>
    <row r="232" spans="1:1" x14ac:dyDescent="0.55000000000000004">
      <c r="A232" s="109"/>
    </row>
    <row r="233" spans="1:1" x14ac:dyDescent="0.55000000000000004">
      <c r="A233" s="109"/>
    </row>
    <row r="234" spans="1:1" x14ac:dyDescent="0.55000000000000004">
      <c r="A234" s="109"/>
    </row>
    <row r="235" spans="1:1" x14ac:dyDescent="0.55000000000000004">
      <c r="A235" s="109"/>
    </row>
    <row r="236" spans="1:1" x14ac:dyDescent="0.55000000000000004">
      <c r="A236" s="109"/>
    </row>
    <row r="237" spans="1:1" x14ac:dyDescent="0.55000000000000004">
      <c r="A237" s="109"/>
    </row>
    <row r="238" spans="1:1" x14ac:dyDescent="0.55000000000000004">
      <c r="A238" s="109"/>
    </row>
    <row r="239" spans="1:1" x14ac:dyDescent="0.55000000000000004">
      <c r="A239" s="109"/>
    </row>
    <row r="240" spans="1:1" x14ac:dyDescent="0.55000000000000004">
      <c r="A240" s="109"/>
    </row>
    <row r="241" spans="1:1" x14ac:dyDescent="0.55000000000000004">
      <c r="A241" s="109"/>
    </row>
    <row r="242" spans="1:1" x14ac:dyDescent="0.55000000000000004">
      <c r="A242" s="109"/>
    </row>
    <row r="243" spans="1:1" x14ac:dyDescent="0.55000000000000004">
      <c r="A243" s="109"/>
    </row>
    <row r="244" spans="1:1" x14ac:dyDescent="0.55000000000000004">
      <c r="A244" s="109"/>
    </row>
    <row r="245" spans="1:1" x14ac:dyDescent="0.55000000000000004">
      <c r="A245" s="109"/>
    </row>
    <row r="246" spans="1:1" x14ac:dyDescent="0.55000000000000004">
      <c r="A246" s="109"/>
    </row>
    <row r="247" spans="1:1" x14ac:dyDescent="0.55000000000000004">
      <c r="A247" s="109"/>
    </row>
    <row r="248" spans="1:1" x14ac:dyDescent="0.55000000000000004">
      <c r="A248" s="109"/>
    </row>
    <row r="249" spans="1:1" x14ac:dyDescent="0.55000000000000004">
      <c r="A249" s="109"/>
    </row>
    <row r="250" spans="1:1" x14ac:dyDescent="0.55000000000000004">
      <c r="A250" s="109"/>
    </row>
    <row r="251" spans="1:1" x14ac:dyDescent="0.55000000000000004">
      <c r="A251" s="109"/>
    </row>
    <row r="252" spans="1:1" x14ac:dyDescent="0.55000000000000004">
      <c r="A252" s="109"/>
    </row>
    <row r="253" spans="1:1" x14ac:dyDescent="0.55000000000000004">
      <c r="A253" s="109"/>
    </row>
    <row r="254" spans="1:1" x14ac:dyDescent="0.55000000000000004">
      <c r="A254" s="109"/>
    </row>
    <row r="255" spans="1:1" x14ac:dyDescent="0.55000000000000004">
      <c r="A255" s="109"/>
    </row>
    <row r="256" spans="1:1" x14ac:dyDescent="0.55000000000000004">
      <c r="A256" s="109"/>
    </row>
    <row r="257" spans="1:1" x14ac:dyDescent="0.55000000000000004">
      <c r="A257" s="109"/>
    </row>
    <row r="258" spans="1:1" x14ac:dyDescent="0.55000000000000004">
      <c r="A258" s="109"/>
    </row>
    <row r="259" spans="1:1" x14ac:dyDescent="0.55000000000000004">
      <c r="A259" s="109"/>
    </row>
    <row r="260" spans="1:1" x14ac:dyDescent="0.55000000000000004">
      <c r="A260" s="109"/>
    </row>
    <row r="261" spans="1:1" x14ac:dyDescent="0.55000000000000004">
      <c r="A261" s="109"/>
    </row>
    <row r="262" spans="1:1" x14ac:dyDescent="0.55000000000000004">
      <c r="A262" s="109"/>
    </row>
    <row r="263" spans="1:1" x14ac:dyDescent="0.55000000000000004">
      <c r="A263" s="109"/>
    </row>
    <row r="264" spans="1:1" x14ac:dyDescent="0.55000000000000004">
      <c r="A264" s="109"/>
    </row>
    <row r="265" spans="1:1" x14ac:dyDescent="0.55000000000000004">
      <c r="A265" s="109"/>
    </row>
    <row r="266" spans="1:1" x14ac:dyDescent="0.55000000000000004">
      <c r="A266" s="109"/>
    </row>
    <row r="267" spans="1:1" x14ac:dyDescent="0.55000000000000004">
      <c r="A267" s="109"/>
    </row>
    <row r="268" spans="1:1" x14ac:dyDescent="0.55000000000000004">
      <c r="A268" s="109"/>
    </row>
    <row r="269" spans="1:1" x14ac:dyDescent="0.55000000000000004">
      <c r="A269" s="109"/>
    </row>
    <row r="270" spans="1:1" x14ac:dyDescent="0.55000000000000004">
      <c r="A270" s="109"/>
    </row>
    <row r="271" spans="1:1" x14ac:dyDescent="0.55000000000000004">
      <c r="A271" s="109"/>
    </row>
    <row r="272" spans="1:1" x14ac:dyDescent="0.55000000000000004">
      <c r="A272" s="109"/>
    </row>
    <row r="273" spans="1:1" x14ac:dyDescent="0.55000000000000004">
      <c r="A273" s="109"/>
    </row>
    <row r="274" spans="1:1" x14ac:dyDescent="0.55000000000000004">
      <c r="A274" s="109"/>
    </row>
    <row r="275" spans="1:1" x14ac:dyDescent="0.55000000000000004">
      <c r="A275" s="109"/>
    </row>
    <row r="276" spans="1:1" x14ac:dyDescent="0.55000000000000004">
      <c r="A276" s="109"/>
    </row>
    <row r="277" spans="1:1" x14ac:dyDescent="0.55000000000000004">
      <c r="A277" s="109"/>
    </row>
    <row r="278" spans="1:1" x14ac:dyDescent="0.55000000000000004">
      <c r="A278" s="109"/>
    </row>
    <row r="279" spans="1:1" x14ac:dyDescent="0.55000000000000004">
      <c r="A279" s="109"/>
    </row>
    <row r="280" spans="1:1" x14ac:dyDescent="0.55000000000000004">
      <c r="A280" s="109"/>
    </row>
    <row r="281" spans="1:1" x14ac:dyDescent="0.55000000000000004">
      <c r="A281" s="109"/>
    </row>
    <row r="282" spans="1:1" x14ac:dyDescent="0.55000000000000004">
      <c r="A282" s="109"/>
    </row>
    <row r="283" spans="1:1" x14ac:dyDescent="0.55000000000000004">
      <c r="A283" s="109"/>
    </row>
    <row r="284" spans="1:1" x14ac:dyDescent="0.55000000000000004">
      <c r="A284" s="109"/>
    </row>
    <row r="285" spans="1:1" x14ac:dyDescent="0.55000000000000004">
      <c r="A285" s="109"/>
    </row>
    <row r="286" spans="1:1" x14ac:dyDescent="0.55000000000000004">
      <c r="A286" s="109"/>
    </row>
    <row r="287" spans="1:1" x14ac:dyDescent="0.55000000000000004">
      <c r="A287" s="109"/>
    </row>
    <row r="288" spans="1:1" x14ac:dyDescent="0.55000000000000004">
      <c r="A288" s="109"/>
    </row>
    <row r="289" spans="1:1" x14ac:dyDescent="0.55000000000000004">
      <c r="A289" s="109"/>
    </row>
    <row r="290" spans="1:1" x14ac:dyDescent="0.55000000000000004">
      <c r="A290" s="109"/>
    </row>
    <row r="291" spans="1:1" x14ac:dyDescent="0.55000000000000004">
      <c r="A291" s="109"/>
    </row>
    <row r="292" spans="1:1" x14ac:dyDescent="0.55000000000000004">
      <c r="A292" s="109"/>
    </row>
    <row r="293" spans="1:1" x14ac:dyDescent="0.55000000000000004">
      <c r="A293" s="109"/>
    </row>
    <row r="294" spans="1:1" x14ac:dyDescent="0.55000000000000004">
      <c r="A294" s="109"/>
    </row>
    <row r="295" spans="1:1" x14ac:dyDescent="0.55000000000000004">
      <c r="A295" s="109"/>
    </row>
    <row r="296" spans="1:1" x14ac:dyDescent="0.55000000000000004">
      <c r="A296" s="109"/>
    </row>
    <row r="297" spans="1:1" x14ac:dyDescent="0.55000000000000004">
      <c r="A297" s="109"/>
    </row>
    <row r="298" spans="1:1" x14ac:dyDescent="0.55000000000000004">
      <c r="A298" s="109"/>
    </row>
    <row r="299" spans="1:1" x14ac:dyDescent="0.55000000000000004">
      <c r="A299" s="109"/>
    </row>
    <row r="300" spans="1:1" x14ac:dyDescent="0.55000000000000004">
      <c r="A300" s="109"/>
    </row>
    <row r="301" spans="1:1" x14ac:dyDescent="0.55000000000000004">
      <c r="A301" s="109"/>
    </row>
    <row r="302" spans="1:1" x14ac:dyDescent="0.55000000000000004">
      <c r="A302" s="109"/>
    </row>
    <row r="303" spans="1:1" x14ac:dyDescent="0.55000000000000004">
      <c r="A303" s="109"/>
    </row>
    <row r="304" spans="1:1" x14ac:dyDescent="0.55000000000000004">
      <c r="A304" s="109"/>
    </row>
    <row r="305" spans="1:1" x14ac:dyDescent="0.55000000000000004">
      <c r="A305" s="109"/>
    </row>
    <row r="306" spans="1:1" x14ac:dyDescent="0.55000000000000004">
      <c r="A306" s="109"/>
    </row>
    <row r="307" spans="1:1" x14ac:dyDescent="0.55000000000000004">
      <c r="A307" s="109"/>
    </row>
    <row r="308" spans="1:1" x14ac:dyDescent="0.55000000000000004">
      <c r="A308" s="109"/>
    </row>
    <row r="309" spans="1:1" x14ac:dyDescent="0.55000000000000004">
      <c r="A309" s="109"/>
    </row>
    <row r="310" spans="1:1" x14ac:dyDescent="0.55000000000000004">
      <c r="A310" s="109"/>
    </row>
    <row r="311" spans="1:1" x14ac:dyDescent="0.55000000000000004">
      <c r="A311" s="109"/>
    </row>
    <row r="312" spans="1:1" x14ac:dyDescent="0.55000000000000004">
      <c r="A312" s="109"/>
    </row>
    <row r="313" spans="1:1" x14ac:dyDescent="0.55000000000000004">
      <c r="A313" s="109"/>
    </row>
    <row r="314" spans="1:1" x14ac:dyDescent="0.55000000000000004">
      <c r="A314" s="109"/>
    </row>
    <row r="315" spans="1:1" x14ac:dyDescent="0.55000000000000004">
      <c r="A315" s="109"/>
    </row>
    <row r="316" spans="1:1" x14ac:dyDescent="0.55000000000000004">
      <c r="A316" s="109"/>
    </row>
    <row r="317" spans="1:1" x14ac:dyDescent="0.55000000000000004">
      <c r="A317" s="109"/>
    </row>
    <row r="318" spans="1:1" x14ac:dyDescent="0.55000000000000004">
      <c r="A318" s="109"/>
    </row>
    <row r="319" spans="1:1" x14ac:dyDescent="0.55000000000000004">
      <c r="A319" s="109"/>
    </row>
    <row r="320" spans="1:1" x14ac:dyDescent="0.55000000000000004">
      <c r="A320" s="109"/>
    </row>
    <row r="321" spans="1:1" x14ac:dyDescent="0.55000000000000004">
      <c r="A321" s="109"/>
    </row>
    <row r="322" spans="1:1" x14ac:dyDescent="0.55000000000000004">
      <c r="A322" s="109"/>
    </row>
    <row r="323" spans="1:1" x14ac:dyDescent="0.55000000000000004">
      <c r="A323" s="109"/>
    </row>
    <row r="324" spans="1:1" x14ac:dyDescent="0.55000000000000004">
      <c r="A324" s="109"/>
    </row>
    <row r="325" spans="1:1" x14ac:dyDescent="0.55000000000000004">
      <c r="A325" s="109"/>
    </row>
    <row r="326" spans="1:1" x14ac:dyDescent="0.55000000000000004">
      <c r="A326" s="109"/>
    </row>
    <row r="327" spans="1:1" x14ac:dyDescent="0.55000000000000004">
      <c r="A327" s="109"/>
    </row>
    <row r="328" spans="1:1" x14ac:dyDescent="0.55000000000000004">
      <c r="A328" s="109"/>
    </row>
    <row r="329" spans="1:1" x14ac:dyDescent="0.55000000000000004">
      <c r="A329" s="109"/>
    </row>
    <row r="330" spans="1:1" x14ac:dyDescent="0.55000000000000004">
      <c r="A330" s="109"/>
    </row>
    <row r="331" spans="1:1" x14ac:dyDescent="0.55000000000000004">
      <c r="A331" s="109"/>
    </row>
    <row r="332" spans="1:1" x14ac:dyDescent="0.55000000000000004">
      <c r="A332" s="109"/>
    </row>
    <row r="333" spans="1:1" x14ac:dyDescent="0.55000000000000004">
      <c r="A333" s="109"/>
    </row>
    <row r="334" spans="1:1" x14ac:dyDescent="0.55000000000000004">
      <c r="A334" s="109"/>
    </row>
    <row r="335" spans="1:1" x14ac:dyDescent="0.55000000000000004">
      <c r="A335" s="109"/>
    </row>
    <row r="336" spans="1:1" x14ac:dyDescent="0.55000000000000004">
      <c r="A336" s="109"/>
    </row>
  </sheetData>
  <mergeCells count="3">
    <mergeCell ref="N23:O23"/>
    <mergeCell ref="F23:G23"/>
    <mergeCell ref="A1:H3"/>
  </mergeCells>
  <phoneticPr fontId="1"/>
  <pageMargins left="0.25" right="0.25" top="0.75" bottom="0.75" header="0.3" footer="0.3"/>
  <pageSetup paperSize="9" scale="55" orientation="portrait" r:id="rId1"/>
  <rowBreaks count="1" manualBreakCount="1">
    <brk id="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【急総】資料4-1　外来受診した高次脳機能障がい患者の状況 </vt:lpstr>
      <vt:lpstr>資料4-2　令和6年OT説明</vt:lpstr>
      <vt:lpstr>資料4-2　令和6年OT状況</vt:lpstr>
      <vt:lpstr>資料4-3　令和6年入院状況</vt:lpstr>
      <vt:lpstr>資料4-4　令和6年外来状況</vt:lpstr>
      <vt:lpstr>'【急総】資料4-1　外来受診した高次脳機能障がい患者の状況 '!Print_Area</vt:lpstr>
      <vt:lpstr>'資料4-4　令和6年外来状況'!Print_Area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2025-11-21T03:48:31Z</dcterms:created>
  <dcterms:modified xsi:type="dcterms:W3CDTF">2025-11-21T03:48:38Z</dcterms:modified>
</cp:coreProperties>
</file>