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995" yWindow="105" windowWidth="13260" windowHeight="7755" activeTab="1"/>
  </bookViews>
  <sheets>
    <sheet name="府営公園の利用状況の変化" sheetId="10" r:id="rId1"/>
    <sheet name="駐車場の詳細" sheetId="11" r:id="rId2"/>
  </sheets>
  <definedNames>
    <definedName name="_xlnm.Print_Area" localSheetId="0">府営公園の利用状況の変化!$A$1:$Q$73</definedName>
  </definedNames>
  <calcPr calcId="162913"/>
</workbook>
</file>

<file path=xl/calcChain.xml><?xml version="1.0" encoding="utf-8"?>
<calcChain xmlns="http://schemas.openxmlformats.org/spreadsheetml/2006/main">
  <c r="AV11" i="10" l="1"/>
  <c r="AU11" i="10"/>
  <c r="AT11" i="10"/>
  <c r="AS11" i="10"/>
  <c r="AR11" i="10"/>
  <c r="AQ11" i="10"/>
  <c r="AP11" i="10"/>
  <c r="AO11" i="10"/>
  <c r="AN11" i="10"/>
  <c r="AM11" i="10"/>
  <c r="AK11" i="10"/>
  <c r="AV10" i="10"/>
  <c r="AU10" i="10"/>
  <c r="AT10" i="10"/>
  <c r="AS10" i="10"/>
  <c r="AR10" i="10"/>
  <c r="AQ10" i="10"/>
  <c r="AP10" i="10"/>
  <c r="AO10" i="10"/>
  <c r="AN10" i="10"/>
  <c r="AM10" i="10"/>
  <c r="AL10" i="10"/>
  <c r="AK10" i="10"/>
  <c r="AI9" i="10"/>
  <c r="AL11" i="10" s="1"/>
  <c r="AI10" i="10"/>
  <c r="AI11" i="10"/>
  <c r="AI12" i="10"/>
  <c r="AI13" i="10"/>
  <c r="AI14" i="10"/>
  <c r="AI15" i="10"/>
  <c r="AI16" i="10"/>
  <c r="AI17" i="10"/>
  <c r="AI18" i="10"/>
  <c r="AI19" i="10"/>
  <c r="AI8" i="10"/>
  <c r="Z25" i="11" l="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B61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AC25" i="11"/>
  <c r="AB25" i="11"/>
  <c r="AA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B16" i="11"/>
  <c r="AB7" i="11"/>
  <c r="AC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C7" i="11"/>
  <c r="D7" i="11"/>
  <c r="E7" i="11"/>
  <c r="B7" i="11"/>
  <c r="AA5" i="11"/>
  <c r="AA6" i="11"/>
  <c r="AA4" i="11"/>
  <c r="Z5" i="11"/>
  <c r="Z6" i="11"/>
  <c r="Z4" i="11"/>
  <c r="AH10" i="10" l="1"/>
  <c r="AH11" i="10"/>
  <c r="AH12" i="10"/>
  <c r="AH13" i="10"/>
  <c r="AH14" i="10"/>
  <c r="AH15" i="10"/>
  <c r="AH16" i="10"/>
  <c r="AH17" i="10"/>
  <c r="AH18" i="10"/>
  <c r="AH19" i="10"/>
  <c r="AH9" i="10"/>
  <c r="AH8" i="10"/>
  <c r="N20" i="10"/>
  <c r="L20" i="10" l="1"/>
  <c r="K20" i="10"/>
  <c r="J20" i="10"/>
  <c r="I20" i="10"/>
  <c r="H20" i="10"/>
</calcChain>
</file>

<file path=xl/sharedStrings.xml><?xml version="1.0" encoding="utf-8"?>
<sst xmlns="http://schemas.openxmlformats.org/spreadsheetml/2006/main" count="407" uniqueCount="75">
  <si>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</si>
  <si>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</si>
  <si>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</si>
  <si>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</si>
  <si>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</si>
  <si>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</si>
  <si>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</si>
  <si>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</si>
  <si>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</si>
  <si>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</si>
  <si>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</si>
  <si>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</si>
  <si>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計</t>
    <rPh sb="0" eb="1">
      <t>ケイ</t>
    </rPh>
    <phoneticPr fontId="2"/>
  </si>
  <si>
    <t>4月</t>
    <rPh sb="1" eb="2">
      <t>ガツ</t>
    </rPh>
    <phoneticPr fontId="1"/>
  </si>
  <si>
    <t>2月</t>
  </si>
  <si>
    <t>5月</t>
  </si>
  <si>
    <t>6月</t>
  </si>
  <si>
    <t>1月</t>
  </si>
  <si>
    <t>3月</t>
  </si>
  <si>
    <t>8月</t>
  </si>
  <si>
    <t>7月</t>
  </si>
  <si>
    <t>9月</t>
  </si>
  <si>
    <t>10月</t>
  </si>
  <si>
    <t>11月</t>
  </si>
  <si>
    <t>12月</t>
  </si>
  <si>
    <t>R2</t>
    <phoneticPr fontId="1"/>
  </si>
  <si>
    <t>（単位：人）</t>
    <rPh sb="1" eb="3">
      <t>タンイ</t>
    </rPh>
    <rPh sb="4" eb="5">
      <t>ニン</t>
    </rPh>
    <phoneticPr fontId="1"/>
  </si>
  <si>
    <t>　　　　　　　　　　　　　　　　　　　　　府営公園の利用状況の変化</t>
    <phoneticPr fontId="1"/>
  </si>
  <si>
    <t>４月
（台）</t>
    <rPh sb="1" eb="2">
      <t>ガツ</t>
    </rPh>
    <rPh sb="4" eb="5">
      <t>ダイ</t>
    </rPh>
    <phoneticPr fontId="1"/>
  </si>
  <si>
    <t>５月
（台）</t>
    <rPh sb="1" eb="2">
      <t>ガツ</t>
    </rPh>
    <rPh sb="4" eb="5">
      <t>ダイ</t>
    </rPh>
    <phoneticPr fontId="1"/>
  </si>
  <si>
    <t>６月
（台）</t>
    <rPh sb="1" eb="2">
      <t>ガツ</t>
    </rPh>
    <rPh sb="4" eb="5">
      <t>ダイ</t>
    </rPh>
    <phoneticPr fontId="1"/>
  </si>
  <si>
    <t>７月
（台）</t>
    <rPh sb="1" eb="2">
      <t>ガツ</t>
    </rPh>
    <rPh sb="4" eb="5">
      <t>ダイ</t>
    </rPh>
    <phoneticPr fontId="1"/>
  </si>
  <si>
    <t>８月
（台）</t>
    <rPh sb="1" eb="2">
      <t>ガツ</t>
    </rPh>
    <rPh sb="4" eb="5">
      <t>ダイ</t>
    </rPh>
    <phoneticPr fontId="1"/>
  </si>
  <si>
    <t>９月
（台）</t>
    <rPh sb="1" eb="2">
      <t>ガツ</t>
    </rPh>
    <rPh sb="4" eb="5">
      <t>ダイ</t>
    </rPh>
    <phoneticPr fontId="1"/>
  </si>
  <si>
    <t>１０月
（台）</t>
    <rPh sb="2" eb="3">
      <t>ガツ</t>
    </rPh>
    <rPh sb="5" eb="6">
      <t>ダイ</t>
    </rPh>
    <phoneticPr fontId="1"/>
  </si>
  <si>
    <t>１１月
（台）</t>
    <rPh sb="2" eb="3">
      <t>ガツ</t>
    </rPh>
    <rPh sb="5" eb="6">
      <t>ダイ</t>
    </rPh>
    <phoneticPr fontId="1"/>
  </si>
  <si>
    <t>１２月
（台）</t>
    <rPh sb="2" eb="3">
      <t>ガツ</t>
    </rPh>
    <rPh sb="5" eb="6">
      <t>ダイ</t>
    </rPh>
    <phoneticPr fontId="1"/>
  </si>
  <si>
    <t>１月
（台）</t>
    <rPh sb="1" eb="2">
      <t>ガツ</t>
    </rPh>
    <rPh sb="4" eb="5">
      <t>ダイ</t>
    </rPh>
    <phoneticPr fontId="1"/>
  </si>
  <si>
    <t>２月
（台）</t>
    <rPh sb="1" eb="2">
      <t>ガツ</t>
    </rPh>
    <rPh sb="4" eb="5">
      <t>ダイ</t>
    </rPh>
    <phoneticPr fontId="1"/>
  </si>
  <si>
    <t>３月
（台）</t>
    <rPh sb="1" eb="2">
      <t>ガツ</t>
    </rPh>
    <rPh sb="4" eb="5">
      <t>ダイ</t>
    </rPh>
    <phoneticPr fontId="1"/>
  </si>
  <si>
    <t>合計
（台）</t>
    <rPh sb="0" eb="2">
      <t>ゴウケイ</t>
    </rPh>
    <rPh sb="4" eb="5">
      <t>ダイ</t>
    </rPh>
    <phoneticPr fontId="1"/>
  </si>
  <si>
    <t>平日</t>
    <rPh sb="0" eb="2">
      <t>ヘイジツ</t>
    </rPh>
    <phoneticPr fontId="1"/>
  </si>
  <si>
    <t>休日</t>
    <rPh sb="0" eb="2">
      <t>キュウジツ</t>
    </rPh>
    <phoneticPr fontId="1"/>
  </si>
  <si>
    <t>平成30年度</t>
    <rPh sb="0" eb="2">
      <t>ヘイセイ</t>
    </rPh>
    <rPh sb="4" eb="6">
      <t>ネンド</t>
    </rPh>
    <phoneticPr fontId="1"/>
  </si>
  <si>
    <t>平均</t>
    <rPh sb="0" eb="2">
      <t>ヘイキン</t>
    </rPh>
    <phoneticPr fontId="1"/>
  </si>
  <si>
    <t>収入
（千円）</t>
    <rPh sb="0" eb="2">
      <t>シュウニュウ</t>
    </rPh>
    <rPh sb="4" eb="6">
      <t>センエン</t>
    </rPh>
    <phoneticPr fontId="1"/>
  </si>
  <si>
    <t>※本表には大型車等の利用実績は含まれておりません</t>
    <rPh sb="1" eb="2">
      <t>ホン</t>
    </rPh>
    <rPh sb="2" eb="3">
      <t>ヒョウ</t>
    </rPh>
    <rPh sb="5" eb="8">
      <t>オオガタシャ</t>
    </rPh>
    <rPh sb="8" eb="9">
      <t>トウ</t>
    </rPh>
    <rPh sb="10" eb="12">
      <t>リヨウ</t>
    </rPh>
    <rPh sb="12" eb="14">
      <t>ジッセキ</t>
    </rPh>
    <rPh sb="15" eb="16">
      <t>フク</t>
    </rPh>
    <phoneticPr fontId="1"/>
  </si>
  <si>
    <t>令和２年度・３年度　月別年間来園者数【令和４年３月現在（速報値）】</t>
    <rPh sb="0" eb="2">
      <t>レイワ</t>
    </rPh>
    <rPh sb="3" eb="5">
      <t>ネンド</t>
    </rPh>
    <rPh sb="4" eb="5">
      <t>ド</t>
    </rPh>
    <rPh sb="7" eb="8">
      <t>ネン</t>
    </rPh>
    <rPh sb="8" eb="9">
      <t>ド</t>
    </rPh>
    <rPh sb="10" eb="12">
      <t>ツキベツ</t>
    </rPh>
    <rPh sb="19" eb="21">
      <t>レイワ</t>
    </rPh>
    <rPh sb="22" eb="23">
      <t>ネン</t>
    </rPh>
    <rPh sb="24" eb="25">
      <t>ガツ</t>
    </rPh>
    <rPh sb="25" eb="27">
      <t>ゲンザイ</t>
    </rPh>
    <rPh sb="28" eb="30">
      <t>ソクホウ</t>
    </rPh>
    <rPh sb="30" eb="31">
      <t>チ</t>
    </rPh>
    <phoneticPr fontId="1"/>
  </si>
  <si>
    <t>R２</t>
    <phoneticPr fontId="1"/>
  </si>
  <si>
    <t>R３</t>
    <phoneticPr fontId="1"/>
  </si>
  <si>
    <t>山田池</t>
    <rPh sb="0" eb="3">
      <t>ヤマダイケ</t>
    </rPh>
    <phoneticPr fontId="1"/>
  </si>
  <si>
    <t>寝屋川</t>
    <rPh sb="0" eb="3">
      <t>ネヤガワ</t>
    </rPh>
    <phoneticPr fontId="1"/>
  </si>
  <si>
    <t>石川河川</t>
    <rPh sb="0" eb="4">
      <t>イシカワカセン</t>
    </rPh>
    <phoneticPr fontId="1"/>
  </si>
  <si>
    <t>住吉</t>
    <rPh sb="0" eb="2">
      <t>スミヨシ</t>
    </rPh>
    <phoneticPr fontId="1"/>
  </si>
  <si>
    <t>大泉</t>
    <rPh sb="0" eb="2">
      <t>オオイズミ</t>
    </rPh>
    <phoneticPr fontId="1"/>
  </si>
  <si>
    <t>蜻蛉池</t>
    <rPh sb="0" eb="3">
      <t>トンボイケ</t>
    </rPh>
    <phoneticPr fontId="1"/>
  </si>
  <si>
    <t>りんくう</t>
    <phoneticPr fontId="1"/>
  </si>
  <si>
    <t>R2</t>
    <phoneticPr fontId="1"/>
  </si>
  <si>
    <t>R3</t>
    <phoneticPr fontId="1"/>
  </si>
  <si>
    <t>R3</t>
    <phoneticPr fontId="1"/>
  </si>
  <si>
    <t>令和元年度</t>
    <rPh sb="0" eb="2">
      <t>レイワ</t>
    </rPh>
    <rPh sb="2" eb="4">
      <t>ガンネン</t>
    </rPh>
    <rPh sb="3" eb="5">
      <t>ネンド</t>
    </rPh>
    <phoneticPr fontId="1"/>
  </si>
  <si>
    <t>令和２年度</t>
    <rPh sb="0" eb="2">
      <t>レイワ</t>
    </rPh>
    <rPh sb="3" eb="5">
      <t>ネンド</t>
    </rPh>
    <rPh sb="4" eb="5">
      <t>ガンネン</t>
    </rPh>
    <phoneticPr fontId="1"/>
  </si>
  <si>
    <t>【山田池公園】</t>
    <rPh sb="1" eb="4">
      <t>ヤマダイケ</t>
    </rPh>
    <rPh sb="4" eb="6">
      <t>コウエン</t>
    </rPh>
    <phoneticPr fontId="1"/>
  </si>
  <si>
    <t>(単位：千円）</t>
    <phoneticPr fontId="1"/>
  </si>
  <si>
    <t>（単位：台）</t>
    <rPh sb="1" eb="3">
      <t>タンイ</t>
    </rPh>
    <rPh sb="4" eb="5">
      <t>ダイ</t>
    </rPh>
    <phoneticPr fontId="1"/>
  </si>
  <si>
    <t>※本表には大型車等の利用実績は含まれております。定期利用等の実績は含まれておりません。</t>
    <rPh sb="1" eb="2">
      <t>ホン</t>
    </rPh>
    <rPh sb="2" eb="3">
      <t>ヒョウ</t>
    </rPh>
    <rPh sb="5" eb="8">
      <t>オオガタシャ</t>
    </rPh>
    <rPh sb="8" eb="9">
      <t>トウ</t>
    </rPh>
    <rPh sb="10" eb="12">
      <t>リヨウ</t>
    </rPh>
    <rPh sb="12" eb="14">
      <t>ジッセキ</t>
    </rPh>
    <rPh sb="15" eb="16">
      <t>フク</t>
    </rPh>
    <rPh sb="24" eb="26">
      <t>テイキ</t>
    </rPh>
    <rPh sb="26" eb="28">
      <t>リヨウ</t>
    </rPh>
    <rPh sb="28" eb="29">
      <t>トウ</t>
    </rPh>
    <rPh sb="30" eb="32">
      <t>ジッセキ</t>
    </rPh>
    <rPh sb="33" eb="34">
      <t>フク</t>
    </rPh>
    <phoneticPr fontId="1"/>
  </si>
  <si>
    <t>【寝屋川公園】</t>
    <rPh sb="1" eb="4">
      <t>ネヤガワ</t>
    </rPh>
    <rPh sb="4" eb="6">
      <t>コウエン</t>
    </rPh>
    <phoneticPr fontId="1"/>
  </si>
  <si>
    <t>【石川河川公園】</t>
    <rPh sb="1" eb="3">
      <t>イシカワ</t>
    </rPh>
    <rPh sb="3" eb="5">
      <t>カセン</t>
    </rPh>
    <rPh sb="5" eb="7">
      <t>コウエン</t>
    </rPh>
    <phoneticPr fontId="1"/>
  </si>
  <si>
    <t>※本表には使用料金免除実績が含まれております。</t>
    <rPh sb="1" eb="2">
      <t>ホン</t>
    </rPh>
    <rPh sb="2" eb="3">
      <t>ヒョウ</t>
    </rPh>
    <rPh sb="5" eb="7">
      <t>シヨウ</t>
    </rPh>
    <rPh sb="7" eb="9">
      <t>リョウキン</t>
    </rPh>
    <rPh sb="9" eb="11">
      <t>メンジョ</t>
    </rPh>
    <rPh sb="11" eb="13">
      <t>ジッセキ</t>
    </rPh>
    <rPh sb="14" eb="15">
      <t>フク</t>
    </rPh>
    <phoneticPr fontId="1"/>
  </si>
  <si>
    <t>※本表には大型車等の利用実績は含まれております</t>
    <rPh sb="1" eb="2">
      <t>ホン</t>
    </rPh>
    <rPh sb="2" eb="3">
      <t>ヒョウ</t>
    </rPh>
    <rPh sb="5" eb="8">
      <t>オオガタシャ</t>
    </rPh>
    <rPh sb="8" eb="9">
      <t>トウ</t>
    </rPh>
    <rPh sb="10" eb="12">
      <t>リヨウ</t>
    </rPh>
    <rPh sb="12" eb="14">
      <t>ジッセキ</t>
    </rPh>
    <rPh sb="15" eb="16">
      <t>フク</t>
    </rPh>
    <phoneticPr fontId="1"/>
  </si>
  <si>
    <t>【蜻蛉池公園】</t>
    <rPh sb="1" eb="4">
      <t>トンボイケ</t>
    </rPh>
    <rPh sb="4" eb="6">
      <t>コウエン</t>
    </rPh>
    <phoneticPr fontId="1"/>
  </si>
  <si>
    <t>【りんくう公園】</t>
    <rPh sb="5" eb="7">
      <t>コウエン</t>
    </rPh>
    <phoneticPr fontId="1"/>
  </si>
  <si>
    <t>【せんなん里海公園】</t>
    <rPh sb="5" eb="7">
      <t>サトウミ</t>
    </rPh>
    <rPh sb="7" eb="9">
      <t>コウエン</t>
    </rPh>
    <phoneticPr fontId="1"/>
  </si>
  <si>
    <t>せんなん里海</t>
    <rPh sb="4" eb="6">
      <t>サトウミ</t>
    </rPh>
    <phoneticPr fontId="1"/>
  </si>
  <si>
    <t>【大泉緑地】</t>
    <rPh sb="1" eb="3">
      <t>オオイズミ</t>
    </rPh>
    <rPh sb="3" eb="5">
      <t>リョクチ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</si>
</sst>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0_);[Red]\(0.00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 diagonalUp="1"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6" fillId="0" borderId="0" xfId="0" applyFont="1" applyFill="1">
      <alignment vertical="center"/>
    </xf>
    <xf numFmtId="38" fontId="7" fillId="0" borderId="0" xfId="1" applyFont="1" applyFill="1" applyAlignment="1">
      <alignment vertical="center" shrinkToFit="1"/>
    </xf>
    <xf numFmtId="38" fontId="6" fillId="2" borderId="0" xfId="1" applyFont="1" applyFill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38" fontId="6" fillId="0" borderId="11" xfId="0" applyNumberFormat="1" applyFont="1" applyFill="1" applyBorder="1">
      <alignment vertical="center"/>
    </xf>
    <xf numFmtId="38" fontId="6" fillId="0" borderId="0" xfId="0" applyNumberFormat="1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38" fontId="6" fillId="0" borderId="11" xfId="0" applyNumberFormat="1" applyFont="1" applyFill="1" applyBorder="1" applyAlignment="1">
      <alignment horizontal="center" vertical="center"/>
    </xf>
    <xf numFmtId="38" fontId="6" fillId="2" borderId="0" xfId="1" applyFont="1" applyFill="1" applyBorder="1">
      <alignment vertical="center"/>
    </xf>
    <xf numFmtId="38" fontId="7" fillId="0" borderId="0" xfId="1" applyFont="1" applyFill="1" applyBorder="1" applyAlignment="1">
      <alignment vertical="center" shrinkToFit="1"/>
    </xf>
    <xf numFmtId="0" fontId="11" fillId="4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 shrinkToFit="1"/>
    </xf>
    <xf numFmtId="0" fontId="6" fillId="0" borderId="13" xfId="0" applyFont="1" applyFill="1" applyBorder="1">
      <alignment vertical="center"/>
    </xf>
    <xf numFmtId="0" fontId="11" fillId="4" borderId="0" xfId="0" applyFont="1" applyFill="1" applyBorder="1" applyAlignment="1">
      <alignment vertical="center"/>
    </xf>
    <xf numFmtId="176" fontId="0" fillId="3" borderId="0" xfId="1" applyNumberFormat="1" applyFont="1" applyFill="1" applyBorder="1" applyAlignment="1">
      <alignment horizontal="center" vertical="center"/>
    </xf>
    <xf numFmtId="176" fontId="0" fillId="2" borderId="0" xfId="1" applyNumberFormat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>
      <alignment vertical="center"/>
    </xf>
    <xf numFmtId="177" fontId="11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0" fillId="0" borderId="0" xfId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38" fontId="13" fillId="0" borderId="3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3" fillId="0" borderId="0" xfId="0" applyFont="1" applyFill="1">
      <alignment vertical="center"/>
    </xf>
    <xf numFmtId="38" fontId="13" fillId="0" borderId="0" xfId="1" applyFont="1" applyFill="1" applyBorder="1" applyAlignment="1">
      <alignment horizontal="center" vertical="center"/>
    </xf>
    <xf numFmtId="177" fontId="13" fillId="0" borderId="0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 shrinkToFit="1"/>
    </xf>
    <xf numFmtId="0" fontId="12" fillId="4" borderId="0" xfId="0" applyFont="1" applyFill="1" applyAlignment="1">
      <alignment vertical="center"/>
    </xf>
    <xf numFmtId="0" fontId="8" fillId="0" borderId="11" xfId="0" applyFont="1" applyFill="1" applyBorder="1">
      <alignment vertical="center"/>
    </xf>
    <xf numFmtId="0" fontId="8" fillId="0" borderId="12" xfId="0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horizontal="center" vertical="center" shrinkToFit="1"/>
    </xf>
    <xf numFmtId="38" fontId="8" fillId="0" borderId="15" xfId="1" applyFont="1" applyFill="1" applyBorder="1" applyAlignment="1">
      <alignment horizontal="center" vertical="center" shrinkToFit="1"/>
    </xf>
    <xf numFmtId="38" fontId="8" fillId="2" borderId="16" xfId="1" applyFont="1" applyFill="1" applyBorder="1" applyAlignment="1">
      <alignment horizontal="center" vertical="center"/>
    </xf>
    <xf numFmtId="176" fontId="14" fillId="0" borderId="17" xfId="1" applyNumberFormat="1" applyFont="1" applyFill="1" applyBorder="1" applyAlignment="1">
      <alignment horizontal="center" vertical="center" shrinkToFit="1"/>
    </xf>
    <xf numFmtId="176" fontId="14" fillId="0" borderId="17" xfId="1" applyNumberFormat="1" applyFont="1" applyFill="1" applyBorder="1" applyAlignment="1">
      <alignment horizontal="right" vertical="center" shrinkToFit="1"/>
    </xf>
    <xf numFmtId="176" fontId="14" fillId="0" borderId="17" xfId="1" applyNumberFormat="1" applyFont="1" applyFill="1" applyBorder="1" applyAlignment="1">
      <alignment vertical="center" shrinkToFit="1"/>
    </xf>
    <xf numFmtId="38" fontId="8" fillId="2" borderId="19" xfId="1" applyFont="1" applyFill="1" applyBorder="1" applyAlignment="1">
      <alignment horizontal="center" vertical="center"/>
    </xf>
    <xf numFmtId="176" fontId="14" fillId="0" borderId="20" xfId="1" applyNumberFormat="1" applyFont="1" applyFill="1" applyBorder="1" applyAlignment="1">
      <alignment horizontal="center" vertical="center" shrinkToFit="1"/>
    </xf>
    <xf numFmtId="176" fontId="14" fillId="0" borderId="20" xfId="1" applyNumberFormat="1" applyFont="1" applyFill="1" applyBorder="1" applyAlignment="1">
      <alignment horizontal="right" vertical="center" shrinkToFit="1"/>
    </xf>
    <xf numFmtId="176" fontId="14" fillId="0" borderId="20" xfId="1" applyNumberFormat="1" applyFont="1" applyFill="1" applyBorder="1" applyAlignment="1">
      <alignment vertical="center" shrinkToFit="1"/>
    </xf>
    <xf numFmtId="38" fontId="8" fillId="2" borderId="22" xfId="1" applyFont="1" applyFill="1" applyBorder="1" applyAlignment="1">
      <alignment horizontal="center" vertical="center"/>
    </xf>
    <xf numFmtId="38" fontId="14" fillId="0" borderId="23" xfId="1" applyFont="1" applyFill="1" applyBorder="1" applyAlignment="1">
      <alignment horizontal="center" vertical="center" shrinkToFit="1"/>
    </xf>
    <xf numFmtId="38" fontId="14" fillId="0" borderId="24" xfId="1" applyFont="1" applyFill="1" applyBorder="1" applyAlignment="1">
      <alignment horizontal="center" vertical="center" shrinkToFit="1"/>
    </xf>
    <xf numFmtId="38" fontId="14" fillId="0" borderId="23" xfId="1" applyFont="1" applyFill="1" applyBorder="1" applyAlignment="1">
      <alignment horizontal="right" vertical="center" shrinkToFit="1"/>
    </xf>
    <xf numFmtId="38" fontId="14" fillId="0" borderId="24" xfId="1" applyFont="1" applyFill="1" applyBorder="1" applyAlignment="1">
      <alignment horizontal="right" vertical="center" shrinkToFit="1"/>
    </xf>
    <xf numFmtId="38" fontId="14" fillId="0" borderId="23" xfId="1" applyFont="1" applyFill="1" applyBorder="1" applyAlignment="1">
      <alignment vertical="center" shrinkToFit="1"/>
    </xf>
    <xf numFmtId="38" fontId="14" fillId="0" borderId="24" xfId="1" applyFont="1" applyFill="1" applyBorder="1" applyAlignment="1">
      <alignment vertical="center" shrinkToFit="1"/>
    </xf>
    <xf numFmtId="0" fontId="9" fillId="4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15" fillId="0" borderId="0" xfId="0" applyFo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38" fontId="16" fillId="0" borderId="2" xfId="1" applyFont="1" applyBorder="1">
      <alignment vertical="center"/>
    </xf>
    <xf numFmtId="0" fontId="0" fillId="0" borderId="9" xfId="0" applyFill="1" applyBorder="1" applyAlignment="1">
      <alignment horizontal="left" vertical="center"/>
    </xf>
    <xf numFmtId="176" fontId="6" fillId="0" borderId="0" xfId="0" applyNumberFormat="1" applyFont="1" applyFill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38" fontId="0" fillId="0" borderId="41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43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40" xfId="1" applyFont="1" applyBorder="1">
      <alignment vertical="center"/>
    </xf>
    <xf numFmtId="38" fontId="6" fillId="0" borderId="0" xfId="0" applyNumberFormat="1" applyFont="1" applyFill="1">
      <alignment vertical="center"/>
    </xf>
    <xf numFmtId="176" fontId="14" fillId="0" borderId="18" xfId="1" applyNumberFormat="1" applyFont="1" applyFill="1" applyBorder="1" applyAlignment="1">
      <alignment horizontal="center" vertical="center" shrinkToFit="1"/>
    </xf>
    <xf numFmtId="176" fontId="14" fillId="0" borderId="21" xfId="1" applyNumberFormat="1" applyFont="1" applyFill="1" applyBorder="1" applyAlignment="1">
      <alignment horizontal="center" vertical="center" shrinkToFit="1"/>
    </xf>
    <xf numFmtId="0" fontId="12" fillId="4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6699"/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2000"/>
            </a:pPr>
            <a:r>
              <a:rPr lang="ja-JP" altLang="ja-JP" sz="2000" b="1" i="0" baseline="0">
                <a:effectLst/>
              </a:rPr>
              <a:t>年間来園者（月別）</a:t>
            </a:r>
            <a:endParaRPr lang="ja-JP" altLang="ja-JP" sz="2000">
              <a:effectLst/>
            </a:endParaRPr>
          </a:p>
          <a:p>
            <a:pPr>
              <a:defRPr sz="2000"/>
            </a:pPr>
            <a:r>
              <a:rPr lang="ja-JP" altLang="ja-JP" sz="2000" b="1" i="0" baseline="0">
                <a:effectLst/>
              </a:rPr>
              <a:t>（</a:t>
            </a:r>
            <a:r>
              <a:rPr lang="en-US" altLang="ja-JP" sz="2000" b="1" i="0" baseline="0">
                <a:effectLst/>
              </a:rPr>
              <a:t>8</a:t>
            </a:r>
            <a:r>
              <a:rPr lang="ja-JP" altLang="en-US" sz="2000" b="1" i="0" baseline="0">
                <a:effectLst/>
              </a:rPr>
              <a:t>府営</a:t>
            </a:r>
            <a:r>
              <a:rPr lang="ja-JP" altLang="ja-JP" sz="2000" b="1" i="0" baseline="0">
                <a:effectLst/>
              </a:rPr>
              <a:t>公園</a:t>
            </a:r>
            <a:r>
              <a:rPr lang="en-US" altLang="ja-JP" sz="2000" b="1" i="0" baseline="0">
                <a:effectLst/>
              </a:rPr>
              <a:t> </a:t>
            </a:r>
            <a:r>
              <a:rPr lang="ja-JP" altLang="ja-JP" sz="2000" b="1" i="0" baseline="0">
                <a:effectLst/>
              </a:rPr>
              <a:t>合計</a:t>
            </a:r>
            <a:r>
              <a:rPr lang="ja-JP" altLang="en-US" sz="2000" b="1" i="0" baseline="0">
                <a:effectLst/>
              </a:rPr>
              <a:t>）</a:t>
            </a:r>
            <a:endParaRPr lang="ja-JP" sz="2000"/>
          </a:p>
        </c:rich>
      </c:tx>
      <c:layout>
        <c:manualLayout>
          <c:xMode val="edge"/>
          <c:yMode val="edge"/>
          <c:x val="0.38504739645895258"/>
          <c:y val="2.048465261123869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5791945186968426E-2"/>
          <c:y val="0.16629333333333332"/>
          <c:w val="0.90921146151946086"/>
          <c:h val="0.60230858612871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府営公園の利用状況の変化!$AJ$10</c:f>
              <c:strCache>
                <c:ptCount val="1"/>
                <c:pt idx="0">
                  <c:v>R2</c:v>
                </c:pt>
              </c:strCache>
            </c:strRef>
          </c:tx>
          <c:spPr>
            <a:solidFill>
              <a:schemeClr val="bg1"/>
            </a:solidFill>
            <a:ln w="19050" cap="rnd">
              <a:solidFill>
                <a:schemeClr val="tx1"/>
              </a:solidFill>
              <a:prstDash val="sysDash"/>
            </a:ln>
          </c:spPr>
          <c:invertIfNegative val="0"/>
          <c:cat>
            <c:strRef>
              <c:f>府営公園の利用状況の変化!$AK$8:$AV$9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府営公園の利用状況の変化!$AK$10:$AV$10</c:f>
              <c:numCache>
                <c:formatCode>#,##0_);[Red]\(#,##0\)</c:formatCode>
                <c:ptCount val="12"/>
                <c:pt idx="0">
                  <c:v>651321</c:v>
                </c:pt>
                <c:pt idx="1">
                  <c:v>623836</c:v>
                </c:pt>
                <c:pt idx="2">
                  <c:v>583884</c:v>
                </c:pt>
                <c:pt idx="3">
                  <c:v>419817</c:v>
                </c:pt>
                <c:pt idx="4">
                  <c:v>585027</c:v>
                </c:pt>
                <c:pt idx="5">
                  <c:v>652411</c:v>
                </c:pt>
                <c:pt idx="6">
                  <c:v>706861</c:v>
                </c:pt>
                <c:pt idx="7">
                  <c:v>853805</c:v>
                </c:pt>
                <c:pt idx="8">
                  <c:v>498083</c:v>
                </c:pt>
                <c:pt idx="9">
                  <c:v>480375</c:v>
                </c:pt>
                <c:pt idx="10">
                  <c:v>865519</c:v>
                </c:pt>
                <c:pt idx="11">
                  <c:v>749583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B-4D14-9BFE-4CE5A2913E24}"/>
            </c:ext>
          </c:extLst>
        </c:ser>
        <c:ser>
          <c:idx val="1"/>
          <c:order val="1"/>
          <c:tx>
            <c:strRef>
              <c:f>府営公園の利用状況の変化!$AJ$11</c:f>
              <c:strCache>
                <c:ptCount val="1"/>
                <c:pt idx="0">
                  <c:v>R3</c:v>
                </c:pt>
              </c:strCache>
            </c:strRef>
          </c:tx>
          <c:invertIfNegative val="0"/>
          <c:cat>
            <c:strRef>
              <c:f>府営公園の利用状況の変化!$AK$8:$AV$9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府営公園の利用状況の変化!$AK$11:$AV$11</c:f>
              <c:numCache>
                <c:formatCode>#,##0_);[Red]\(#,##0\)</c:formatCode>
                <c:ptCount val="12"/>
                <c:pt idx="0">
                  <c:v>637262</c:v>
                </c:pt>
                <c:pt idx="1">
                  <c:v>16541</c:v>
                </c:pt>
                <c:pt idx="2">
                  <c:v>171155</c:v>
                </c:pt>
                <c:pt idx="3">
                  <c:v>515630</c:v>
                </c:pt>
                <c:pt idx="4">
                  <c:v>484156</c:v>
                </c:pt>
                <c:pt idx="5">
                  <c:v>606332</c:v>
                </c:pt>
                <c:pt idx="6">
                  <c:v>730755</c:v>
                </c:pt>
                <c:pt idx="7">
                  <c:v>737372</c:v>
                </c:pt>
                <c:pt idx="8">
                  <c:v>418062</c:v>
                </c:pt>
                <c:pt idx="9">
                  <c:v>532071</c:v>
                </c:pt>
                <c:pt idx="10">
                  <c:v>568192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AB-4D14-9BFE-4CE5A2913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5483599"/>
        <c:axId val="1215485263"/>
      </c:barChart>
      <c:catAx>
        <c:axId val="1215483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800"/>
            </a:pPr>
            <a:endParaRPr lang="ja-JP"/>
          </a:p>
        </c:txPr>
        <c:crossAx val="1215485263"/>
        <c:crosses val="autoZero"/>
        <c:auto val="1"/>
        <c:lblAlgn val="ctr"/>
        <c:lblOffset val="100"/>
        <c:noMultiLvlLbl val="0"/>
      </c:catAx>
      <c:valAx>
        <c:axId val="1215485263"/>
        <c:scaling>
          <c:orientation val="minMax"/>
          <c:max val="1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800"/>
            </a:pPr>
            <a:endParaRPr lang="ja-JP"/>
          </a:p>
        </c:txPr>
        <c:crossAx val="1215483599"/>
        <c:crosses val="autoZero"/>
        <c:crossBetween val="between"/>
        <c:dispUnits>
          <c:builtInUnit val="tenThousands"/>
        </c:dispUnits>
      </c:valAx>
    </c:plotArea>
    <c:legend>
      <c:legendPos val="b"/>
      <c:layout>
        <c:manualLayout>
          <c:xMode val="edge"/>
          <c:yMode val="edge"/>
          <c:x val="0.78525791093466113"/>
          <c:y val="7.6970218722659661E-2"/>
          <c:w val="0.16280411676583986"/>
          <c:h val="6.1729334394998378E-2"/>
        </c:manualLayout>
      </c:layout>
      <c:overlay val="0"/>
      <c:spPr>
        <a:solidFill>
          <a:schemeClr val="bg2"/>
        </a:solidFill>
        <a:ln>
          <a:noFill/>
        </a:ln>
        <a:effectLst/>
      </c:spPr>
      <c:txPr>
        <a:bodyPr rot="0" vert="horz"/>
        <a:lstStyle/>
        <a:p>
          <a:pPr>
            <a:defRPr sz="2800"/>
          </a:pPr>
          <a:endParaRPr lang="ja-JP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21</xdr:row>
      <xdr:rowOff>22512</xdr:rowOff>
    </xdr:from>
    <xdr:to>
      <xdr:col>12</xdr:col>
      <xdr:colOff>1066800</xdr:colOff>
      <xdr:row>69</xdr:row>
      <xdr:rowOff>76200</xdr:rowOff>
    </xdr:to>
    <xdr:grpSp>
      <xdr:nvGrpSpPr>
        <xdr:cNvPr id="18" name="グループ化 17"/>
        <xdr:cNvGrpSpPr/>
      </xdr:nvGrpSpPr>
      <xdr:grpSpPr>
        <a:xfrm>
          <a:off x="76200" y="13028467"/>
          <a:ext cx="15797645" cy="10652415"/>
          <a:chOff x="765616" y="14557662"/>
          <a:chExt cx="15426884" cy="9645362"/>
        </a:xfrm>
      </xdr:grpSpPr>
      <xdr:graphicFrame macro="">
        <xdr:nvGraphicFramePr>
          <xdr:cNvPr id="6" name="グラフ 5"/>
          <xdr:cNvGraphicFramePr>
            <a:graphicFrameLocks/>
          </xdr:cNvGraphicFramePr>
        </xdr:nvGraphicFramePr>
        <xdr:xfrm>
          <a:off x="800100" y="14557662"/>
          <a:ext cx="15392400" cy="964536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6" name="テキスト ボックス 15"/>
          <xdr:cNvSpPr txBox="1"/>
        </xdr:nvSpPr>
        <xdr:spPr>
          <a:xfrm>
            <a:off x="765616" y="15352629"/>
            <a:ext cx="1390066" cy="6684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/>
              <a:t>（万人）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J58"/>
  <sheetViews>
    <sheetView view="pageBreakPreview" topLeftCell="A25" zoomScale="55" zoomScaleNormal="25" zoomScaleSheetLayoutView="55" zoomScalePageLayoutView="25" workbookViewId="0">
      <selection activeCell="P7" sqref="P7"/>
    </sheetView>
  </sheetViews>
  <sheetFormatPr defaultRowHeight="13.5" x14ac:dyDescent="0.15"/>
  <cols>
    <col min="1" max="1" width="21.75" style="1" customWidth="1"/>
    <col min="2" max="13" width="15.75" style="1" customWidth="1"/>
    <col min="14" max="17" width="15.625" style="1" customWidth="1"/>
    <col min="18" max="30" width="9" style="1" customWidth="1"/>
    <col min="31" max="31" width="9.125" style="5" customWidth="1"/>
    <col min="32" max="32" width="9.125" style="23" customWidth="1"/>
    <col min="33" max="34" width="9.125" style="5" customWidth="1"/>
    <col min="35" max="35" width="9" style="1"/>
    <col min="36" max="36" width="10.25" style="1" bestFit="1" customWidth="1"/>
    <col min="37" max="37" width="9.75" style="1" bestFit="1" customWidth="1"/>
    <col min="38" max="38" width="9" style="1"/>
    <col min="39" max="45" width="9.125" style="1" bestFit="1" customWidth="1"/>
    <col min="46" max="237" width="9" style="1"/>
    <col min="238" max="238" width="13" style="1" customWidth="1"/>
    <col min="239" max="239" width="16.375" style="1" customWidth="1"/>
    <col min="240" max="493" width="9" style="1"/>
    <col min="494" max="494" width="13" style="1" customWidth="1"/>
    <col min="495" max="495" width="16.375" style="1" customWidth="1"/>
    <col min="496" max="749" width="9" style="1"/>
    <col min="750" max="750" width="13" style="1" customWidth="1"/>
    <col min="751" max="751" width="16.375" style="1" customWidth="1"/>
    <col min="752" max="1005" width="9" style="1"/>
    <col min="1006" max="1006" width="13" style="1" customWidth="1"/>
    <col min="1007" max="1007" width="16.375" style="1" customWidth="1"/>
    <col min="1008" max="1261" width="9" style="1"/>
    <col min="1262" max="1262" width="13" style="1" customWidth="1"/>
    <col min="1263" max="1263" width="16.375" style="1" customWidth="1"/>
    <col min="1264" max="1517" width="9" style="1"/>
    <col min="1518" max="1518" width="13" style="1" customWidth="1"/>
    <col min="1519" max="1519" width="16.375" style="1" customWidth="1"/>
    <col min="1520" max="1773" width="9" style="1"/>
    <col min="1774" max="1774" width="13" style="1" customWidth="1"/>
    <col min="1775" max="1775" width="16.375" style="1" customWidth="1"/>
    <col min="1776" max="2029" width="9" style="1"/>
    <col min="2030" max="2030" width="13" style="1" customWidth="1"/>
    <col min="2031" max="2031" width="16.375" style="1" customWidth="1"/>
    <col min="2032" max="2285" width="9" style="1"/>
    <col min="2286" max="2286" width="13" style="1" customWidth="1"/>
    <col min="2287" max="2287" width="16.375" style="1" customWidth="1"/>
    <col min="2288" max="2541" width="9" style="1"/>
    <col min="2542" max="2542" width="13" style="1" customWidth="1"/>
    <col min="2543" max="2543" width="16.375" style="1" customWidth="1"/>
    <col min="2544" max="2797" width="9" style="1"/>
    <col min="2798" max="2798" width="13" style="1" customWidth="1"/>
    <col min="2799" max="2799" width="16.375" style="1" customWidth="1"/>
    <col min="2800" max="3053" width="9" style="1"/>
    <col min="3054" max="3054" width="13" style="1" customWidth="1"/>
    <col min="3055" max="3055" width="16.375" style="1" customWidth="1"/>
    <col min="3056" max="3309" width="9" style="1"/>
    <col min="3310" max="3310" width="13" style="1" customWidth="1"/>
    <col min="3311" max="3311" width="16.375" style="1" customWidth="1"/>
    <col min="3312" max="3565" width="9" style="1"/>
    <col min="3566" max="3566" width="13" style="1" customWidth="1"/>
    <col min="3567" max="3567" width="16.375" style="1" customWidth="1"/>
    <col min="3568" max="3821" width="9" style="1"/>
    <col min="3822" max="3822" width="13" style="1" customWidth="1"/>
    <col min="3823" max="3823" width="16.375" style="1" customWidth="1"/>
    <col min="3824" max="4077" width="9" style="1"/>
    <col min="4078" max="4078" width="13" style="1" customWidth="1"/>
    <col min="4079" max="4079" width="16.375" style="1" customWidth="1"/>
    <col min="4080" max="4333" width="9" style="1"/>
    <col min="4334" max="4334" width="13" style="1" customWidth="1"/>
    <col min="4335" max="4335" width="16.375" style="1" customWidth="1"/>
    <col min="4336" max="4589" width="9" style="1"/>
    <col min="4590" max="4590" width="13" style="1" customWidth="1"/>
    <col min="4591" max="4591" width="16.375" style="1" customWidth="1"/>
    <col min="4592" max="4845" width="9" style="1"/>
    <col min="4846" max="4846" width="13" style="1" customWidth="1"/>
    <col min="4847" max="4847" width="16.375" style="1" customWidth="1"/>
    <col min="4848" max="5101" width="9" style="1"/>
    <col min="5102" max="5102" width="13" style="1" customWidth="1"/>
    <col min="5103" max="5103" width="16.375" style="1" customWidth="1"/>
    <col min="5104" max="5357" width="9" style="1"/>
    <col min="5358" max="5358" width="13" style="1" customWidth="1"/>
    <col min="5359" max="5359" width="16.375" style="1" customWidth="1"/>
    <col min="5360" max="5613" width="9" style="1"/>
    <col min="5614" max="5614" width="13" style="1" customWidth="1"/>
    <col min="5615" max="5615" width="16.375" style="1" customWidth="1"/>
    <col min="5616" max="5869" width="9" style="1"/>
    <col min="5870" max="5870" width="13" style="1" customWidth="1"/>
    <col min="5871" max="5871" width="16.375" style="1" customWidth="1"/>
    <col min="5872" max="6125" width="9" style="1"/>
    <col min="6126" max="6126" width="13" style="1" customWidth="1"/>
    <col min="6127" max="6127" width="16.375" style="1" customWidth="1"/>
    <col min="6128" max="6381" width="9" style="1"/>
    <col min="6382" max="6382" width="13" style="1" customWidth="1"/>
    <col min="6383" max="6383" width="16.375" style="1" customWidth="1"/>
    <col min="6384" max="6637" width="9" style="1"/>
    <col min="6638" max="6638" width="13" style="1" customWidth="1"/>
    <col min="6639" max="6639" width="16.375" style="1" customWidth="1"/>
    <col min="6640" max="6893" width="9" style="1"/>
    <col min="6894" max="6894" width="13" style="1" customWidth="1"/>
    <col min="6895" max="6895" width="16.375" style="1" customWidth="1"/>
    <col min="6896" max="7149" width="9" style="1"/>
    <col min="7150" max="7150" width="13" style="1" customWidth="1"/>
    <col min="7151" max="7151" width="16.375" style="1" customWidth="1"/>
    <col min="7152" max="7405" width="9" style="1"/>
    <col min="7406" max="7406" width="13" style="1" customWidth="1"/>
    <col min="7407" max="7407" width="16.375" style="1" customWidth="1"/>
    <col min="7408" max="7661" width="9" style="1"/>
    <col min="7662" max="7662" width="13" style="1" customWidth="1"/>
    <col min="7663" max="7663" width="16.375" style="1" customWidth="1"/>
    <col min="7664" max="7917" width="9" style="1"/>
    <col min="7918" max="7918" width="13" style="1" customWidth="1"/>
    <col min="7919" max="7919" width="16.375" style="1" customWidth="1"/>
    <col min="7920" max="8173" width="9" style="1"/>
    <col min="8174" max="8174" width="13" style="1" customWidth="1"/>
    <col min="8175" max="8175" width="16.375" style="1" customWidth="1"/>
    <col min="8176" max="8429" width="9" style="1"/>
    <col min="8430" max="8430" width="13" style="1" customWidth="1"/>
    <col min="8431" max="8431" width="16.375" style="1" customWidth="1"/>
    <col min="8432" max="8685" width="9" style="1"/>
    <col min="8686" max="8686" width="13" style="1" customWidth="1"/>
    <col min="8687" max="8687" width="16.375" style="1" customWidth="1"/>
    <col min="8688" max="8941" width="9" style="1"/>
    <col min="8942" max="8942" width="13" style="1" customWidth="1"/>
    <col min="8943" max="8943" width="16.375" style="1" customWidth="1"/>
    <col min="8944" max="9197" width="9" style="1"/>
    <col min="9198" max="9198" width="13" style="1" customWidth="1"/>
    <col min="9199" max="9199" width="16.375" style="1" customWidth="1"/>
    <col min="9200" max="9453" width="9" style="1"/>
    <col min="9454" max="9454" width="13" style="1" customWidth="1"/>
    <col min="9455" max="9455" width="16.375" style="1" customWidth="1"/>
    <col min="9456" max="9709" width="9" style="1"/>
    <col min="9710" max="9710" width="13" style="1" customWidth="1"/>
    <col min="9711" max="9711" width="16.375" style="1" customWidth="1"/>
    <col min="9712" max="9965" width="9" style="1"/>
    <col min="9966" max="9966" width="13" style="1" customWidth="1"/>
    <col min="9967" max="9967" width="16.375" style="1" customWidth="1"/>
    <col min="9968" max="10221" width="9" style="1"/>
    <col min="10222" max="10222" width="13" style="1" customWidth="1"/>
    <col min="10223" max="10223" width="16.375" style="1" customWidth="1"/>
    <col min="10224" max="10477" width="9" style="1"/>
    <col min="10478" max="10478" width="13" style="1" customWidth="1"/>
    <col min="10479" max="10479" width="16.375" style="1" customWidth="1"/>
    <col min="10480" max="10733" width="9" style="1"/>
    <col min="10734" max="10734" width="13" style="1" customWidth="1"/>
    <col min="10735" max="10735" width="16.375" style="1" customWidth="1"/>
    <col min="10736" max="10989" width="9" style="1"/>
    <col min="10990" max="10990" width="13" style="1" customWidth="1"/>
    <col min="10991" max="10991" width="16.375" style="1" customWidth="1"/>
    <col min="10992" max="11245" width="9" style="1"/>
    <col min="11246" max="11246" width="13" style="1" customWidth="1"/>
    <col min="11247" max="11247" width="16.375" style="1" customWidth="1"/>
    <col min="11248" max="11501" width="9" style="1"/>
    <col min="11502" max="11502" width="13" style="1" customWidth="1"/>
    <col min="11503" max="11503" width="16.375" style="1" customWidth="1"/>
    <col min="11504" max="11757" width="9" style="1"/>
    <col min="11758" max="11758" width="13" style="1" customWidth="1"/>
    <col min="11759" max="11759" width="16.375" style="1" customWidth="1"/>
    <col min="11760" max="12013" width="9" style="1"/>
    <col min="12014" max="12014" width="13" style="1" customWidth="1"/>
    <col min="12015" max="12015" width="16.375" style="1" customWidth="1"/>
    <col min="12016" max="12269" width="9" style="1"/>
    <col min="12270" max="12270" width="13" style="1" customWidth="1"/>
    <col min="12271" max="12271" width="16.375" style="1" customWidth="1"/>
    <col min="12272" max="12525" width="9" style="1"/>
    <col min="12526" max="12526" width="13" style="1" customWidth="1"/>
    <col min="12527" max="12527" width="16.375" style="1" customWidth="1"/>
    <col min="12528" max="12781" width="9" style="1"/>
    <col min="12782" max="12782" width="13" style="1" customWidth="1"/>
    <col min="12783" max="12783" width="16.375" style="1" customWidth="1"/>
    <col min="12784" max="13037" width="9" style="1"/>
    <col min="13038" max="13038" width="13" style="1" customWidth="1"/>
    <col min="13039" max="13039" width="16.375" style="1" customWidth="1"/>
    <col min="13040" max="13293" width="9" style="1"/>
    <col min="13294" max="13294" width="13" style="1" customWidth="1"/>
    <col min="13295" max="13295" width="16.375" style="1" customWidth="1"/>
    <col min="13296" max="13549" width="9" style="1"/>
    <col min="13550" max="13550" width="13" style="1" customWidth="1"/>
    <col min="13551" max="13551" width="16.375" style="1" customWidth="1"/>
    <col min="13552" max="13805" width="9" style="1"/>
    <col min="13806" max="13806" width="13" style="1" customWidth="1"/>
    <col min="13807" max="13807" width="16.375" style="1" customWidth="1"/>
    <col min="13808" max="14061" width="9" style="1"/>
    <col min="14062" max="14062" width="13" style="1" customWidth="1"/>
    <col min="14063" max="14063" width="16.375" style="1" customWidth="1"/>
    <col min="14064" max="14317" width="9" style="1"/>
    <col min="14318" max="14318" width="13" style="1" customWidth="1"/>
    <col min="14319" max="14319" width="16.375" style="1" customWidth="1"/>
    <col min="14320" max="14573" width="9" style="1"/>
    <col min="14574" max="14574" width="13" style="1" customWidth="1"/>
    <col min="14575" max="14575" width="16.375" style="1" customWidth="1"/>
    <col min="14576" max="14829" width="9" style="1"/>
    <col min="14830" max="14830" width="13" style="1" customWidth="1"/>
    <col min="14831" max="14831" width="16.375" style="1" customWidth="1"/>
    <col min="14832" max="15085" width="9" style="1"/>
    <col min="15086" max="15086" width="13" style="1" customWidth="1"/>
    <col min="15087" max="15087" width="16.375" style="1" customWidth="1"/>
    <col min="15088" max="15341" width="9" style="1"/>
    <col min="15342" max="15342" width="13" style="1" customWidth="1"/>
    <col min="15343" max="15343" width="16.375" style="1" customWidth="1"/>
    <col min="15344" max="15597" width="9" style="1"/>
    <col min="15598" max="15598" width="13" style="1" customWidth="1"/>
    <col min="15599" max="15599" width="16.375" style="1" customWidth="1"/>
    <col min="15600" max="15853" width="9" style="1"/>
    <col min="15854" max="15854" width="13" style="1" customWidth="1"/>
    <col min="15855" max="15855" width="16.375" style="1" customWidth="1"/>
    <col min="15856" max="16109" width="9" style="1"/>
    <col min="16110" max="16110" width="13" style="1" customWidth="1"/>
    <col min="16111" max="16111" width="16.375" style="1" customWidth="1"/>
    <col min="16112" max="16384" width="9" style="1"/>
  </cols>
  <sheetData>
    <row r="1" spans="1:61" ht="3.75" customHeight="1" x14ac:dyDescent="0.15"/>
    <row r="2" spans="1:61" ht="28.5" customHeight="1" x14ac:dyDescent="0.15">
      <c r="A2" s="63"/>
      <c r="B2" s="96" t="s">
        <v>27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9"/>
      <c r="AA2" s="29"/>
      <c r="AB2" s="12"/>
      <c r="AC2" s="12"/>
      <c r="AD2" s="29"/>
      <c r="AE2" s="21"/>
      <c r="AF2" s="24"/>
      <c r="AG2" s="21"/>
      <c r="AH2" s="17"/>
    </row>
    <row r="3" spans="1:61" ht="28.5" customHeight="1" x14ac:dyDescent="0.15">
      <c r="A3" s="41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9"/>
      <c r="AA3" s="29"/>
      <c r="AB3" s="12"/>
      <c r="AC3" s="12"/>
      <c r="AD3" s="29"/>
      <c r="AE3" s="21"/>
      <c r="AF3" s="24"/>
      <c r="AG3" s="21"/>
      <c r="AH3" s="17"/>
    </row>
    <row r="4" spans="1:61" ht="28.5" customHeight="1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5"/>
      <c r="AA4" s="35"/>
      <c r="AB4" s="34"/>
      <c r="AC4" s="34"/>
      <c r="AD4" s="35"/>
      <c r="AE4" s="21"/>
      <c r="AF4" s="24"/>
      <c r="AG4" s="21"/>
      <c r="AH4" s="21"/>
    </row>
    <row r="5" spans="1:61" ht="24" x14ac:dyDescent="0.2">
      <c r="A5" s="30" t="s">
        <v>47</v>
      </c>
      <c r="M5" s="64"/>
      <c r="Q5" s="64" t="s">
        <v>26</v>
      </c>
      <c r="Y5" s="97"/>
      <c r="Z5" s="97"/>
      <c r="AA5" s="97"/>
      <c r="AB5" s="97"/>
      <c r="AC5" s="98"/>
      <c r="AD5" s="98"/>
      <c r="AE5" s="13"/>
      <c r="AF5" s="25"/>
      <c r="AG5" s="13"/>
      <c r="AH5" s="13"/>
    </row>
    <row r="6" spans="1:61" ht="44.25" customHeight="1" x14ac:dyDescent="0.15">
      <c r="A6" s="42"/>
      <c r="B6" s="99" t="s">
        <v>50</v>
      </c>
      <c r="C6" s="99"/>
      <c r="D6" s="99" t="s">
        <v>51</v>
      </c>
      <c r="E6" s="99"/>
      <c r="F6" s="99" t="s">
        <v>52</v>
      </c>
      <c r="G6" s="99"/>
      <c r="H6" s="99" t="s">
        <v>53</v>
      </c>
      <c r="I6" s="99"/>
      <c r="J6" s="99" t="s">
        <v>54</v>
      </c>
      <c r="K6" s="99"/>
      <c r="L6" s="99" t="s">
        <v>55</v>
      </c>
      <c r="M6" s="99"/>
      <c r="N6" s="99" t="s">
        <v>56</v>
      </c>
      <c r="O6" s="99"/>
      <c r="P6" s="99" t="s">
        <v>73</v>
      </c>
      <c r="Q6" s="99"/>
      <c r="R6" s="2"/>
      <c r="S6" s="2"/>
      <c r="T6" s="2"/>
      <c r="U6" s="2"/>
      <c r="V6" s="2"/>
      <c r="W6" s="2"/>
      <c r="X6" s="2"/>
      <c r="Y6" s="2"/>
      <c r="Z6" s="2"/>
      <c r="AA6" s="11"/>
      <c r="AB6" s="11"/>
      <c r="AC6" s="14"/>
      <c r="AD6" s="26"/>
      <c r="AE6" s="14"/>
      <c r="AF6" s="14"/>
      <c r="AG6" s="1"/>
      <c r="AH6" s="1"/>
    </row>
    <row r="7" spans="1:61" s="36" customFormat="1" ht="41.25" customHeight="1" x14ac:dyDescent="0.15">
      <c r="A7" s="43"/>
      <c r="B7" s="44" t="s">
        <v>48</v>
      </c>
      <c r="C7" s="45" t="s">
        <v>49</v>
      </c>
      <c r="D7" s="44" t="s">
        <v>48</v>
      </c>
      <c r="E7" s="45" t="s">
        <v>49</v>
      </c>
      <c r="F7" s="44" t="s">
        <v>48</v>
      </c>
      <c r="G7" s="45" t="s">
        <v>49</v>
      </c>
      <c r="H7" s="44" t="s">
        <v>48</v>
      </c>
      <c r="I7" s="45" t="s">
        <v>49</v>
      </c>
      <c r="J7" s="44" t="s">
        <v>48</v>
      </c>
      <c r="K7" s="45" t="s">
        <v>49</v>
      </c>
      <c r="L7" s="44" t="s">
        <v>48</v>
      </c>
      <c r="M7" s="45" t="s">
        <v>49</v>
      </c>
      <c r="N7" s="44" t="s">
        <v>48</v>
      </c>
      <c r="O7" s="45" t="s">
        <v>49</v>
      </c>
      <c r="P7" s="44" t="s">
        <v>48</v>
      </c>
      <c r="Q7" s="45" t="s">
        <v>49</v>
      </c>
      <c r="AC7" s="37"/>
      <c r="AD7" s="38"/>
      <c r="AE7" s="37"/>
      <c r="AF7" s="37"/>
      <c r="AH7" s="31" t="s">
        <v>57</v>
      </c>
      <c r="AI7" s="31" t="s">
        <v>58</v>
      </c>
      <c r="AJ7" s="37"/>
    </row>
    <row r="8" spans="1:61" s="3" customFormat="1" ht="60" customHeight="1" x14ac:dyDescent="0.15">
      <c r="A8" s="48" t="s">
        <v>0</v>
      </c>
      <c r="B8" s="49">
        <v>129288</v>
      </c>
      <c r="C8" s="94">
        <v>103524</v>
      </c>
      <c r="D8" s="49">
        <v>41071</v>
      </c>
      <c r="E8" s="94">
        <v>54196</v>
      </c>
      <c r="F8" s="50">
        <v>26127</v>
      </c>
      <c r="G8" s="94">
        <v>22265</v>
      </c>
      <c r="H8" s="49">
        <v>17073</v>
      </c>
      <c r="I8" s="94">
        <v>61971</v>
      </c>
      <c r="J8" s="51">
        <v>262333</v>
      </c>
      <c r="K8" s="94">
        <v>237467</v>
      </c>
      <c r="L8" s="50">
        <v>97790</v>
      </c>
      <c r="M8" s="94">
        <v>100969</v>
      </c>
      <c r="N8" s="50">
        <v>52302</v>
      </c>
      <c r="O8" s="94">
        <v>37926</v>
      </c>
      <c r="P8" s="50">
        <v>25337</v>
      </c>
      <c r="Q8" s="94">
        <v>18944</v>
      </c>
      <c r="R8" s="82"/>
      <c r="S8" s="1"/>
      <c r="T8" s="1"/>
      <c r="U8" s="1"/>
      <c r="V8" s="1"/>
      <c r="W8" s="1"/>
      <c r="X8" s="1"/>
      <c r="Y8" s="1"/>
      <c r="Z8" s="1"/>
      <c r="AA8" s="5"/>
      <c r="AB8" s="5"/>
      <c r="AC8" s="22"/>
      <c r="AD8" s="27"/>
      <c r="AE8" s="22"/>
      <c r="AF8" s="18"/>
      <c r="AG8" s="16" t="s">
        <v>13</v>
      </c>
      <c r="AH8" s="6">
        <f>SUM(B8,D8,F8,H8,J8,L8,N8,P8)</f>
        <v>651321</v>
      </c>
      <c r="AI8" s="6">
        <f>SUM(C8,E8,G8,I8,K8,M8,O8,Q8)</f>
        <v>637262</v>
      </c>
      <c r="AJ8" s="6"/>
      <c r="AK8" s="4" t="s">
        <v>0</v>
      </c>
      <c r="AL8" s="4" t="s">
        <v>1</v>
      </c>
      <c r="AM8" s="4" t="s">
        <v>2</v>
      </c>
      <c r="AN8" s="4" t="s">
        <v>3</v>
      </c>
      <c r="AO8" s="4" t="s">
        <v>4</v>
      </c>
      <c r="AP8" s="4" t="s">
        <v>5</v>
      </c>
      <c r="AQ8" s="4" t="s">
        <v>6</v>
      </c>
      <c r="AR8" s="4" t="s">
        <v>7</v>
      </c>
      <c r="AS8" s="4" t="s">
        <v>8</v>
      </c>
      <c r="AT8" s="4" t="s">
        <v>9</v>
      </c>
      <c r="AU8" s="4" t="s">
        <v>10</v>
      </c>
      <c r="AV8" s="4" t="s">
        <v>11</v>
      </c>
    </row>
    <row r="9" spans="1:61" s="3" customFormat="1" ht="60" customHeight="1" x14ac:dyDescent="0.15">
      <c r="A9" s="52" t="s">
        <v>1</v>
      </c>
      <c r="B9" s="53">
        <v>109812</v>
      </c>
      <c r="C9" s="95">
        <v>0</v>
      </c>
      <c r="D9" s="53">
        <v>39946</v>
      </c>
      <c r="E9" s="95">
        <v>0</v>
      </c>
      <c r="F9" s="54">
        <v>23789</v>
      </c>
      <c r="G9" s="95">
        <v>16541</v>
      </c>
      <c r="H9" s="53">
        <v>17206</v>
      </c>
      <c r="I9" s="95">
        <v>0</v>
      </c>
      <c r="J9" s="55">
        <v>208653</v>
      </c>
      <c r="K9" s="95">
        <v>0</v>
      </c>
      <c r="L9" s="54">
        <v>120362</v>
      </c>
      <c r="M9" s="95">
        <v>0</v>
      </c>
      <c r="N9" s="54">
        <v>75184</v>
      </c>
      <c r="O9" s="95">
        <v>0</v>
      </c>
      <c r="P9" s="54">
        <v>28884</v>
      </c>
      <c r="Q9" s="95">
        <v>0</v>
      </c>
      <c r="R9" s="82"/>
      <c r="S9" s="1"/>
      <c r="T9" s="1"/>
      <c r="U9" s="1"/>
      <c r="V9" s="1"/>
      <c r="W9" s="1"/>
      <c r="X9" s="1"/>
      <c r="Y9" s="1"/>
      <c r="Z9" s="1"/>
      <c r="AA9" s="5"/>
      <c r="AB9" s="5"/>
      <c r="AC9" s="22"/>
      <c r="AD9" s="27"/>
      <c r="AE9" s="22"/>
      <c r="AF9" s="19"/>
      <c r="AG9" s="16" t="s">
        <v>15</v>
      </c>
      <c r="AH9" s="6">
        <f>SUM(B9,D9,F9,H9,J9,L9,N9,P9)</f>
        <v>623836</v>
      </c>
      <c r="AI9" s="6">
        <f t="shared" ref="AI9:AI19" si="0">SUM(C9,E9,G9,I9,K9,M9,O9,Q9)</f>
        <v>16541</v>
      </c>
      <c r="AJ9" s="6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</row>
    <row r="10" spans="1:61" s="3" customFormat="1" ht="60" customHeight="1" x14ac:dyDescent="0.15">
      <c r="A10" s="52" t="s">
        <v>2</v>
      </c>
      <c r="B10" s="53">
        <v>106212</v>
      </c>
      <c r="C10" s="95">
        <v>25614</v>
      </c>
      <c r="D10" s="53">
        <v>47244</v>
      </c>
      <c r="E10" s="95">
        <v>18496</v>
      </c>
      <c r="F10" s="54">
        <v>13091</v>
      </c>
      <c r="G10" s="95">
        <v>11201</v>
      </c>
      <c r="H10" s="53">
        <v>58986</v>
      </c>
      <c r="I10" s="95">
        <v>25110</v>
      </c>
      <c r="J10" s="55">
        <v>182205</v>
      </c>
      <c r="K10" s="95">
        <v>42974</v>
      </c>
      <c r="L10" s="54">
        <v>109396</v>
      </c>
      <c r="M10" s="95">
        <v>30235</v>
      </c>
      <c r="N10" s="54">
        <v>47097</v>
      </c>
      <c r="O10" s="95">
        <v>11997</v>
      </c>
      <c r="P10" s="54">
        <v>19653</v>
      </c>
      <c r="Q10" s="95">
        <v>5528</v>
      </c>
      <c r="R10" s="82"/>
      <c r="S10" s="1"/>
      <c r="T10" s="1"/>
      <c r="U10" s="1"/>
      <c r="V10" s="1"/>
      <c r="W10" s="1"/>
      <c r="X10" s="1"/>
      <c r="Y10" s="1"/>
      <c r="Z10" s="1"/>
      <c r="AA10" s="5"/>
      <c r="AB10" s="5"/>
      <c r="AC10" s="22"/>
      <c r="AD10" s="27"/>
      <c r="AE10" s="22"/>
      <c r="AF10" s="19"/>
      <c r="AG10" s="16" t="s">
        <v>16</v>
      </c>
      <c r="AH10" s="6">
        <f t="shared" ref="AH10:AH19" si="1">SUM(B10,D10,F10,H10,J10,L10,N10,P10)</f>
        <v>583884</v>
      </c>
      <c r="AI10" s="6">
        <f t="shared" si="0"/>
        <v>171155</v>
      </c>
      <c r="AJ10" s="9" t="s">
        <v>25</v>
      </c>
      <c r="AK10" s="93">
        <f>AH8</f>
        <v>651321</v>
      </c>
      <c r="AL10" s="93">
        <f>AH9</f>
        <v>623836</v>
      </c>
      <c r="AM10" s="93">
        <f>AH10</f>
        <v>583884</v>
      </c>
      <c r="AN10" s="93">
        <f>AH11</f>
        <v>419817</v>
      </c>
      <c r="AO10" s="93">
        <f>AH12</f>
        <v>585027</v>
      </c>
      <c r="AP10" s="93">
        <f>AH13</f>
        <v>652411</v>
      </c>
      <c r="AQ10" s="93">
        <f>AH14</f>
        <v>706861</v>
      </c>
      <c r="AR10" s="93">
        <f>AH15</f>
        <v>853805</v>
      </c>
      <c r="AS10" s="93">
        <f>AH16</f>
        <v>498083</v>
      </c>
      <c r="AT10" s="93">
        <f>AH17</f>
        <v>480375</v>
      </c>
      <c r="AU10" s="93">
        <f>AH18</f>
        <v>865519</v>
      </c>
      <c r="AV10" s="93">
        <f>AH19</f>
        <v>749583</v>
      </c>
    </row>
    <row r="11" spans="1:61" s="3" customFormat="1" ht="60" customHeight="1" x14ac:dyDescent="0.15">
      <c r="A11" s="52" t="s">
        <v>3</v>
      </c>
      <c r="B11" s="53">
        <v>60968</v>
      </c>
      <c r="C11" s="95">
        <v>67096</v>
      </c>
      <c r="D11" s="53">
        <v>49815</v>
      </c>
      <c r="E11" s="95">
        <v>69723</v>
      </c>
      <c r="F11" s="54">
        <v>9430</v>
      </c>
      <c r="G11" s="95">
        <v>9355</v>
      </c>
      <c r="H11" s="53">
        <v>52330</v>
      </c>
      <c r="I11" s="95">
        <v>59470</v>
      </c>
      <c r="J11" s="55">
        <v>150548</v>
      </c>
      <c r="K11" s="95">
        <v>177037</v>
      </c>
      <c r="L11" s="54">
        <v>43229</v>
      </c>
      <c r="M11" s="95">
        <v>60405</v>
      </c>
      <c r="N11" s="54">
        <v>38834</v>
      </c>
      <c r="O11" s="95">
        <v>46866</v>
      </c>
      <c r="P11" s="54">
        <v>14663</v>
      </c>
      <c r="Q11" s="95">
        <v>25678</v>
      </c>
      <c r="R11" s="82"/>
      <c r="S11" s="1"/>
      <c r="T11" s="1"/>
      <c r="U11" s="1"/>
      <c r="V11" s="1"/>
      <c r="W11" s="1"/>
      <c r="X11" s="1"/>
      <c r="Y11" s="1"/>
      <c r="Z11" s="1"/>
      <c r="AA11" s="5"/>
      <c r="AB11" s="5"/>
      <c r="AC11" s="22"/>
      <c r="AD11" s="27"/>
      <c r="AE11" s="22"/>
      <c r="AF11" s="19"/>
      <c r="AG11" s="16" t="s">
        <v>20</v>
      </c>
      <c r="AH11" s="6">
        <f t="shared" si="1"/>
        <v>419817</v>
      </c>
      <c r="AI11" s="6">
        <f t="shared" si="0"/>
        <v>515630</v>
      </c>
      <c r="AJ11" s="9" t="s">
        <v>59</v>
      </c>
      <c r="AK11" s="93">
        <f>AI8</f>
        <v>637262</v>
      </c>
      <c r="AL11" s="93">
        <f>AI9</f>
        <v>16541</v>
      </c>
      <c r="AM11" s="93">
        <f>AI10</f>
        <v>171155</v>
      </c>
      <c r="AN11" s="93">
        <f>AI11</f>
        <v>515630</v>
      </c>
      <c r="AO11" s="93">
        <f>AI12</f>
        <v>484156</v>
      </c>
      <c r="AP11" s="93">
        <f>AI13</f>
        <v>606332</v>
      </c>
      <c r="AQ11" s="93">
        <f>AI14</f>
        <v>730755</v>
      </c>
      <c r="AR11" s="93">
        <f>AI15</f>
        <v>737372</v>
      </c>
      <c r="AS11" s="93">
        <f>AI16</f>
        <v>418062</v>
      </c>
      <c r="AT11" s="93">
        <f>AI17</f>
        <v>532071</v>
      </c>
      <c r="AU11" s="93">
        <f>AI18</f>
        <v>568192</v>
      </c>
      <c r="AV11" s="93">
        <f>AI19</f>
        <v>0</v>
      </c>
    </row>
    <row r="12" spans="1:61" s="3" customFormat="1" ht="60" customHeight="1" x14ac:dyDescent="0.15">
      <c r="A12" s="52" t="s">
        <v>4</v>
      </c>
      <c r="B12" s="53">
        <v>81804</v>
      </c>
      <c r="C12" s="95">
        <v>64814</v>
      </c>
      <c r="D12" s="53">
        <v>101192</v>
      </c>
      <c r="E12" s="95">
        <v>71994</v>
      </c>
      <c r="F12" s="54">
        <v>9826</v>
      </c>
      <c r="G12" s="95">
        <v>8287</v>
      </c>
      <c r="H12" s="53">
        <v>52310</v>
      </c>
      <c r="I12" s="95">
        <v>49905</v>
      </c>
      <c r="J12" s="55">
        <v>182050</v>
      </c>
      <c r="K12" s="95">
        <v>168839</v>
      </c>
      <c r="L12" s="54">
        <v>56725</v>
      </c>
      <c r="M12" s="95">
        <v>49855</v>
      </c>
      <c r="N12" s="54">
        <v>69621</v>
      </c>
      <c r="O12" s="95">
        <v>50044</v>
      </c>
      <c r="P12" s="54">
        <v>31499</v>
      </c>
      <c r="Q12" s="95">
        <v>20418</v>
      </c>
      <c r="R12" s="82"/>
      <c r="S12" s="1"/>
      <c r="T12" s="1"/>
      <c r="U12" s="1"/>
      <c r="V12" s="1"/>
      <c r="W12" s="1"/>
      <c r="X12" s="1"/>
      <c r="Y12" s="1"/>
      <c r="Z12" s="1"/>
      <c r="AA12" s="5"/>
      <c r="AB12" s="5"/>
      <c r="AC12" s="22"/>
      <c r="AD12" s="27"/>
      <c r="AE12" s="22"/>
      <c r="AF12" s="19"/>
      <c r="AG12" s="16" t="s">
        <v>19</v>
      </c>
      <c r="AH12" s="6">
        <f t="shared" si="1"/>
        <v>585027</v>
      </c>
      <c r="AI12" s="6">
        <f t="shared" si="0"/>
        <v>484156</v>
      </c>
      <c r="AJ12" s="7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61" s="3" customFormat="1" ht="60" customHeight="1" x14ac:dyDescent="0.15">
      <c r="A13" s="52" t="s">
        <v>5</v>
      </c>
      <c r="B13" s="53">
        <v>92418</v>
      </c>
      <c r="C13" s="95">
        <v>96518</v>
      </c>
      <c r="D13" s="53">
        <v>69276</v>
      </c>
      <c r="E13" s="95">
        <v>64574</v>
      </c>
      <c r="F13" s="54">
        <v>13339</v>
      </c>
      <c r="G13" s="95">
        <v>14531</v>
      </c>
      <c r="H13" s="53">
        <v>98580</v>
      </c>
      <c r="I13" s="95">
        <v>80899</v>
      </c>
      <c r="J13" s="55">
        <v>215491</v>
      </c>
      <c r="K13" s="95">
        <v>200495</v>
      </c>
      <c r="L13" s="54">
        <v>95430</v>
      </c>
      <c r="M13" s="95">
        <v>80208</v>
      </c>
      <c r="N13" s="54">
        <v>48078</v>
      </c>
      <c r="O13" s="95">
        <v>50200</v>
      </c>
      <c r="P13" s="54">
        <v>19799</v>
      </c>
      <c r="Q13" s="95">
        <v>18907</v>
      </c>
      <c r="R13" s="82"/>
      <c r="S13" s="1"/>
      <c r="T13" s="1"/>
      <c r="U13" s="1"/>
      <c r="V13" s="1"/>
      <c r="W13" s="1"/>
      <c r="X13" s="1"/>
      <c r="Y13" s="1"/>
      <c r="Z13" s="1"/>
      <c r="AA13" s="5"/>
      <c r="AB13" s="5"/>
      <c r="AC13" s="22"/>
      <c r="AD13" s="27"/>
      <c r="AE13" s="22"/>
      <c r="AF13" s="19"/>
      <c r="AG13" s="16" t="s">
        <v>21</v>
      </c>
      <c r="AH13" s="6">
        <f t="shared" si="1"/>
        <v>652411</v>
      </c>
      <c r="AI13" s="6">
        <f t="shared" si="0"/>
        <v>606332</v>
      </c>
      <c r="AJ13" s="7"/>
      <c r="AK13" s="1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10"/>
      <c r="AX13" s="10"/>
      <c r="AY13" s="10"/>
      <c r="AZ13" s="10"/>
      <c r="BA13" s="10"/>
      <c r="BB13" s="10"/>
    </row>
    <row r="14" spans="1:61" s="3" customFormat="1" ht="60" customHeight="1" x14ac:dyDescent="0.15">
      <c r="A14" s="52" t="s">
        <v>6</v>
      </c>
      <c r="B14" s="53">
        <v>107048</v>
      </c>
      <c r="C14" s="95">
        <v>104478</v>
      </c>
      <c r="D14" s="53">
        <v>63209</v>
      </c>
      <c r="E14" s="95">
        <v>64473</v>
      </c>
      <c r="F14" s="54">
        <v>16215</v>
      </c>
      <c r="G14" s="95">
        <v>20853</v>
      </c>
      <c r="H14" s="53">
        <v>90636</v>
      </c>
      <c r="I14" s="95">
        <v>104065</v>
      </c>
      <c r="J14" s="55">
        <v>255522</v>
      </c>
      <c r="K14" s="95">
        <v>249027</v>
      </c>
      <c r="L14" s="54">
        <v>112209</v>
      </c>
      <c r="M14" s="95">
        <v>111195</v>
      </c>
      <c r="N14" s="54">
        <v>42769</v>
      </c>
      <c r="O14" s="95">
        <v>53324</v>
      </c>
      <c r="P14" s="54">
        <v>19253</v>
      </c>
      <c r="Q14" s="95">
        <v>23340</v>
      </c>
      <c r="R14" s="82"/>
      <c r="S14" s="1"/>
      <c r="T14" s="1"/>
      <c r="U14" s="1"/>
      <c r="V14" s="1"/>
      <c r="W14" s="1"/>
      <c r="X14" s="1"/>
      <c r="Y14" s="1"/>
      <c r="Z14" s="1"/>
      <c r="AA14" s="5"/>
      <c r="AB14" s="5"/>
      <c r="AC14" s="22"/>
      <c r="AD14" s="27"/>
      <c r="AE14" s="22"/>
      <c r="AF14" s="18"/>
      <c r="AG14" s="16" t="s">
        <v>22</v>
      </c>
      <c r="AH14" s="6">
        <f t="shared" si="1"/>
        <v>706861</v>
      </c>
      <c r="AI14" s="6">
        <f t="shared" si="0"/>
        <v>730755</v>
      </c>
      <c r="AJ14" s="7"/>
      <c r="AK14" s="1"/>
      <c r="AL14" s="5"/>
      <c r="AM14" s="5"/>
      <c r="AN14" s="8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0"/>
      <c r="BB14" s="10"/>
    </row>
    <row r="15" spans="1:61" s="3" customFormat="1" ht="60" customHeight="1" x14ac:dyDescent="0.15">
      <c r="A15" s="52" t="s">
        <v>7</v>
      </c>
      <c r="B15" s="53">
        <v>151684</v>
      </c>
      <c r="C15" s="95">
        <v>123164</v>
      </c>
      <c r="D15" s="53">
        <v>80137</v>
      </c>
      <c r="E15" s="95">
        <v>71447</v>
      </c>
      <c r="F15" s="54">
        <v>22240</v>
      </c>
      <c r="G15" s="95">
        <v>18931</v>
      </c>
      <c r="H15" s="53">
        <v>84059</v>
      </c>
      <c r="I15" s="95">
        <v>77714</v>
      </c>
      <c r="J15" s="55">
        <v>316685</v>
      </c>
      <c r="K15" s="95">
        <v>267917</v>
      </c>
      <c r="L15" s="54">
        <v>136055</v>
      </c>
      <c r="M15" s="95">
        <v>118583</v>
      </c>
      <c r="N15" s="54">
        <v>42105</v>
      </c>
      <c r="O15" s="95">
        <v>41401</v>
      </c>
      <c r="P15" s="54">
        <v>20840</v>
      </c>
      <c r="Q15" s="95">
        <v>18215</v>
      </c>
      <c r="R15" s="82"/>
      <c r="S15" s="1"/>
      <c r="T15" s="1"/>
      <c r="U15" s="1"/>
      <c r="V15" s="1"/>
      <c r="W15" s="1"/>
      <c r="X15" s="1"/>
      <c r="Y15" s="1"/>
      <c r="Z15" s="1"/>
      <c r="AA15" s="5"/>
      <c r="AB15" s="5"/>
      <c r="AC15" s="22"/>
      <c r="AD15" s="27"/>
      <c r="AE15" s="22"/>
      <c r="AF15" s="19"/>
      <c r="AG15" s="16" t="s">
        <v>23</v>
      </c>
      <c r="AH15" s="6">
        <f t="shared" si="1"/>
        <v>853805</v>
      </c>
      <c r="AI15" s="6">
        <f t="shared" si="0"/>
        <v>737372</v>
      </c>
      <c r="AJ15" s="7"/>
      <c r="AK15" s="1"/>
      <c r="AL15" s="5"/>
      <c r="AM15" s="5"/>
      <c r="AN15" s="8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10"/>
      <c r="BB15" s="10"/>
    </row>
    <row r="16" spans="1:61" s="3" customFormat="1" ht="60" customHeight="1" x14ac:dyDescent="0.15">
      <c r="A16" s="52" t="s">
        <v>8</v>
      </c>
      <c r="B16" s="53">
        <v>76504</v>
      </c>
      <c r="C16" s="95">
        <v>55002</v>
      </c>
      <c r="D16" s="53">
        <v>54587</v>
      </c>
      <c r="E16" s="95">
        <v>44245</v>
      </c>
      <c r="F16" s="54">
        <v>14679</v>
      </c>
      <c r="G16" s="95">
        <v>11844</v>
      </c>
      <c r="H16" s="53">
        <v>53230</v>
      </c>
      <c r="I16" s="95">
        <v>57240</v>
      </c>
      <c r="J16" s="55">
        <v>190161</v>
      </c>
      <c r="K16" s="95">
        <v>162196</v>
      </c>
      <c r="L16" s="54">
        <v>68416</v>
      </c>
      <c r="M16" s="95">
        <v>51083</v>
      </c>
      <c r="N16" s="54">
        <v>27814</v>
      </c>
      <c r="O16" s="95">
        <v>24107</v>
      </c>
      <c r="P16" s="54">
        <v>12692</v>
      </c>
      <c r="Q16" s="95">
        <v>12345</v>
      </c>
      <c r="R16" s="82"/>
      <c r="S16" s="1"/>
      <c r="T16" s="1"/>
      <c r="U16" s="1"/>
      <c r="V16" s="1"/>
      <c r="W16" s="1"/>
      <c r="X16" s="1"/>
      <c r="Y16" s="1"/>
      <c r="Z16" s="1"/>
      <c r="AA16" s="5"/>
      <c r="AB16" s="5"/>
      <c r="AC16" s="22"/>
      <c r="AD16" s="27"/>
      <c r="AE16" s="22"/>
      <c r="AF16" s="19"/>
      <c r="AG16" s="16" t="s">
        <v>24</v>
      </c>
      <c r="AH16" s="6">
        <f t="shared" si="1"/>
        <v>498083</v>
      </c>
      <c r="AI16" s="6">
        <f t="shared" si="0"/>
        <v>418062</v>
      </c>
      <c r="AJ16" s="7"/>
      <c r="AK16" s="1"/>
      <c r="AL16" s="5"/>
      <c r="AM16" s="5"/>
      <c r="AN16" s="8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1"/>
      <c r="BD16" s="1"/>
      <c r="BE16" s="1"/>
      <c r="BF16" s="1"/>
      <c r="BG16" s="1"/>
      <c r="BH16" s="1"/>
      <c r="BI16" s="1"/>
    </row>
    <row r="17" spans="1:62" s="3" customFormat="1" ht="60" customHeight="1" x14ac:dyDescent="0.15">
      <c r="A17" s="52" t="s">
        <v>9</v>
      </c>
      <c r="B17" s="53">
        <v>79978</v>
      </c>
      <c r="C17" s="95">
        <v>70596</v>
      </c>
      <c r="D17" s="53">
        <v>47012</v>
      </c>
      <c r="E17" s="95">
        <v>43591</v>
      </c>
      <c r="F17" s="54">
        <v>13011</v>
      </c>
      <c r="G17" s="95">
        <v>14544</v>
      </c>
      <c r="H17" s="53">
        <v>52052</v>
      </c>
      <c r="I17" s="95">
        <v>78526</v>
      </c>
      <c r="J17" s="55">
        <v>181619</v>
      </c>
      <c r="K17" s="95">
        <v>196386</v>
      </c>
      <c r="L17" s="54">
        <v>68985</v>
      </c>
      <c r="M17" s="95">
        <v>88210</v>
      </c>
      <c r="N17" s="54">
        <v>24314</v>
      </c>
      <c r="O17" s="95">
        <v>27164</v>
      </c>
      <c r="P17" s="54">
        <v>13404</v>
      </c>
      <c r="Q17" s="95">
        <v>13054</v>
      </c>
      <c r="R17" s="82"/>
      <c r="S17" s="1"/>
      <c r="T17" s="1"/>
      <c r="U17" s="1"/>
      <c r="V17" s="1"/>
      <c r="W17" s="1"/>
      <c r="X17" s="1"/>
      <c r="Y17" s="1"/>
      <c r="Z17" s="1"/>
      <c r="AA17" s="5"/>
      <c r="AB17" s="5"/>
      <c r="AC17" s="22"/>
      <c r="AD17" s="27"/>
      <c r="AE17" s="22"/>
      <c r="AF17" s="19"/>
      <c r="AG17" s="16" t="s">
        <v>17</v>
      </c>
      <c r="AH17" s="6">
        <f t="shared" si="1"/>
        <v>480375</v>
      </c>
      <c r="AI17" s="6">
        <f t="shared" si="0"/>
        <v>532071</v>
      </c>
      <c r="AJ17" s="7"/>
      <c r="AK17" s="1"/>
      <c r="AL17" s="5"/>
      <c r="AM17" s="5"/>
      <c r="AN17" s="8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1"/>
      <c r="BD17" s="1"/>
      <c r="BE17" s="1"/>
      <c r="BF17" s="1"/>
      <c r="BG17" s="1"/>
      <c r="BH17" s="1"/>
      <c r="BI17" s="1"/>
      <c r="BJ17" s="1"/>
    </row>
    <row r="18" spans="1:62" s="3" customFormat="1" ht="60" customHeight="1" x14ac:dyDescent="0.15">
      <c r="A18" s="52" t="s">
        <v>10</v>
      </c>
      <c r="B18" s="53">
        <v>175926</v>
      </c>
      <c r="C18" s="95">
        <v>104332</v>
      </c>
      <c r="D18" s="53">
        <v>77544</v>
      </c>
      <c r="E18" s="95">
        <v>57105</v>
      </c>
      <c r="F18" s="54">
        <v>19500</v>
      </c>
      <c r="G18" s="95">
        <v>14464</v>
      </c>
      <c r="H18" s="53">
        <v>35980</v>
      </c>
      <c r="I18" s="95">
        <v>51420</v>
      </c>
      <c r="J18" s="55">
        <v>337361</v>
      </c>
      <c r="K18" s="95">
        <v>204066</v>
      </c>
      <c r="L18" s="54">
        <v>145227</v>
      </c>
      <c r="M18" s="95">
        <v>94821</v>
      </c>
      <c r="N18" s="54">
        <v>43245</v>
      </c>
      <c r="O18" s="95">
        <v>26503</v>
      </c>
      <c r="P18" s="54">
        <v>30736</v>
      </c>
      <c r="Q18" s="95">
        <v>15481</v>
      </c>
      <c r="R18" s="82"/>
      <c r="S18" s="1"/>
      <c r="T18" s="1"/>
      <c r="U18" s="1"/>
      <c r="V18" s="1"/>
      <c r="W18" s="1"/>
      <c r="X18" s="1"/>
      <c r="Y18" s="1"/>
      <c r="Z18" s="1"/>
      <c r="AA18" s="5"/>
      <c r="AB18" s="5"/>
      <c r="AC18" s="22"/>
      <c r="AD18" s="27"/>
      <c r="AE18" s="22"/>
      <c r="AF18" s="18"/>
      <c r="AG18" s="16" t="s">
        <v>14</v>
      </c>
      <c r="AH18" s="6">
        <f t="shared" si="1"/>
        <v>865519</v>
      </c>
      <c r="AI18" s="6">
        <f t="shared" si="0"/>
        <v>568192</v>
      </c>
      <c r="AJ18" s="7"/>
      <c r="AK18" s="1"/>
      <c r="AL18" s="5"/>
      <c r="AM18" s="5"/>
      <c r="AN18" s="8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1"/>
      <c r="BD18" s="1"/>
      <c r="BE18" s="1"/>
      <c r="BF18" s="1"/>
      <c r="BG18" s="1"/>
      <c r="BH18" s="1"/>
      <c r="BI18" s="1"/>
      <c r="BJ18" s="1"/>
    </row>
    <row r="19" spans="1:62" s="3" customFormat="1" ht="60" customHeight="1" x14ac:dyDescent="0.15">
      <c r="A19" s="56" t="s">
        <v>11</v>
      </c>
      <c r="B19" s="57">
        <v>137272</v>
      </c>
      <c r="C19" s="58"/>
      <c r="D19" s="57">
        <v>65570</v>
      </c>
      <c r="E19" s="58"/>
      <c r="F19" s="59">
        <v>24337</v>
      </c>
      <c r="G19" s="60"/>
      <c r="H19" s="57">
        <v>72084</v>
      </c>
      <c r="I19" s="58"/>
      <c r="J19" s="61">
        <v>270545</v>
      </c>
      <c r="K19" s="62"/>
      <c r="L19" s="59">
        <v>115292</v>
      </c>
      <c r="M19" s="58"/>
      <c r="N19" s="59">
        <v>44953</v>
      </c>
      <c r="O19" s="58"/>
      <c r="P19" s="59">
        <v>19530</v>
      </c>
      <c r="Q19" s="58"/>
      <c r="R19" s="82"/>
      <c r="S19" s="1"/>
      <c r="T19" s="1"/>
      <c r="U19" s="1"/>
      <c r="V19" s="1"/>
      <c r="W19" s="1"/>
      <c r="X19" s="1"/>
      <c r="Y19" s="1"/>
      <c r="Z19" s="1"/>
      <c r="AA19" s="5"/>
      <c r="AB19" s="5"/>
      <c r="AC19" s="20"/>
      <c r="AD19" s="27"/>
      <c r="AE19" s="20"/>
      <c r="AF19" s="20"/>
      <c r="AG19" s="16" t="s">
        <v>18</v>
      </c>
      <c r="AH19" s="6">
        <f t="shared" si="1"/>
        <v>749583</v>
      </c>
      <c r="AI19" s="6">
        <f t="shared" si="0"/>
        <v>0</v>
      </c>
      <c r="AJ19" s="5"/>
      <c r="AK19" s="1"/>
      <c r="AL19" s="5"/>
      <c r="AM19" s="5"/>
      <c r="AN19" s="8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1"/>
      <c r="BD19" s="1"/>
      <c r="BE19" s="1"/>
      <c r="BF19" s="1"/>
      <c r="BG19" s="1"/>
      <c r="BH19" s="1"/>
      <c r="BI19" s="1"/>
      <c r="BJ19" s="1"/>
    </row>
    <row r="20" spans="1:62" ht="60" customHeight="1" x14ac:dyDescent="0.15">
      <c r="A20" s="32" t="s">
        <v>12</v>
      </c>
      <c r="B20" s="46">
        <v>1308914</v>
      </c>
      <c r="C20" s="47">
        <v>815138</v>
      </c>
      <c r="D20" s="46">
        <v>736603</v>
      </c>
      <c r="E20" s="47">
        <v>559844</v>
      </c>
      <c r="F20" s="46">
        <v>205584</v>
      </c>
      <c r="G20" s="47">
        <v>183692</v>
      </c>
      <c r="H20" s="46">
        <f t="shared" ref="H20:L20" si="2">SUM(H8:H19)</f>
        <v>684526</v>
      </c>
      <c r="I20" s="47">
        <f t="shared" si="2"/>
        <v>646320</v>
      </c>
      <c r="J20" s="46">
        <f>SUM(J8:J19)</f>
        <v>2753173</v>
      </c>
      <c r="K20" s="47">
        <f>SUM(K8:K19)</f>
        <v>1906404</v>
      </c>
      <c r="L20" s="46">
        <f t="shared" si="2"/>
        <v>1169116</v>
      </c>
      <c r="M20" s="47">
        <v>785564</v>
      </c>
      <c r="N20" s="46">
        <f t="shared" ref="N20" si="3">SUM(N8:N19)</f>
        <v>556316</v>
      </c>
      <c r="O20" s="47">
        <v>369532</v>
      </c>
      <c r="P20" s="46">
        <v>256290</v>
      </c>
      <c r="Q20" s="47">
        <v>171910</v>
      </c>
      <c r="AC20" s="15"/>
      <c r="AD20" s="28"/>
      <c r="AE20" s="15"/>
      <c r="AF20" s="15"/>
      <c r="AI20" s="5"/>
      <c r="AJ20" s="5"/>
      <c r="AL20" s="5"/>
      <c r="AM20" s="5"/>
      <c r="AN20" s="8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</row>
    <row r="21" spans="1:62" ht="45" customHeight="1" x14ac:dyDescent="0.15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AC21" s="15"/>
      <c r="AD21" s="28"/>
      <c r="AE21" s="15"/>
      <c r="AF21" s="15"/>
      <c r="AI21" s="5"/>
      <c r="AJ21" s="5"/>
      <c r="AL21" s="5"/>
      <c r="AM21" s="5"/>
      <c r="AN21" s="8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</row>
    <row r="22" spans="1:62" ht="20.25" customHeight="1" x14ac:dyDescent="0.15">
      <c r="AI22" s="5"/>
      <c r="AJ22" s="5"/>
      <c r="AK22" s="5"/>
      <c r="AL22" s="5"/>
      <c r="AN22" s="5"/>
      <c r="AO22" s="5"/>
      <c r="AP22" s="8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</row>
    <row r="23" spans="1:62" ht="20.25" customHeight="1" x14ac:dyDescent="0.15">
      <c r="AI23" s="5"/>
      <c r="AJ23" s="5"/>
      <c r="AK23" s="5"/>
      <c r="AL23" s="5"/>
      <c r="AN23" s="5"/>
      <c r="AO23" s="5"/>
      <c r="AP23" s="8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</row>
    <row r="24" spans="1:62" ht="20.25" customHeight="1" x14ac:dyDescent="0.15">
      <c r="AI24" s="5"/>
      <c r="AJ24" s="5"/>
      <c r="AK24" s="5"/>
      <c r="AL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</row>
    <row r="25" spans="1:62" ht="20.25" customHeight="1" x14ac:dyDescent="0.15"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</row>
    <row r="26" spans="1:62" ht="20.25" customHeight="1" x14ac:dyDescent="0.15"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</row>
    <row r="27" spans="1:62" ht="27.75" customHeight="1" x14ac:dyDescent="0.15">
      <c r="AI27" s="5"/>
      <c r="AJ27" s="5"/>
      <c r="AK27" s="5"/>
      <c r="AL27" s="5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5"/>
      <c r="AZ27" s="5"/>
      <c r="BA27" s="5"/>
      <c r="BB27" s="5"/>
      <c r="BC27" s="5"/>
      <c r="BD27" s="5"/>
    </row>
    <row r="28" spans="1:62" ht="27.75" customHeight="1" x14ac:dyDescent="0.15">
      <c r="AI28" s="5"/>
      <c r="AJ28" s="5"/>
      <c r="AK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7"/>
      <c r="AZ28" s="5"/>
      <c r="BA28" s="5"/>
      <c r="BB28" s="5"/>
      <c r="BC28" s="5"/>
      <c r="BD28" s="5"/>
    </row>
    <row r="29" spans="1:62" ht="27.75" customHeight="1" x14ac:dyDescent="0.15">
      <c r="AI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7"/>
      <c r="AZ29" s="5"/>
      <c r="BA29" s="5"/>
      <c r="BB29" s="5"/>
      <c r="BC29" s="5"/>
      <c r="BD29" s="5"/>
    </row>
    <row r="30" spans="1:62" ht="27.75" customHeight="1" x14ac:dyDescent="0.15"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</row>
    <row r="31" spans="1:62" ht="27.75" customHeight="1" x14ac:dyDescent="0.15"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</row>
    <row r="32" spans="1:62" ht="27.75" customHeight="1" x14ac:dyDescent="0.15"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</row>
    <row r="33" spans="35:50" ht="27.75" customHeight="1" x14ac:dyDescent="0.15"/>
    <row r="34" spans="35:50" ht="27.75" customHeight="1" x14ac:dyDescent="0.15"/>
    <row r="35" spans="35:50" ht="27.75" customHeight="1" x14ac:dyDescent="0.15"/>
    <row r="36" spans="35:50" ht="27.75" customHeight="1" x14ac:dyDescent="0.15"/>
    <row r="37" spans="35:50" ht="27.75" customHeight="1" x14ac:dyDescent="0.15"/>
    <row r="38" spans="35:50" ht="27.75" customHeight="1" x14ac:dyDescent="0.15"/>
    <row r="42" spans="35:50" x14ac:dyDescent="0.15">
      <c r="AL42" s="3"/>
    </row>
    <row r="43" spans="35:50" x14ac:dyDescent="0.15"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35:50" x14ac:dyDescent="0.15"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35:50" x14ac:dyDescent="0.15"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35:50" x14ac:dyDescent="0.15"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35:50" x14ac:dyDescent="0.15"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35:50" x14ac:dyDescent="0.15"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35:50" x14ac:dyDescent="0.15"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35:50" x14ac:dyDescent="0.15"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35:50" x14ac:dyDescent="0.15"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35:50" x14ac:dyDescent="0.15"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35:50" x14ac:dyDescent="0.15"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35:50" x14ac:dyDescent="0.15">
      <c r="AI54" s="3"/>
      <c r="AJ54" s="3"/>
      <c r="AK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35:50" x14ac:dyDescent="0.15">
      <c r="AI55" s="3"/>
    </row>
    <row r="57" spans="35:50" ht="9.75" customHeight="1" x14ac:dyDescent="0.15"/>
    <row r="58" spans="35:50" hidden="1" x14ac:dyDescent="0.15"/>
  </sheetData>
  <mergeCells count="12">
    <mergeCell ref="B2:M3"/>
    <mergeCell ref="Y5:Z5"/>
    <mergeCell ref="AA5:AB5"/>
    <mergeCell ref="AC5:AD5"/>
    <mergeCell ref="B6:C6"/>
    <mergeCell ref="D6:E6"/>
    <mergeCell ref="F6:G6"/>
    <mergeCell ref="H6:I6"/>
    <mergeCell ref="J6:K6"/>
    <mergeCell ref="L6:M6"/>
    <mergeCell ref="N6:O6"/>
    <mergeCell ref="P6:Q6"/>
  </mergeCells>
  <phoneticPr fontId="1"/>
  <printOptions horizontalCentered="1"/>
  <pageMargins left="0.7" right="0.7" top="0.75" bottom="0.75" header="0.3" footer="0.3"/>
  <pageSetup paperSize="9" scale="3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62"/>
  <sheetViews>
    <sheetView tabSelected="1" view="pageLayout" topLeftCell="A7" zoomScale="70" zoomScaleNormal="100" zoomScalePageLayoutView="70" workbookViewId="0">
      <selection activeCell="A28" sqref="A28"/>
    </sheetView>
  </sheetViews>
  <sheetFormatPr defaultRowHeight="13.5" x14ac:dyDescent="0.15"/>
  <sheetData>
    <row r="1" spans="1:29" ht="14.25" x14ac:dyDescent="0.15">
      <c r="A1" s="65" t="s">
        <v>62</v>
      </c>
      <c r="Z1" s="107" t="s">
        <v>64</v>
      </c>
      <c r="AA1" s="107"/>
      <c r="AB1" s="107" t="s">
        <v>63</v>
      </c>
      <c r="AC1" s="107"/>
    </row>
    <row r="2" spans="1:29" x14ac:dyDescent="0.15">
      <c r="A2" s="105"/>
      <c r="B2" s="101" t="s">
        <v>28</v>
      </c>
      <c r="C2" s="102"/>
      <c r="D2" s="101" t="s">
        <v>29</v>
      </c>
      <c r="E2" s="102"/>
      <c r="F2" s="101" t="s">
        <v>30</v>
      </c>
      <c r="G2" s="102"/>
      <c r="H2" s="101" t="s">
        <v>31</v>
      </c>
      <c r="I2" s="102"/>
      <c r="J2" s="101" t="s">
        <v>32</v>
      </c>
      <c r="K2" s="102"/>
      <c r="L2" s="101" t="s">
        <v>33</v>
      </c>
      <c r="M2" s="102"/>
      <c r="N2" s="101" t="s">
        <v>34</v>
      </c>
      <c r="O2" s="102"/>
      <c r="P2" s="101" t="s">
        <v>35</v>
      </c>
      <c r="Q2" s="102"/>
      <c r="R2" s="101" t="s">
        <v>36</v>
      </c>
      <c r="S2" s="102"/>
      <c r="T2" s="101" t="s">
        <v>37</v>
      </c>
      <c r="U2" s="102"/>
      <c r="V2" s="101" t="s">
        <v>38</v>
      </c>
      <c r="W2" s="102"/>
      <c r="X2" s="101" t="s">
        <v>39</v>
      </c>
      <c r="Y2" s="102"/>
      <c r="Z2" s="101" t="s">
        <v>40</v>
      </c>
      <c r="AA2" s="103"/>
      <c r="AB2" s="104" t="s">
        <v>45</v>
      </c>
      <c r="AC2" s="102"/>
    </row>
    <row r="3" spans="1:29" x14ac:dyDescent="0.15">
      <c r="A3" s="106"/>
      <c r="B3" s="66" t="s">
        <v>41</v>
      </c>
      <c r="C3" s="67" t="s">
        <v>42</v>
      </c>
      <c r="D3" s="66" t="s">
        <v>41</v>
      </c>
      <c r="E3" s="67" t="s">
        <v>42</v>
      </c>
      <c r="F3" s="66" t="s">
        <v>41</v>
      </c>
      <c r="G3" s="67" t="s">
        <v>42</v>
      </c>
      <c r="H3" s="66" t="s">
        <v>41</v>
      </c>
      <c r="I3" s="67" t="s">
        <v>42</v>
      </c>
      <c r="J3" s="66" t="s">
        <v>41</v>
      </c>
      <c r="K3" s="67" t="s">
        <v>42</v>
      </c>
      <c r="L3" s="66" t="s">
        <v>41</v>
      </c>
      <c r="M3" s="67" t="s">
        <v>42</v>
      </c>
      <c r="N3" s="66" t="s">
        <v>41</v>
      </c>
      <c r="O3" s="67" t="s">
        <v>42</v>
      </c>
      <c r="P3" s="66" t="s">
        <v>41</v>
      </c>
      <c r="Q3" s="67" t="s">
        <v>42</v>
      </c>
      <c r="R3" s="66" t="s">
        <v>41</v>
      </c>
      <c r="S3" s="67" t="s">
        <v>42</v>
      </c>
      <c r="T3" s="66" t="s">
        <v>41</v>
      </c>
      <c r="U3" s="67" t="s">
        <v>42</v>
      </c>
      <c r="V3" s="66" t="s">
        <v>41</v>
      </c>
      <c r="W3" s="67" t="s">
        <v>42</v>
      </c>
      <c r="X3" s="66" t="s">
        <v>41</v>
      </c>
      <c r="Y3" s="67" t="s">
        <v>42</v>
      </c>
      <c r="Z3" s="66" t="s">
        <v>41</v>
      </c>
      <c r="AA3" s="68" t="s">
        <v>42</v>
      </c>
      <c r="AB3" s="69" t="s">
        <v>41</v>
      </c>
      <c r="AC3" s="67" t="s">
        <v>42</v>
      </c>
    </row>
    <row r="4" spans="1:29" x14ac:dyDescent="0.15">
      <c r="A4" s="83" t="s">
        <v>43</v>
      </c>
      <c r="B4" s="70">
        <v>3229</v>
      </c>
      <c r="C4" s="71">
        <v>6994</v>
      </c>
      <c r="D4" s="70">
        <v>2893</v>
      </c>
      <c r="E4" s="71">
        <v>7354</v>
      </c>
      <c r="F4" s="70">
        <v>4999</v>
      </c>
      <c r="G4" s="71">
        <v>7145</v>
      </c>
      <c r="H4" s="70">
        <v>1640</v>
      </c>
      <c r="I4" s="71">
        <v>2255</v>
      </c>
      <c r="J4" s="70">
        <v>2360</v>
      </c>
      <c r="K4" s="71">
        <v>2192</v>
      </c>
      <c r="L4" s="70">
        <v>1515</v>
      </c>
      <c r="M4" s="71">
        <v>3853</v>
      </c>
      <c r="N4" s="70">
        <v>3565</v>
      </c>
      <c r="O4" s="71">
        <v>5081</v>
      </c>
      <c r="P4" s="70">
        <v>2662</v>
      </c>
      <c r="Q4" s="71">
        <v>5504</v>
      </c>
      <c r="R4" s="70">
        <v>1423</v>
      </c>
      <c r="S4" s="71">
        <v>2118</v>
      </c>
      <c r="T4" s="70">
        <v>1905</v>
      </c>
      <c r="U4" s="71">
        <v>2265</v>
      </c>
      <c r="V4" s="70">
        <v>2900</v>
      </c>
      <c r="W4" s="71">
        <v>3783</v>
      </c>
      <c r="X4" s="70">
        <v>3528</v>
      </c>
      <c r="Y4" s="71">
        <v>4255</v>
      </c>
      <c r="Z4" s="86">
        <f>SUM(B4,D4,F4,H4,J4,L4,N4,P4,R4,T4,V4,X4)</f>
        <v>32619</v>
      </c>
      <c r="AA4" s="87">
        <f>SUM(C4,E4,G4,I4,K4,M4,O4,Q4,S4,U4,W4,Y4)</f>
        <v>52799</v>
      </c>
      <c r="AB4" s="90">
        <v>12943</v>
      </c>
      <c r="AC4" s="71">
        <v>29902</v>
      </c>
    </row>
    <row r="5" spans="1:29" x14ac:dyDescent="0.15">
      <c r="A5" s="84" t="s">
        <v>60</v>
      </c>
      <c r="B5" s="73">
        <v>3813</v>
      </c>
      <c r="C5" s="74">
        <v>8034</v>
      </c>
      <c r="D5" s="73">
        <v>3148</v>
      </c>
      <c r="E5" s="74">
        <v>9298</v>
      </c>
      <c r="F5" s="73">
        <v>5174</v>
      </c>
      <c r="G5" s="74">
        <v>5995</v>
      </c>
      <c r="H5" s="73">
        <v>2992</v>
      </c>
      <c r="I5" s="74">
        <v>2789</v>
      </c>
      <c r="J5" s="73">
        <v>2591</v>
      </c>
      <c r="K5" s="74">
        <v>2701</v>
      </c>
      <c r="L5" s="73">
        <v>3076</v>
      </c>
      <c r="M5" s="74">
        <v>3207</v>
      </c>
      <c r="N5" s="73">
        <v>3262</v>
      </c>
      <c r="O5" s="74">
        <v>3934</v>
      </c>
      <c r="P5" s="73">
        <v>2662</v>
      </c>
      <c r="Q5" s="74">
        <v>6739</v>
      </c>
      <c r="R5" s="73">
        <v>1792</v>
      </c>
      <c r="S5" s="74">
        <v>2244</v>
      </c>
      <c r="T5" s="73">
        <v>2397</v>
      </c>
      <c r="U5" s="74">
        <v>2464</v>
      </c>
      <c r="V5" s="73">
        <v>4961</v>
      </c>
      <c r="W5" s="74">
        <v>3357</v>
      </c>
      <c r="X5" s="73">
        <v>7614</v>
      </c>
      <c r="Y5" s="74">
        <v>6338</v>
      </c>
      <c r="Z5" s="73">
        <f t="shared" ref="Z5:Z6" si="0">SUM(B5,D5,F5,H5,J5,L5,N5,P5,R5,T5,V5,X5)</f>
        <v>43482</v>
      </c>
      <c r="AA5" s="75">
        <f t="shared" ref="AA5:AA6" si="1">SUM(C5,E5,G5,I5,K5,M5,O5,Q5,S5,U5,W5,Y5)</f>
        <v>57100</v>
      </c>
      <c r="AB5" s="91">
        <v>18746</v>
      </c>
      <c r="AC5" s="74">
        <v>32412</v>
      </c>
    </row>
    <row r="6" spans="1:29" x14ac:dyDescent="0.15">
      <c r="A6" s="85" t="s">
        <v>61</v>
      </c>
      <c r="B6" s="76">
        <v>5610</v>
      </c>
      <c r="C6" s="77">
        <v>5245</v>
      </c>
      <c r="D6" s="76">
        <v>4794</v>
      </c>
      <c r="E6" s="77">
        <v>4357</v>
      </c>
      <c r="F6" s="76">
        <v>4174</v>
      </c>
      <c r="G6" s="77">
        <v>4679</v>
      </c>
      <c r="H6" s="76">
        <v>2136</v>
      </c>
      <c r="I6" s="77">
        <v>2929</v>
      </c>
      <c r="J6" s="76">
        <v>3043</v>
      </c>
      <c r="K6" s="77">
        <v>3770</v>
      </c>
      <c r="L6" s="76">
        <v>2383</v>
      </c>
      <c r="M6" s="77">
        <v>5309</v>
      </c>
      <c r="N6" s="76">
        <v>3749</v>
      </c>
      <c r="O6" s="77">
        <v>5083</v>
      </c>
      <c r="P6" s="76">
        <v>3663</v>
      </c>
      <c r="Q6" s="77">
        <v>8895</v>
      </c>
      <c r="R6" s="76">
        <v>2764</v>
      </c>
      <c r="S6" s="77">
        <v>3605</v>
      </c>
      <c r="T6" s="76">
        <v>3276</v>
      </c>
      <c r="U6" s="77">
        <v>3373</v>
      </c>
      <c r="V6" s="76">
        <v>3821</v>
      </c>
      <c r="W6" s="77">
        <v>10811</v>
      </c>
      <c r="X6" s="76">
        <v>6726</v>
      </c>
      <c r="Y6" s="77">
        <v>4669</v>
      </c>
      <c r="Z6" s="88">
        <f t="shared" si="0"/>
        <v>46139</v>
      </c>
      <c r="AA6" s="89">
        <f t="shared" si="1"/>
        <v>62725</v>
      </c>
      <c r="AB6" s="92">
        <v>17832</v>
      </c>
      <c r="AC6" s="77">
        <v>31088</v>
      </c>
    </row>
    <row r="7" spans="1:29" x14ac:dyDescent="0.15">
      <c r="A7" s="79" t="s">
        <v>44</v>
      </c>
      <c r="B7" s="80">
        <f>AVERAGE(B4:B6)</f>
        <v>4217.333333333333</v>
      </c>
      <c r="C7" s="80">
        <f t="shared" ref="C7:F7" si="2">AVERAGE(C4:C6)</f>
        <v>6757.666666666667</v>
      </c>
      <c r="D7" s="80">
        <f t="shared" si="2"/>
        <v>3611.6666666666665</v>
      </c>
      <c r="E7" s="80">
        <f t="shared" si="2"/>
        <v>7003</v>
      </c>
      <c r="F7" s="80">
        <f t="shared" si="2"/>
        <v>4782.333333333333</v>
      </c>
      <c r="G7" s="80">
        <f t="shared" ref="G7" si="3">AVERAGE(G4:G6)</f>
        <v>5939.666666666667</v>
      </c>
      <c r="H7" s="80">
        <f t="shared" ref="H7" si="4">AVERAGE(H4:H6)</f>
        <v>2256</v>
      </c>
      <c r="I7" s="80">
        <f t="shared" ref="I7:J7" si="5">AVERAGE(I4:I6)</f>
        <v>2657.6666666666665</v>
      </c>
      <c r="J7" s="80">
        <f t="shared" si="5"/>
        <v>2664.6666666666665</v>
      </c>
      <c r="K7" s="80">
        <f t="shared" ref="K7" si="6">AVERAGE(K4:K6)</f>
        <v>2887.6666666666665</v>
      </c>
      <c r="L7" s="80">
        <f t="shared" ref="L7" si="7">AVERAGE(L4:L6)</f>
        <v>2324.6666666666665</v>
      </c>
      <c r="M7" s="80">
        <f t="shared" ref="M7:N7" si="8">AVERAGE(M4:M6)</f>
        <v>4123</v>
      </c>
      <c r="N7" s="80">
        <f t="shared" si="8"/>
        <v>3525.3333333333335</v>
      </c>
      <c r="O7" s="80">
        <f t="shared" ref="O7" si="9">AVERAGE(O4:O6)</f>
        <v>4699.333333333333</v>
      </c>
      <c r="P7" s="80">
        <f t="shared" ref="P7" si="10">AVERAGE(P4:P6)</f>
        <v>2995.6666666666665</v>
      </c>
      <c r="Q7" s="80">
        <f t="shared" ref="Q7:R7" si="11">AVERAGE(Q4:Q6)</f>
        <v>7046</v>
      </c>
      <c r="R7" s="80">
        <f t="shared" si="11"/>
        <v>1993</v>
      </c>
      <c r="S7" s="80">
        <f t="shared" ref="S7" si="12">AVERAGE(S4:S6)</f>
        <v>2655.6666666666665</v>
      </c>
      <c r="T7" s="80">
        <f t="shared" ref="T7" si="13">AVERAGE(T4:T6)</f>
        <v>2526</v>
      </c>
      <c r="U7" s="80">
        <f t="shared" ref="U7:V7" si="14">AVERAGE(U4:U6)</f>
        <v>2700.6666666666665</v>
      </c>
      <c r="V7" s="80">
        <f t="shared" si="14"/>
        <v>3894</v>
      </c>
      <c r="W7" s="80">
        <f t="shared" ref="W7" si="15">AVERAGE(W4:W6)</f>
        <v>5983.666666666667</v>
      </c>
      <c r="X7" s="80">
        <f t="shared" ref="X7" si="16">AVERAGE(X4:X6)</f>
        <v>5956</v>
      </c>
      <c r="Y7" s="80">
        <f t="shared" ref="Y7:Z7" si="17">AVERAGE(Y4:Y6)</f>
        <v>5087.333333333333</v>
      </c>
      <c r="Z7" s="80">
        <f t="shared" si="17"/>
        <v>40746.666666666664</v>
      </c>
      <c r="AA7" s="80">
        <f t="shared" ref="AA7" si="18">AVERAGE(AA4:AA6)</f>
        <v>57541.333333333336</v>
      </c>
      <c r="AB7" s="80">
        <f t="shared" ref="AB7" si="19">AVERAGE(AB4:AB6)</f>
        <v>16507</v>
      </c>
      <c r="AC7" s="80">
        <f t="shared" ref="AC7" si="20">AVERAGE(AC4:AC6)</f>
        <v>31134</v>
      </c>
    </row>
    <row r="8" spans="1:29" x14ac:dyDescent="0.15">
      <c r="A8" s="81" t="s">
        <v>65</v>
      </c>
    </row>
    <row r="10" spans="1:29" ht="14.25" x14ac:dyDescent="0.15">
      <c r="A10" s="65" t="s">
        <v>66</v>
      </c>
    </row>
    <row r="11" spans="1:29" x14ac:dyDescent="0.15">
      <c r="A11" s="105"/>
      <c r="B11" s="101" t="s">
        <v>28</v>
      </c>
      <c r="C11" s="102"/>
      <c r="D11" s="101" t="s">
        <v>29</v>
      </c>
      <c r="E11" s="102"/>
      <c r="F11" s="101" t="s">
        <v>30</v>
      </c>
      <c r="G11" s="102"/>
      <c r="H11" s="101" t="s">
        <v>31</v>
      </c>
      <c r="I11" s="102"/>
      <c r="J11" s="101" t="s">
        <v>32</v>
      </c>
      <c r="K11" s="102"/>
      <c r="L11" s="101" t="s">
        <v>33</v>
      </c>
      <c r="M11" s="102"/>
      <c r="N11" s="101" t="s">
        <v>34</v>
      </c>
      <c r="O11" s="102"/>
      <c r="P11" s="101" t="s">
        <v>35</v>
      </c>
      <c r="Q11" s="102"/>
      <c r="R11" s="101" t="s">
        <v>36</v>
      </c>
      <c r="S11" s="102"/>
      <c r="T11" s="101" t="s">
        <v>37</v>
      </c>
      <c r="U11" s="102"/>
      <c r="V11" s="101" t="s">
        <v>38</v>
      </c>
      <c r="W11" s="102"/>
      <c r="X11" s="101" t="s">
        <v>39</v>
      </c>
      <c r="Y11" s="102"/>
      <c r="Z11" s="101" t="s">
        <v>40</v>
      </c>
      <c r="AA11" s="103"/>
      <c r="AB11" s="104" t="s">
        <v>45</v>
      </c>
      <c r="AC11" s="102"/>
    </row>
    <row r="12" spans="1:29" x14ac:dyDescent="0.15">
      <c r="A12" s="106"/>
      <c r="B12" s="66" t="s">
        <v>41</v>
      </c>
      <c r="C12" s="67" t="s">
        <v>42</v>
      </c>
      <c r="D12" s="66" t="s">
        <v>41</v>
      </c>
      <c r="E12" s="67" t="s">
        <v>42</v>
      </c>
      <c r="F12" s="66" t="s">
        <v>41</v>
      </c>
      <c r="G12" s="67" t="s">
        <v>42</v>
      </c>
      <c r="H12" s="66" t="s">
        <v>41</v>
      </c>
      <c r="I12" s="67" t="s">
        <v>42</v>
      </c>
      <c r="J12" s="66" t="s">
        <v>41</v>
      </c>
      <c r="K12" s="67" t="s">
        <v>42</v>
      </c>
      <c r="L12" s="66" t="s">
        <v>41</v>
      </c>
      <c r="M12" s="67" t="s">
        <v>42</v>
      </c>
      <c r="N12" s="66" t="s">
        <v>41</v>
      </c>
      <c r="O12" s="67" t="s">
        <v>42</v>
      </c>
      <c r="P12" s="66" t="s">
        <v>41</v>
      </c>
      <c r="Q12" s="67" t="s">
        <v>42</v>
      </c>
      <c r="R12" s="66" t="s">
        <v>41</v>
      </c>
      <c r="S12" s="67" t="s">
        <v>42</v>
      </c>
      <c r="T12" s="66" t="s">
        <v>41</v>
      </c>
      <c r="U12" s="67" t="s">
        <v>42</v>
      </c>
      <c r="V12" s="66" t="s">
        <v>41</v>
      </c>
      <c r="W12" s="67" t="s">
        <v>42</v>
      </c>
      <c r="X12" s="66" t="s">
        <v>41</v>
      </c>
      <c r="Y12" s="67" t="s">
        <v>42</v>
      </c>
      <c r="Z12" s="66" t="s">
        <v>41</v>
      </c>
      <c r="AA12" s="68" t="s">
        <v>42</v>
      </c>
      <c r="AB12" s="69" t="s">
        <v>41</v>
      </c>
      <c r="AC12" s="67" t="s">
        <v>42</v>
      </c>
    </row>
    <row r="13" spans="1:29" x14ac:dyDescent="0.15">
      <c r="A13" s="83" t="s">
        <v>43</v>
      </c>
      <c r="B13" s="70">
        <v>2241</v>
      </c>
      <c r="C13" s="71">
        <v>3742</v>
      </c>
      <c r="D13" s="70">
        <v>1852</v>
      </c>
      <c r="E13" s="71">
        <v>4307</v>
      </c>
      <c r="F13" s="70">
        <v>1503</v>
      </c>
      <c r="G13" s="71">
        <v>3135</v>
      </c>
      <c r="H13" s="70">
        <v>2602</v>
      </c>
      <c r="I13" s="71">
        <v>2866</v>
      </c>
      <c r="J13" s="70">
        <v>3685</v>
      </c>
      <c r="K13" s="71">
        <v>2251</v>
      </c>
      <c r="L13" s="70">
        <v>1336</v>
      </c>
      <c r="M13" s="71">
        <v>3119</v>
      </c>
      <c r="N13" s="70">
        <v>2184</v>
      </c>
      <c r="O13" s="71">
        <v>3463</v>
      </c>
      <c r="P13" s="70">
        <v>1724</v>
      </c>
      <c r="Q13" s="71">
        <v>3235</v>
      </c>
      <c r="R13" s="70">
        <v>1345</v>
      </c>
      <c r="S13" s="71">
        <v>2200</v>
      </c>
      <c r="T13" s="70">
        <v>1153</v>
      </c>
      <c r="U13" s="71">
        <v>1558</v>
      </c>
      <c r="V13" s="70">
        <v>1390</v>
      </c>
      <c r="W13" s="71">
        <v>2659</v>
      </c>
      <c r="X13" s="70">
        <v>2517</v>
      </c>
      <c r="Y13" s="71">
        <v>2851</v>
      </c>
      <c r="Z13" s="70">
        <v>23532</v>
      </c>
      <c r="AA13" s="72">
        <v>35386</v>
      </c>
      <c r="AB13" s="90">
        <v>12357</v>
      </c>
      <c r="AC13" s="71">
        <v>22144</v>
      </c>
    </row>
    <row r="14" spans="1:29" x14ac:dyDescent="0.15">
      <c r="A14" s="84" t="s">
        <v>60</v>
      </c>
      <c r="B14" s="73">
        <v>2349</v>
      </c>
      <c r="C14" s="74">
        <v>4178</v>
      </c>
      <c r="D14" s="73">
        <v>2382</v>
      </c>
      <c r="E14" s="74">
        <v>5414</v>
      </c>
      <c r="F14" s="73">
        <v>2113</v>
      </c>
      <c r="G14" s="74">
        <v>3467</v>
      </c>
      <c r="H14" s="73">
        <v>3499</v>
      </c>
      <c r="I14" s="74">
        <v>2805</v>
      </c>
      <c r="J14" s="73">
        <v>3068</v>
      </c>
      <c r="K14" s="74">
        <v>3415</v>
      </c>
      <c r="L14" s="73">
        <v>3198</v>
      </c>
      <c r="M14" s="74">
        <v>2919</v>
      </c>
      <c r="N14" s="73">
        <v>3295</v>
      </c>
      <c r="O14" s="74">
        <v>2150</v>
      </c>
      <c r="P14" s="73">
        <v>1932</v>
      </c>
      <c r="Q14" s="74">
        <v>3871</v>
      </c>
      <c r="R14" s="73">
        <v>1465</v>
      </c>
      <c r="S14" s="74">
        <v>2052</v>
      </c>
      <c r="T14" s="73">
        <v>1488</v>
      </c>
      <c r="U14" s="74">
        <v>1519</v>
      </c>
      <c r="V14" s="73">
        <v>2425</v>
      </c>
      <c r="W14" s="74">
        <v>1742</v>
      </c>
      <c r="X14" s="73">
        <v>3110</v>
      </c>
      <c r="Y14" s="74">
        <v>2518</v>
      </c>
      <c r="Z14" s="73">
        <v>30324</v>
      </c>
      <c r="AA14" s="75">
        <v>36050</v>
      </c>
      <c r="AB14" s="91">
        <v>17256</v>
      </c>
      <c r="AC14" s="74">
        <v>22548</v>
      </c>
    </row>
    <row r="15" spans="1:29" x14ac:dyDescent="0.15">
      <c r="A15" s="85" t="s">
        <v>61</v>
      </c>
      <c r="B15" s="76">
        <v>2098</v>
      </c>
      <c r="C15" s="77">
        <v>1560</v>
      </c>
      <c r="D15" s="76">
        <v>1993</v>
      </c>
      <c r="E15" s="77">
        <v>1634</v>
      </c>
      <c r="F15" s="76">
        <v>2221</v>
      </c>
      <c r="G15" s="77">
        <v>2016</v>
      </c>
      <c r="H15" s="76">
        <v>1828</v>
      </c>
      <c r="I15" s="77">
        <v>2665</v>
      </c>
      <c r="J15" s="76">
        <v>3932</v>
      </c>
      <c r="K15" s="77">
        <v>5049</v>
      </c>
      <c r="L15" s="76">
        <v>2124</v>
      </c>
      <c r="M15" s="77">
        <v>4009</v>
      </c>
      <c r="N15" s="76">
        <v>2966</v>
      </c>
      <c r="O15" s="77">
        <v>2660</v>
      </c>
      <c r="P15" s="76">
        <v>2689</v>
      </c>
      <c r="Q15" s="77">
        <v>4516</v>
      </c>
      <c r="R15" s="76">
        <v>2301</v>
      </c>
      <c r="S15" s="77">
        <v>2608</v>
      </c>
      <c r="T15" s="76">
        <v>2175</v>
      </c>
      <c r="U15" s="77">
        <v>2032</v>
      </c>
      <c r="V15" s="76">
        <v>3178</v>
      </c>
      <c r="W15" s="77">
        <v>3720</v>
      </c>
      <c r="X15" s="76">
        <v>3485</v>
      </c>
      <c r="Y15" s="77">
        <v>2320</v>
      </c>
      <c r="Z15" s="76">
        <v>30990</v>
      </c>
      <c r="AA15" s="78">
        <v>34789</v>
      </c>
      <c r="AB15" s="92">
        <v>15782</v>
      </c>
      <c r="AC15" s="77">
        <v>20004</v>
      </c>
    </row>
    <row r="16" spans="1:29" x14ac:dyDescent="0.15">
      <c r="A16" s="79" t="s">
        <v>44</v>
      </c>
      <c r="B16" s="80">
        <f>AVERAGE(B13:B15)</f>
        <v>2229.3333333333335</v>
      </c>
      <c r="C16" s="80">
        <f t="shared" ref="C16:AC16" si="21">AVERAGE(C13:C15)</f>
        <v>3160</v>
      </c>
      <c r="D16" s="80">
        <f t="shared" si="21"/>
        <v>2075.6666666666665</v>
      </c>
      <c r="E16" s="80">
        <f t="shared" si="21"/>
        <v>3785</v>
      </c>
      <c r="F16" s="80">
        <f t="shared" si="21"/>
        <v>1945.6666666666667</v>
      </c>
      <c r="G16" s="80">
        <f t="shared" si="21"/>
        <v>2872.6666666666665</v>
      </c>
      <c r="H16" s="80">
        <f t="shared" si="21"/>
        <v>2643</v>
      </c>
      <c r="I16" s="80">
        <f t="shared" si="21"/>
        <v>2778.6666666666665</v>
      </c>
      <c r="J16" s="80">
        <f t="shared" si="21"/>
        <v>3561.6666666666665</v>
      </c>
      <c r="K16" s="80">
        <f t="shared" si="21"/>
        <v>3571.6666666666665</v>
      </c>
      <c r="L16" s="80">
        <f t="shared" si="21"/>
        <v>2219.3333333333335</v>
      </c>
      <c r="M16" s="80">
        <f t="shared" si="21"/>
        <v>3349</v>
      </c>
      <c r="N16" s="80">
        <f t="shared" si="21"/>
        <v>2815</v>
      </c>
      <c r="O16" s="80">
        <f t="shared" si="21"/>
        <v>2757.6666666666665</v>
      </c>
      <c r="P16" s="80">
        <f t="shared" si="21"/>
        <v>2115</v>
      </c>
      <c r="Q16" s="80">
        <f t="shared" si="21"/>
        <v>3874</v>
      </c>
      <c r="R16" s="80">
        <f t="shared" si="21"/>
        <v>1703.6666666666667</v>
      </c>
      <c r="S16" s="80">
        <f t="shared" si="21"/>
        <v>2286.6666666666665</v>
      </c>
      <c r="T16" s="80">
        <f t="shared" si="21"/>
        <v>1605.3333333333333</v>
      </c>
      <c r="U16" s="80">
        <f t="shared" si="21"/>
        <v>1703</v>
      </c>
      <c r="V16" s="80">
        <f t="shared" si="21"/>
        <v>2331</v>
      </c>
      <c r="W16" s="80">
        <f t="shared" si="21"/>
        <v>2707</v>
      </c>
      <c r="X16" s="80">
        <f t="shared" si="21"/>
        <v>3037.3333333333335</v>
      </c>
      <c r="Y16" s="80">
        <f t="shared" si="21"/>
        <v>2563</v>
      </c>
      <c r="Z16" s="80">
        <f t="shared" si="21"/>
        <v>28282</v>
      </c>
      <c r="AA16" s="80">
        <f t="shared" si="21"/>
        <v>35408.333333333336</v>
      </c>
      <c r="AB16" s="80">
        <f t="shared" si="21"/>
        <v>15131.666666666666</v>
      </c>
      <c r="AC16" s="80">
        <f t="shared" si="21"/>
        <v>21565.333333333332</v>
      </c>
    </row>
    <row r="17" spans="1:29" x14ac:dyDescent="0.15">
      <c r="A17" s="81" t="s">
        <v>65</v>
      </c>
    </row>
    <row r="19" spans="1:29" ht="14.25" x14ac:dyDescent="0.15">
      <c r="A19" s="65" t="s">
        <v>67</v>
      </c>
    </row>
    <row r="20" spans="1:29" ht="18.75" customHeight="1" x14ac:dyDescent="0.15">
      <c r="A20" s="105"/>
      <c r="B20" s="101" t="s">
        <v>28</v>
      </c>
      <c r="C20" s="102"/>
      <c r="D20" s="101" t="s">
        <v>29</v>
      </c>
      <c r="E20" s="102"/>
      <c r="F20" s="101" t="s">
        <v>30</v>
      </c>
      <c r="G20" s="102"/>
      <c r="H20" s="101" t="s">
        <v>31</v>
      </c>
      <c r="I20" s="102"/>
      <c r="J20" s="101" t="s">
        <v>32</v>
      </c>
      <c r="K20" s="102"/>
      <c r="L20" s="101" t="s">
        <v>33</v>
      </c>
      <c r="M20" s="102"/>
      <c r="N20" s="101" t="s">
        <v>34</v>
      </c>
      <c r="O20" s="102"/>
      <c r="P20" s="101" t="s">
        <v>35</v>
      </c>
      <c r="Q20" s="102"/>
      <c r="R20" s="101" t="s">
        <v>36</v>
      </c>
      <c r="S20" s="102"/>
      <c r="T20" s="101" t="s">
        <v>37</v>
      </c>
      <c r="U20" s="102"/>
      <c r="V20" s="101" t="s">
        <v>38</v>
      </c>
      <c r="W20" s="102"/>
      <c r="X20" s="101" t="s">
        <v>39</v>
      </c>
      <c r="Y20" s="102"/>
      <c r="Z20" s="101" t="s">
        <v>40</v>
      </c>
      <c r="AA20" s="103"/>
      <c r="AB20" s="104" t="s">
        <v>45</v>
      </c>
      <c r="AC20" s="102"/>
    </row>
    <row r="21" spans="1:29" x14ac:dyDescent="0.15">
      <c r="A21" s="106"/>
      <c r="B21" s="66" t="s">
        <v>41</v>
      </c>
      <c r="C21" s="67" t="s">
        <v>42</v>
      </c>
      <c r="D21" s="66" t="s">
        <v>41</v>
      </c>
      <c r="E21" s="67" t="s">
        <v>42</v>
      </c>
      <c r="F21" s="66" t="s">
        <v>41</v>
      </c>
      <c r="G21" s="67" t="s">
        <v>42</v>
      </c>
      <c r="H21" s="66" t="s">
        <v>41</v>
      </c>
      <c r="I21" s="67" t="s">
        <v>42</v>
      </c>
      <c r="J21" s="66" t="s">
        <v>41</v>
      </c>
      <c r="K21" s="67" t="s">
        <v>42</v>
      </c>
      <c r="L21" s="66" t="s">
        <v>41</v>
      </c>
      <c r="M21" s="67" t="s">
        <v>42</v>
      </c>
      <c r="N21" s="66" t="s">
        <v>41</v>
      </c>
      <c r="O21" s="67" t="s">
        <v>42</v>
      </c>
      <c r="P21" s="66" t="s">
        <v>41</v>
      </c>
      <c r="Q21" s="67" t="s">
        <v>42</v>
      </c>
      <c r="R21" s="66" t="s">
        <v>41</v>
      </c>
      <c r="S21" s="67" t="s">
        <v>42</v>
      </c>
      <c r="T21" s="66" t="s">
        <v>41</v>
      </c>
      <c r="U21" s="67" t="s">
        <v>42</v>
      </c>
      <c r="V21" s="66" t="s">
        <v>41</v>
      </c>
      <c r="W21" s="67" t="s">
        <v>42</v>
      </c>
      <c r="X21" s="66" t="s">
        <v>41</v>
      </c>
      <c r="Y21" s="67" t="s">
        <v>42</v>
      </c>
      <c r="Z21" s="66" t="s">
        <v>41</v>
      </c>
      <c r="AA21" s="68" t="s">
        <v>42</v>
      </c>
      <c r="AB21" s="69" t="s">
        <v>41</v>
      </c>
      <c r="AC21" s="67" t="s">
        <v>42</v>
      </c>
    </row>
    <row r="22" spans="1:29" x14ac:dyDescent="0.15">
      <c r="A22" s="83" t="s">
        <v>43</v>
      </c>
      <c r="B22" s="70">
        <v>0</v>
      </c>
      <c r="C22" s="71">
        <v>2489</v>
      </c>
      <c r="D22" s="70">
        <v>0</v>
      </c>
      <c r="E22" s="71">
        <v>2443</v>
      </c>
      <c r="F22" s="70">
        <v>0</v>
      </c>
      <c r="G22" s="71">
        <v>793</v>
      </c>
      <c r="H22" s="70">
        <v>0</v>
      </c>
      <c r="I22" s="71">
        <v>365</v>
      </c>
      <c r="J22" s="70">
        <v>0</v>
      </c>
      <c r="K22" s="71">
        <v>179</v>
      </c>
      <c r="L22" s="70">
        <v>0</v>
      </c>
      <c r="M22" s="71">
        <v>950</v>
      </c>
      <c r="N22" s="70">
        <v>0</v>
      </c>
      <c r="O22" s="71">
        <v>1314</v>
      </c>
      <c r="P22" s="70">
        <v>0</v>
      </c>
      <c r="Q22" s="71">
        <v>1148</v>
      </c>
      <c r="R22" s="70">
        <v>0</v>
      </c>
      <c r="S22" s="71">
        <v>383</v>
      </c>
      <c r="T22" s="70">
        <v>0</v>
      </c>
      <c r="U22" s="71">
        <v>413</v>
      </c>
      <c r="V22" s="70">
        <v>0</v>
      </c>
      <c r="W22" s="71">
        <v>589</v>
      </c>
      <c r="X22" s="70">
        <v>0</v>
      </c>
      <c r="Y22" s="71">
        <v>1063</v>
      </c>
      <c r="Z22" s="70">
        <v>0</v>
      </c>
      <c r="AA22" s="72">
        <v>12129</v>
      </c>
      <c r="AB22" s="90">
        <v>0</v>
      </c>
      <c r="AC22" s="71">
        <v>6784</v>
      </c>
    </row>
    <row r="23" spans="1:29" x14ac:dyDescent="0.15">
      <c r="A23" s="84" t="s">
        <v>60</v>
      </c>
      <c r="B23" s="73">
        <v>0</v>
      </c>
      <c r="C23" s="74">
        <v>2119</v>
      </c>
      <c r="D23" s="73">
        <v>0</v>
      </c>
      <c r="E23" s="74">
        <v>2980</v>
      </c>
      <c r="F23" s="73">
        <v>0</v>
      </c>
      <c r="G23" s="74">
        <v>761</v>
      </c>
      <c r="H23" s="73">
        <v>0</v>
      </c>
      <c r="I23" s="74">
        <v>534</v>
      </c>
      <c r="J23" s="73">
        <v>0</v>
      </c>
      <c r="K23" s="74">
        <v>311</v>
      </c>
      <c r="L23" s="73">
        <v>0</v>
      </c>
      <c r="M23" s="74">
        <v>766</v>
      </c>
      <c r="N23" s="73">
        <v>0</v>
      </c>
      <c r="O23" s="74">
        <v>1023</v>
      </c>
      <c r="P23" s="73">
        <v>0</v>
      </c>
      <c r="Q23" s="74">
        <v>1413</v>
      </c>
      <c r="R23" s="73">
        <v>0</v>
      </c>
      <c r="S23" s="74">
        <v>354</v>
      </c>
      <c r="T23" s="73">
        <v>0</v>
      </c>
      <c r="U23" s="74">
        <v>455</v>
      </c>
      <c r="V23" s="73">
        <v>0</v>
      </c>
      <c r="W23" s="74">
        <v>418</v>
      </c>
      <c r="X23" s="73">
        <v>0</v>
      </c>
      <c r="Y23" s="74">
        <v>1270</v>
      </c>
      <c r="Z23" s="73">
        <v>0</v>
      </c>
      <c r="AA23" s="75">
        <v>12404</v>
      </c>
      <c r="AB23" s="91">
        <v>0</v>
      </c>
      <c r="AC23" s="74">
        <v>6896</v>
      </c>
    </row>
    <row r="24" spans="1:29" x14ac:dyDescent="0.15">
      <c r="A24" s="85" t="s">
        <v>61</v>
      </c>
      <c r="B24" s="76">
        <v>0</v>
      </c>
      <c r="C24" s="77">
        <v>744</v>
      </c>
      <c r="D24" s="76">
        <v>0</v>
      </c>
      <c r="E24" s="77">
        <v>521</v>
      </c>
      <c r="F24" s="76">
        <v>0</v>
      </c>
      <c r="G24" s="77">
        <v>448</v>
      </c>
      <c r="H24" s="76">
        <v>0</v>
      </c>
      <c r="I24" s="77">
        <v>403</v>
      </c>
      <c r="J24" s="76">
        <v>0</v>
      </c>
      <c r="K24" s="77">
        <v>249</v>
      </c>
      <c r="L24" s="76">
        <v>0</v>
      </c>
      <c r="M24" s="77">
        <v>874</v>
      </c>
      <c r="N24" s="76">
        <v>0</v>
      </c>
      <c r="O24" s="77">
        <v>785</v>
      </c>
      <c r="P24" s="76">
        <v>0</v>
      </c>
      <c r="Q24" s="77">
        <v>1282</v>
      </c>
      <c r="R24" s="76">
        <v>0</v>
      </c>
      <c r="S24" s="77">
        <v>632</v>
      </c>
      <c r="T24" s="76">
        <v>0</v>
      </c>
      <c r="U24" s="77">
        <v>592</v>
      </c>
      <c r="V24" s="76">
        <v>0</v>
      </c>
      <c r="W24" s="77">
        <v>1925</v>
      </c>
      <c r="X24" s="76">
        <v>0</v>
      </c>
      <c r="Y24" s="77">
        <v>961</v>
      </c>
      <c r="Z24" s="76">
        <v>0</v>
      </c>
      <c r="AA24" s="78">
        <v>9416</v>
      </c>
      <c r="AB24" s="92">
        <v>0</v>
      </c>
      <c r="AC24" s="77">
        <v>5942</v>
      </c>
    </row>
    <row r="25" spans="1:29" x14ac:dyDescent="0.15">
      <c r="A25" s="79" t="s">
        <v>44</v>
      </c>
      <c r="B25" s="80">
        <f>AVERAGE(B22:B24)</f>
        <v>0</v>
      </c>
      <c r="C25" s="80">
        <f t="shared" ref="C25" si="22">AVERAGE(C22:C24)</f>
        <v>1784</v>
      </c>
      <c r="D25" s="80">
        <f t="shared" ref="D25" si="23">AVERAGE(D22:D24)</f>
        <v>0</v>
      </c>
      <c r="E25" s="80">
        <f t="shared" ref="E25" si="24">AVERAGE(E22:E24)</f>
        <v>1981.3333333333333</v>
      </c>
      <c r="F25" s="80">
        <f t="shared" ref="F25" si="25">AVERAGE(F22:F24)</f>
        <v>0</v>
      </c>
      <c r="G25" s="80">
        <f t="shared" ref="G25" si="26">AVERAGE(G22:G24)</f>
        <v>667.33333333333337</v>
      </c>
      <c r="H25" s="80">
        <f t="shared" ref="H25" si="27">AVERAGE(H22:H24)</f>
        <v>0</v>
      </c>
      <c r="I25" s="80">
        <f t="shared" ref="I25" si="28">AVERAGE(I22:I24)</f>
        <v>434</v>
      </c>
      <c r="J25" s="80">
        <f t="shared" ref="J25" si="29">AVERAGE(J22:J24)</f>
        <v>0</v>
      </c>
      <c r="K25" s="80">
        <f t="shared" ref="K25" si="30">AVERAGE(K22:K24)</f>
        <v>246.33333333333334</v>
      </c>
      <c r="L25" s="80">
        <f t="shared" ref="L25" si="31">AVERAGE(L22:L24)</f>
        <v>0</v>
      </c>
      <c r="M25" s="80">
        <f t="shared" ref="M25" si="32">AVERAGE(M22:M24)</f>
        <v>863.33333333333337</v>
      </c>
      <c r="N25" s="80">
        <f t="shared" ref="N25" si="33">AVERAGE(N22:N24)</f>
        <v>0</v>
      </c>
      <c r="O25" s="80">
        <f t="shared" ref="O25" si="34">AVERAGE(O22:O24)</f>
        <v>1040.6666666666667</v>
      </c>
      <c r="P25" s="80">
        <f t="shared" ref="P25" si="35">AVERAGE(P22:P24)</f>
        <v>0</v>
      </c>
      <c r="Q25" s="80">
        <f t="shared" ref="Q25" si="36">AVERAGE(Q22:Q24)</f>
        <v>1281</v>
      </c>
      <c r="R25" s="80">
        <f t="shared" ref="R25" si="37">AVERAGE(R22:R24)</f>
        <v>0</v>
      </c>
      <c r="S25" s="80">
        <f t="shared" ref="S25" si="38">AVERAGE(S22:S24)</f>
        <v>456.33333333333331</v>
      </c>
      <c r="T25" s="80">
        <f t="shared" ref="T25" si="39">AVERAGE(T22:T24)</f>
        <v>0</v>
      </c>
      <c r="U25" s="80">
        <f t="shared" ref="U25" si="40">AVERAGE(U22:U24)</f>
        <v>486.66666666666669</v>
      </c>
      <c r="V25" s="80">
        <f t="shared" ref="V25" si="41">AVERAGE(V22:V24)</f>
        <v>0</v>
      </c>
      <c r="W25" s="80">
        <f t="shared" ref="W25" si="42">AVERAGE(W22:W24)</f>
        <v>977.33333333333337</v>
      </c>
      <c r="X25" s="80">
        <f t="shared" ref="X25" si="43">AVERAGE(X22:X24)</f>
        <v>0</v>
      </c>
      <c r="Y25" s="80">
        <f t="shared" ref="Y25" si="44">AVERAGE(Y22:Y24)</f>
        <v>1098</v>
      </c>
      <c r="Z25" s="80">
        <f t="shared" ref="Z25" si="45">AVERAGE(Z22:Z24)</f>
        <v>0</v>
      </c>
      <c r="AA25" s="80">
        <f t="shared" ref="AA25" si="46">AVERAGE(AA22:AA24)</f>
        <v>11316.333333333334</v>
      </c>
      <c r="AB25" s="80">
        <f t="shared" ref="AB25" si="47">AVERAGE(AB22:AB24)</f>
        <v>0</v>
      </c>
      <c r="AC25" s="80">
        <f t="shared" ref="AC25" si="48">AVERAGE(AC22:AC24)</f>
        <v>6540.666666666667</v>
      </c>
    </row>
    <row r="26" spans="1:29" x14ac:dyDescent="0.15">
      <c r="A26" s="81" t="s">
        <v>46</v>
      </c>
    </row>
    <row r="27" spans="1:29" x14ac:dyDescent="0.15">
      <c r="A27" s="100" t="s">
        <v>68</v>
      </c>
      <c r="B27" s="100"/>
      <c r="C27" s="100"/>
      <c r="D27" s="100"/>
      <c r="E27" s="100"/>
    </row>
    <row r="28" spans="1:29" ht="14.25" x14ac:dyDescent="0.15">
      <c r="A28" s="65" t="s">
        <v>74</v>
      </c>
    </row>
    <row r="29" spans="1:29" ht="13.5" customHeight="1" x14ac:dyDescent="0.15">
      <c r="A29" s="105"/>
      <c r="B29" s="101" t="s">
        <v>28</v>
      </c>
      <c r="C29" s="102"/>
      <c r="D29" s="101" t="s">
        <v>29</v>
      </c>
      <c r="E29" s="102"/>
      <c r="F29" s="101" t="s">
        <v>30</v>
      </c>
      <c r="G29" s="102"/>
      <c r="H29" s="101" t="s">
        <v>31</v>
      </c>
      <c r="I29" s="102"/>
      <c r="J29" s="101" t="s">
        <v>32</v>
      </c>
      <c r="K29" s="102"/>
      <c r="L29" s="101" t="s">
        <v>33</v>
      </c>
      <c r="M29" s="102"/>
      <c r="N29" s="101" t="s">
        <v>34</v>
      </c>
      <c r="O29" s="102"/>
      <c r="P29" s="101" t="s">
        <v>35</v>
      </c>
      <c r="Q29" s="102"/>
      <c r="R29" s="101" t="s">
        <v>36</v>
      </c>
      <c r="S29" s="102"/>
      <c r="T29" s="101" t="s">
        <v>37</v>
      </c>
      <c r="U29" s="102"/>
      <c r="V29" s="101" t="s">
        <v>38</v>
      </c>
      <c r="W29" s="102"/>
      <c r="X29" s="101" t="s">
        <v>39</v>
      </c>
      <c r="Y29" s="102"/>
      <c r="Z29" s="101" t="s">
        <v>40</v>
      </c>
      <c r="AA29" s="103"/>
      <c r="AB29" s="104" t="s">
        <v>45</v>
      </c>
      <c r="AC29" s="102"/>
    </row>
    <row r="30" spans="1:29" x14ac:dyDescent="0.15">
      <c r="A30" s="106"/>
      <c r="B30" s="66" t="s">
        <v>41</v>
      </c>
      <c r="C30" s="67" t="s">
        <v>42</v>
      </c>
      <c r="D30" s="66" t="s">
        <v>41</v>
      </c>
      <c r="E30" s="67" t="s">
        <v>42</v>
      </c>
      <c r="F30" s="66" t="s">
        <v>41</v>
      </c>
      <c r="G30" s="67" t="s">
        <v>42</v>
      </c>
      <c r="H30" s="66" t="s">
        <v>41</v>
      </c>
      <c r="I30" s="67" t="s">
        <v>42</v>
      </c>
      <c r="J30" s="66" t="s">
        <v>41</v>
      </c>
      <c r="K30" s="67" t="s">
        <v>42</v>
      </c>
      <c r="L30" s="66" t="s">
        <v>41</v>
      </c>
      <c r="M30" s="67" t="s">
        <v>42</v>
      </c>
      <c r="N30" s="66" t="s">
        <v>41</v>
      </c>
      <c r="O30" s="67" t="s">
        <v>42</v>
      </c>
      <c r="P30" s="66" t="s">
        <v>41</v>
      </c>
      <c r="Q30" s="67" t="s">
        <v>42</v>
      </c>
      <c r="R30" s="66" t="s">
        <v>41</v>
      </c>
      <c r="S30" s="67" t="s">
        <v>42</v>
      </c>
      <c r="T30" s="66" t="s">
        <v>41</v>
      </c>
      <c r="U30" s="67" t="s">
        <v>42</v>
      </c>
      <c r="V30" s="66" t="s">
        <v>41</v>
      </c>
      <c r="W30" s="67" t="s">
        <v>42</v>
      </c>
      <c r="X30" s="66" t="s">
        <v>41</v>
      </c>
      <c r="Y30" s="67" t="s">
        <v>42</v>
      </c>
      <c r="Z30" s="66" t="s">
        <v>41</v>
      </c>
      <c r="AA30" s="68" t="s">
        <v>42</v>
      </c>
      <c r="AB30" s="69" t="s">
        <v>41</v>
      </c>
      <c r="AC30" s="67" t="s">
        <v>42</v>
      </c>
    </row>
    <row r="31" spans="1:29" x14ac:dyDescent="0.15">
      <c r="A31" s="83" t="s">
        <v>43</v>
      </c>
      <c r="B31" s="70">
        <v>9098</v>
      </c>
      <c r="C31" s="71">
        <v>14074</v>
      </c>
      <c r="D31" s="70">
        <v>7112</v>
      </c>
      <c r="E31" s="71">
        <v>15324</v>
      </c>
      <c r="F31" s="70">
        <v>5285</v>
      </c>
      <c r="G31" s="71">
        <v>8113</v>
      </c>
      <c r="H31" s="70">
        <v>4338</v>
      </c>
      <c r="I31" s="71">
        <v>5050</v>
      </c>
      <c r="J31" s="70">
        <v>5523</v>
      </c>
      <c r="K31" s="71">
        <v>3987</v>
      </c>
      <c r="L31" s="70">
        <v>3429</v>
      </c>
      <c r="M31" s="71">
        <v>7879</v>
      </c>
      <c r="N31" s="70">
        <v>6932</v>
      </c>
      <c r="O31" s="71">
        <v>10614</v>
      </c>
      <c r="P31" s="70">
        <v>5663</v>
      </c>
      <c r="Q31" s="71">
        <v>11217</v>
      </c>
      <c r="R31" s="70">
        <v>3184</v>
      </c>
      <c r="S31" s="71">
        <v>5157</v>
      </c>
      <c r="T31" s="70">
        <v>3950</v>
      </c>
      <c r="U31" s="71">
        <v>6857</v>
      </c>
      <c r="V31" s="70">
        <v>4298</v>
      </c>
      <c r="W31" s="71">
        <v>7285</v>
      </c>
      <c r="X31" s="70">
        <v>6232</v>
      </c>
      <c r="Y31" s="71">
        <v>8611</v>
      </c>
      <c r="Z31" s="70">
        <v>65044</v>
      </c>
      <c r="AA31" s="72">
        <v>104168</v>
      </c>
      <c r="AB31" s="90">
        <v>44828</v>
      </c>
      <c r="AC31" s="71">
        <v>66915</v>
      </c>
    </row>
    <row r="32" spans="1:29" x14ac:dyDescent="0.15">
      <c r="A32" s="84" t="s">
        <v>60</v>
      </c>
      <c r="B32" s="73">
        <v>8746</v>
      </c>
      <c r="C32" s="74">
        <v>14630</v>
      </c>
      <c r="D32" s="73">
        <v>5532</v>
      </c>
      <c r="E32" s="74">
        <v>20475</v>
      </c>
      <c r="F32" s="73">
        <v>4922</v>
      </c>
      <c r="G32" s="74">
        <v>8113</v>
      </c>
      <c r="H32" s="73">
        <v>5019</v>
      </c>
      <c r="I32" s="74">
        <v>4953</v>
      </c>
      <c r="J32" s="73">
        <v>5048</v>
      </c>
      <c r="K32" s="74">
        <v>4610</v>
      </c>
      <c r="L32" s="73">
        <v>4820</v>
      </c>
      <c r="M32" s="74">
        <v>7724</v>
      </c>
      <c r="N32" s="73">
        <v>6921</v>
      </c>
      <c r="O32" s="74">
        <v>10053</v>
      </c>
      <c r="P32" s="73">
        <v>5699</v>
      </c>
      <c r="Q32" s="74">
        <v>12841</v>
      </c>
      <c r="R32" s="73">
        <v>4014</v>
      </c>
      <c r="S32" s="74">
        <v>5691</v>
      </c>
      <c r="T32" s="73">
        <v>3913</v>
      </c>
      <c r="U32" s="74">
        <v>7632</v>
      </c>
      <c r="V32" s="73">
        <v>4629</v>
      </c>
      <c r="W32" s="74">
        <v>9062</v>
      </c>
      <c r="X32" s="73">
        <v>11403</v>
      </c>
      <c r="Y32" s="74">
        <v>12530</v>
      </c>
      <c r="Z32" s="73">
        <v>70666</v>
      </c>
      <c r="AA32" s="75">
        <v>118314</v>
      </c>
      <c r="AB32" s="91">
        <v>48279</v>
      </c>
      <c r="AC32" s="74">
        <v>76632</v>
      </c>
    </row>
    <row r="33" spans="1:29" x14ac:dyDescent="0.15">
      <c r="A33" s="85" t="s">
        <v>61</v>
      </c>
      <c r="B33" s="76">
        <v>11271</v>
      </c>
      <c r="C33" s="77">
        <v>8206</v>
      </c>
      <c r="D33" s="76">
        <v>8768</v>
      </c>
      <c r="E33" s="77">
        <v>6742</v>
      </c>
      <c r="F33" s="76">
        <v>6096</v>
      </c>
      <c r="G33" s="77">
        <v>7310</v>
      </c>
      <c r="H33" s="76">
        <v>4861</v>
      </c>
      <c r="I33" s="77">
        <v>6189</v>
      </c>
      <c r="J33" s="76">
        <v>5801</v>
      </c>
      <c r="K33" s="77">
        <v>7613</v>
      </c>
      <c r="L33" s="76">
        <v>4880</v>
      </c>
      <c r="M33" s="77">
        <v>10977</v>
      </c>
      <c r="N33" s="76">
        <v>7827</v>
      </c>
      <c r="O33" s="77">
        <v>10507</v>
      </c>
      <c r="P33" s="76">
        <v>7552</v>
      </c>
      <c r="Q33" s="77">
        <v>15523</v>
      </c>
      <c r="R33" s="76">
        <v>4876</v>
      </c>
      <c r="S33" s="77">
        <v>9179</v>
      </c>
      <c r="T33" s="76">
        <v>5662</v>
      </c>
      <c r="U33" s="77">
        <v>7772</v>
      </c>
      <c r="V33" s="76">
        <v>6315</v>
      </c>
      <c r="W33" s="77">
        <v>18535</v>
      </c>
      <c r="X33" s="76">
        <v>10713</v>
      </c>
      <c r="Y33" s="77">
        <v>9061</v>
      </c>
      <c r="Z33" s="76">
        <v>84622</v>
      </c>
      <c r="AA33" s="78">
        <v>117614</v>
      </c>
      <c r="AB33" s="92">
        <v>50775</v>
      </c>
      <c r="AC33" s="77">
        <v>65968</v>
      </c>
    </row>
    <row r="34" spans="1:29" x14ac:dyDescent="0.15">
      <c r="A34" s="79" t="s">
        <v>44</v>
      </c>
      <c r="B34" s="80">
        <f>AVERAGE(B31:B33)</f>
        <v>9705</v>
      </c>
      <c r="C34" s="80">
        <f t="shared" ref="C34" si="49">AVERAGE(C31:C33)</f>
        <v>12303.333333333334</v>
      </c>
      <c r="D34" s="80">
        <f t="shared" ref="D34" si="50">AVERAGE(D31:D33)</f>
        <v>7137.333333333333</v>
      </c>
      <c r="E34" s="80">
        <f t="shared" ref="E34" si="51">AVERAGE(E31:E33)</f>
        <v>14180.333333333334</v>
      </c>
      <c r="F34" s="80">
        <f t="shared" ref="F34" si="52">AVERAGE(F31:F33)</f>
        <v>5434.333333333333</v>
      </c>
      <c r="G34" s="80">
        <f t="shared" ref="G34" si="53">AVERAGE(G31:G33)</f>
        <v>7845.333333333333</v>
      </c>
      <c r="H34" s="80">
        <f t="shared" ref="H34" si="54">AVERAGE(H31:H33)</f>
        <v>4739.333333333333</v>
      </c>
      <c r="I34" s="80">
        <f t="shared" ref="I34" si="55">AVERAGE(I31:I33)</f>
        <v>5397.333333333333</v>
      </c>
      <c r="J34" s="80">
        <f t="shared" ref="J34" si="56">AVERAGE(J31:J33)</f>
        <v>5457.333333333333</v>
      </c>
      <c r="K34" s="80">
        <f t="shared" ref="K34" si="57">AVERAGE(K31:K33)</f>
        <v>5403.333333333333</v>
      </c>
      <c r="L34" s="80">
        <f t="shared" ref="L34" si="58">AVERAGE(L31:L33)</f>
        <v>4376.333333333333</v>
      </c>
      <c r="M34" s="80">
        <f t="shared" ref="M34" si="59">AVERAGE(M31:M33)</f>
        <v>8860</v>
      </c>
      <c r="N34" s="80">
        <f t="shared" ref="N34" si="60">AVERAGE(N31:N33)</f>
        <v>7226.666666666667</v>
      </c>
      <c r="O34" s="80">
        <f t="shared" ref="O34" si="61">AVERAGE(O31:O33)</f>
        <v>10391.333333333334</v>
      </c>
      <c r="P34" s="80">
        <f t="shared" ref="P34" si="62">AVERAGE(P31:P33)</f>
        <v>6304.666666666667</v>
      </c>
      <c r="Q34" s="80">
        <f t="shared" ref="Q34" si="63">AVERAGE(Q31:Q33)</f>
        <v>13193.666666666666</v>
      </c>
      <c r="R34" s="80">
        <f t="shared" ref="R34" si="64">AVERAGE(R31:R33)</f>
        <v>4024.6666666666665</v>
      </c>
      <c r="S34" s="80">
        <f t="shared" ref="S34" si="65">AVERAGE(S31:S33)</f>
        <v>6675.666666666667</v>
      </c>
      <c r="T34" s="80">
        <f t="shared" ref="T34" si="66">AVERAGE(T31:T33)</f>
        <v>4508.333333333333</v>
      </c>
      <c r="U34" s="80">
        <f t="shared" ref="U34" si="67">AVERAGE(U31:U33)</f>
        <v>7420.333333333333</v>
      </c>
      <c r="V34" s="80">
        <f t="shared" ref="V34" si="68">AVERAGE(V31:V33)</f>
        <v>5080.666666666667</v>
      </c>
      <c r="W34" s="80">
        <f t="shared" ref="W34" si="69">AVERAGE(W31:W33)</f>
        <v>11627.333333333334</v>
      </c>
      <c r="X34" s="80">
        <f t="shared" ref="X34" si="70">AVERAGE(X31:X33)</f>
        <v>9449.3333333333339</v>
      </c>
      <c r="Y34" s="80">
        <f t="shared" ref="Y34" si="71">AVERAGE(Y31:Y33)</f>
        <v>10067.333333333334</v>
      </c>
      <c r="Z34" s="80">
        <f t="shared" ref="Z34" si="72">AVERAGE(Z31:Z33)</f>
        <v>73444</v>
      </c>
      <c r="AA34" s="80">
        <f t="shared" ref="AA34" si="73">AVERAGE(AA31:AA33)</f>
        <v>113365.33333333333</v>
      </c>
      <c r="AB34" s="80">
        <f t="shared" ref="AB34" si="74">AVERAGE(AB31:AB33)</f>
        <v>47960.666666666664</v>
      </c>
      <c r="AC34" s="80">
        <f t="shared" ref="AC34" si="75">AVERAGE(AC31:AC33)</f>
        <v>69838.333333333328</v>
      </c>
    </row>
    <row r="35" spans="1:29" x14ac:dyDescent="0.15">
      <c r="A35" s="81" t="s">
        <v>69</v>
      </c>
    </row>
    <row r="37" spans="1:29" ht="14.25" x14ac:dyDescent="0.15">
      <c r="A37" s="65" t="s">
        <v>70</v>
      </c>
    </row>
    <row r="38" spans="1:29" x14ac:dyDescent="0.15">
      <c r="A38" s="105"/>
      <c r="B38" s="101" t="s">
        <v>28</v>
      </c>
      <c r="C38" s="102"/>
      <c r="D38" s="101" t="s">
        <v>29</v>
      </c>
      <c r="E38" s="102"/>
      <c r="F38" s="101" t="s">
        <v>30</v>
      </c>
      <c r="G38" s="102"/>
      <c r="H38" s="101" t="s">
        <v>31</v>
      </c>
      <c r="I38" s="102"/>
      <c r="J38" s="101" t="s">
        <v>32</v>
      </c>
      <c r="K38" s="102"/>
      <c r="L38" s="101" t="s">
        <v>33</v>
      </c>
      <c r="M38" s="102"/>
      <c r="N38" s="101" t="s">
        <v>34</v>
      </c>
      <c r="O38" s="102"/>
      <c r="P38" s="101" t="s">
        <v>35</v>
      </c>
      <c r="Q38" s="102"/>
      <c r="R38" s="101" t="s">
        <v>36</v>
      </c>
      <c r="S38" s="102"/>
      <c r="T38" s="101" t="s">
        <v>37</v>
      </c>
      <c r="U38" s="102"/>
      <c r="V38" s="101" t="s">
        <v>38</v>
      </c>
      <c r="W38" s="102"/>
      <c r="X38" s="101" t="s">
        <v>39</v>
      </c>
      <c r="Y38" s="102"/>
      <c r="Z38" s="101" t="s">
        <v>40</v>
      </c>
      <c r="AA38" s="103"/>
      <c r="AB38" s="104" t="s">
        <v>45</v>
      </c>
      <c r="AC38" s="102"/>
    </row>
    <row r="39" spans="1:29" x14ac:dyDescent="0.15">
      <c r="A39" s="106"/>
      <c r="B39" s="66" t="s">
        <v>41</v>
      </c>
      <c r="C39" s="67" t="s">
        <v>42</v>
      </c>
      <c r="D39" s="66" t="s">
        <v>41</v>
      </c>
      <c r="E39" s="67" t="s">
        <v>42</v>
      </c>
      <c r="F39" s="66" t="s">
        <v>41</v>
      </c>
      <c r="G39" s="67" t="s">
        <v>42</v>
      </c>
      <c r="H39" s="66" t="s">
        <v>41</v>
      </c>
      <c r="I39" s="67" t="s">
        <v>42</v>
      </c>
      <c r="J39" s="66" t="s">
        <v>41</v>
      </c>
      <c r="K39" s="67" t="s">
        <v>42</v>
      </c>
      <c r="L39" s="66" t="s">
        <v>41</v>
      </c>
      <c r="M39" s="67" t="s">
        <v>42</v>
      </c>
      <c r="N39" s="66" t="s">
        <v>41</v>
      </c>
      <c r="O39" s="67" t="s">
        <v>42</v>
      </c>
      <c r="P39" s="66" t="s">
        <v>41</v>
      </c>
      <c r="Q39" s="67" t="s">
        <v>42</v>
      </c>
      <c r="R39" s="66" t="s">
        <v>41</v>
      </c>
      <c r="S39" s="67" t="s">
        <v>42</v>
      </c>
      <c r="T39" s="66" t="s">
        <v>41</v>
      </c>
      <c r="U39" s="67" t="s">
        <v>42</v>
      </c>
      <c r="V39" s="66" t="s">
        <v>41</v>
      </c>
      <c r="W39" s="67" t="s">
        <v>42</v>
      </c>
      <c r="X39" s="66" t="s">
        <v>41</v>
      </c>
      <c r="Y39" s="67" t="s">
        <v>42</v>
      </c>
      <c r="Z39" s="66" t="s">
        <v>41</v>
      </c>
      <c r="AA39" s="68" t="s">
        <v>42</v>
      </c>
      <c r="AB39" s="69" t="s">
        <v>41</v>
      </c>
      <c r="AC39" s="67" t="s">
        <v>42</v>
      </c>
    </row>
    <row r="40" spans="1:29" x14ac:dyDescent="0.15">
      <c r="A40" s="83" t="s">
        <v>43</v>
      </c>
      <c r="B40" s="70">
        <v>3529</v>
      </c>
      <c r="C40" s="71">
        <v>9176</v>
      </c>
      <c r="D40" s="70">
        <v>3557</v>
      </c>
      <c r="E40" s="71">
        <v>10907</v>
      </c>
      <c r="F40" s="70">
        <v>3180</v>
      </c>
      <c r="G40" s="71">
        <v>6410</v>
      </c>
      <c r="H40" s="70">
        <v>1105</v>
      </c>
      <c r="I40" s="71">
        <v>1691</v>
      </c>
      <c r="J40" s="70">
        <v>1898</v>
      </c>
      <c r="K40" s="71">
        <v>2307</v>
      </c>
      <c r="L40" s="70">
        <v>486</v>
      </c>
      <c r="M40" s="71">
        <v>4618</v>
      </c>
      <c r="N40" s="70">
        <v>2353</v>
      </c>
      <c r="O40" s="71">
        <v>7080</v>
      </c>
      <c r="P40" s="70">
        <v>1916</v>
      </c>
      <c r="Q40" s="71">
        <v>7425</v>
      </c>
      <c r="R40" s="70">
        <v>828</v>
      </c>
      <c r="S40" s="71">
        <v>2977</v>
      </c>
      <c r="T40" s="70">
        <v>1581</v>
      </c>
      <c r="U40" s="71">
        <v>3489</v>
      </c>
      <c r="V40" s="70">
        <v>1371</v>
      </c>
      <c r="W40" s="71">
        <v>4289</v>
      </c>
      <c r="X40" s="70">
        <v>3559</v>
      </c>
      <c r="Y40" s="71">
        <v>6185</v>
      </c>
      <c r="Z40" s="70">
        <v>25363</v>
      </c>
      <c r="AA40" s="72">
        <v>66554</v>
      </c>
      <c r="AB40" s="90">
        <v>14762</v>
      </c>
      <c r="AC40" s="71">
        <v>38096</v>
      </c>
    </row>
    <row r="41" spans="1:29" x14ac:dyDescent="0.15">
      <c r="A41" s="84" t="s">
        <v>60</v>
      </c>
      <c r="B41" s="73">
        <v>4002</v>
      </c>
      <c r="C41" s="74">
        <v>9185</v>
      </c>
      <c r="D41" s="73">
        <v>3752</v>
      </c>
      <c r="E41" s="74">
        <v>13445</v>
      </c>
      <c r="F41" s="73">
        <v>3972</v>
      </c>
      <c r="G41" s="74">
        <v>6341</v>
      </c>
      <c r="H41" s="73">
        <v>2119</v>
      </c>
      <c r="I41" s="74">
        <v>2846</v>
      </c>
      <c r="J41" s="73">
        <v>1603</v>
      </c>
      <c r="K41" s="74">
        <v>2146</v>
      </c>
      <c r="L41" s="73">
        <v>1525</v>
      </c>
      <c r="M41" s="74">
        <v>4770</v>
      </c>
      <c r="N41" s="73">
        <v>2602</v>
      </c>
      <c r="O41" s="74">
        <v>6229</v>
      </c>
      <c r="P41" s="73">
        <v>2419</v>
      </c>
      <c r="Q41" s="74">
        <v>9202</v>
      </c>
      <c r="R41" s="73">
        <v>1598</v>
      </c>
      <c r="S41" s="74">
        <v>3429</v>
      </c>
      <c r="T41" s="73">
        <v>1929</v>
      </c>
      <c r="U41" s="74">
        <v>5051</v>
      </c>
      <c r="V41" s="73">
        <v>1987</v>
      </c>
      <c r="W41" s="74">
        <v>6453</v>
      </c>
      <c r="X41" s="73">
        <v>8027</v>
      </c>
      <c r="Y41" s="74">
        <v>8602</v>
      </c>
      <c r="Z41" s="73">
        <v>35535</v>
      </c>
      <c r="AA41" s="75">
        <v>77699</v>
      </c>
      <c r="AB41" s="91">
        <v>10957</v>
      </c>
      <c r="AC41" s="74">
        <v>35966</v>
      </c>
    </row>
    <row r="42" spans="1:29" x14ac:dyDescent="0.15">
      <c r="A42" s="85" t="s">
        <v>61</v>
      </c>
      <c r="B42" s="76">
        <v>5962</v>
      </c>
      <c r="C42" s="77">
        <v>4555</v>
      </c>
      <c r="D42" s="76">
        <v>7108</v>
      </c>
      <c r="E42" s="77">
        <v>5779</v>
      </c>
      <c r="F42" s="76">
        <v>5024</v>
      </c>
      <c r="G42" s="77">
        <v>6474</v>
      </c>
      <c r="H42" s="76">
        <v>1524</v>
      </c>
      <c r="I42" s="77">
        <v>2868</v>
      </c>
      <c r="J42" s="76">
        <v>2159</v>
      </c>
      <c r="K42" s="77">
        <v>3274</v>
      </c>
      <c r="L42" s="76">
        <v>1919</v>
      </c>
      <c r="M42" s="77">
        <v>8153</v>
      </c>
      <c r="N42" s="76">
        <v>4131</v>
      </c>
      <c r="O42" s="77">
        <v>7286</v>
      </c>
      <c r="P42" s="76">
        <v>3607</v>
      </c>
      <c r="Q42" s="77">
        <v>10689</v>
      </c>
      <c r="R42" s="76">
        <v>2488</v>
      </c>
      <c r="S42" s="77">
        <v>4729</v>
      </c>
      <c r="T42" s="76">
        <v>3409</v>
      </c>
      <c r="U42" s="77">
        <v>4006</v>
      </c>
      <c r="V42" s="76">
        <v>3356</v>
      </c>
      <c r="W42" s="77">
        <v>12394</v>
      </c>
      <c r="X42" s="76">
        <v>6985</v>
      </c>
      <c r="Y42" s="77">
        <v>5117</v>
      </c>
      <c r="Z42" s="76">
        <v>47672</v>
      </c>
      <c r="AA42" s="78">
        <v>75324</v>
      </c>
      <c r="AB42" s="92">
        <v>14234</v>
      </c>
      <c r="AC42" s="77">
        <v>35772</v>
      </c>
    </row>
    <row r="43" spans="1:29" x14ac:dyDescent="0.15">
      <c r="A43" s="79" t="s">
        <v>44</v>
      </c>
      <c r="B43" s="80">
        <f>AVERAGE(B40:B42)</f>
        <v>4497.666666666667</v>
      </c>
      <c r="C43" s="80">
        <f t="shared" ref="C43" si="76">AVERAGE(C40:C42)</f>
        <v>7638.666666666667</v>
      </c>
      <c r="D43" s="80">
        <f t="shared" ref="D43" si="77">AVERAGE(D40:D42)</f>
        <v>4805.666666666667</v>
      </c>
      <c r="E43" s="80">
        <f t="shared" ref="E43" si="78">AVERAGE(E40:E42)</f>
        <v>10043.666666666666</v>
      </c>
      <c r="F43" s="80">
        <f t="shared" ref="F43" si="79">AVERAGE(F40:F42)</f>
        <v>4058.6666666666665</v>
      </c>
      <c r="G43" s="80">
        <f t="shared" ref="G43" si="80">AVERAGE(G40:G42)</f>
        <v>6408.333333333333</v>
      </c>
      <c r="H43" s="80">
        <f t="shared" ref="H43" si="81">AVERAGE(H40:H42)</f>
        <v>1582.6666666666667</v>
      </c>
      <c r="I43" s="80">
        <f t="shared" ref="I43" si="82">AVERAGE(I40:I42)</f>
        <v>2468.3333333333335</v>
      </c>
      <c r="J43" s="80">
        <f t="shared" ref="J43" si="83">AVERAGE(J40:J42)</f>
        <v>1886.6666666666667</v>
      </c>
      <c r="K43" s="80">
        <f t="shared" ref="K43" si="84">AVERAGE(K40:K42)</f>
        <v>2575.6666666666665</v>
      </c>
      <c r="L43" s="80">
        <f t="shared" ref="L43" si="85">AVERAGE(L40:L42)</f>
        <v>1310</v>
      </c>
      <c r="M43" s="80">
        <f t="shared" ref="M43" si="86">AVERAGE(M40:M42)</f>
        <v>5847</v>
      </c>
      <c r="N43" s="80">
        <f t="shared" ref="N43" si="87">AVERAGE(N40:N42)</f>
        <v>3028.6666666666665</v>
      </c>
      <c r="O43" s="80">
        <f t="shared" ref="O43" si="88">AVERAGE(O40:O42)</f>
        <v>6865</v>
      </c>
      <c r="P43" s="80">
        <f t="shared" ref="P43" si="89">AVERAGE(P40:P42)</f>
        <v>2647.3333333333335</v>
      </c>
      <c r="Q43" s="80">
        <f t="shared" ref="Q43" si="90">AVERAGE(Q40:Q42)</f>
        <v>9105.3333333333339</v>
      </c>
      <c r="R43" s="80">
        <f t="shared" ref="R43" si="91">AVERAGE(R40:R42)</f>
        <v>1638</v>
      </c>
      <c r="S43" s="80">
        <f t="shared" ref="S43" si="92">AVERAGE(S40:S42)</f>
        <v>3711.6666666666665</v>
      </c>
      <c r="T43" s="80">
        <f t="shared" ref="T43" si="93">AVERAGE(T40:T42)</f>
        <v>2306.3333333333335</v>
      </c>
      <c r="U43" s="80">
        <f t="shared" ref="U43" si="94">AVERAGE(U40:U42)</f>
        <v>4182</v>
      </c>
      <c r="V43" s="80">
        <f t="shared" ref="V43" si="95">AVERAGE(V40:V42)</f>
        <v>2238</v>
      </c>
      <c r="W43" s="80">
        <f t="shared" ref="W43" si="96">AVERAGE(W40:W42)</f>
        <v>7712</v>
      </c>
      <c r="X43" s="80">
        <f t="shared" ref="X43" si="97">AVERAGE(X40:X42)</f>
        <v>6190.333333333333</v>
      </c>
      <c r="Y43" s="80">
        <f t="shared" ref="Y43" si="98">AVERAGE(Y40:Y42)</f>
        <v>6634.666666666667</v>
      </c>
      <c r="Z43" s="80">
        <f t="shared" ref="Z43" si="99">AVERAGE(Z40:Z42)</f>
        <v>36190</v>
      </c>
      <c r="AA43" s="80">
        <f t="shared" ref="AA43" si="100">AVERAGE(AA40:AA42)</f>
        <v>73192.333333333328</v>
      </c>
      <c r="AB43" s="80">
        <f t="shared" ref="AB43" si="101">AVERAGE(AB40:AB42)</f>
        <v>13317.666666666666</v>
      </c>
      <c r="AC43" s="80">
        <f t="shared" ref="AC43" si="102">AVERAGE(AC40:AC42)</f>
        <v>36611.333333333336</v>
      </c>
    </row>
    <row r="44" spans="1:29" x14ac:dyDescent="0.15">
      <c r="A44" s="81" t="s">
        <v>69</v>
      </c>
    </row>
    <row r="46" spans="1:29" ht="14.25" x14ac:dyDescent="0.15">
      <c r="A46" s="65" t="s">
        <v>71</v>
      </c>
    </row>
    <row r="47" spans="1:29" x14ac:dyDescent="0.15">
      <c r="A47" s="105"/>
      <c r="B47" s="101" t="s">
        <v>28</v>
      </c>
      <c r="C47" s="102"/>
      <c r="D47" s="101" t="s">
        <v>29</v>
      </c>
      <c r="E47" s="102"/>
      <c r="F47" s="101" t="s">
        <v>30</v>
      </c>
      <c r="G47" s="102"/>
      <c r="H47" s="101" t="s">
        <v>31</v>
      </c>
      <c r="I47" s="102"/>
      <c r="J47" s="101" t="s">
        <v>32</v>
      </c>
      <c r="K47" s="102"/>
      <c r="L47" s="101" t="s">
        <v>33</v>
      </c>
      <c r="M47" s="102"/>
      <c r="N47" s="101" t="s">
        <v>34</v>
      </c>
      <c r="O47" s="102"/>
      <c r="P47" s="101" t="s">
        <v>35</v>
      </c>
      <c r="Q47" s="102"/>
      <c r="R47" s="101" t="s">
        <v>36</v>
      </c>
      <c r="S47" s="102"/>
      <c r="T47" s="101" t="s">
        <v>37</v>
      </c>
      <c r="U47" s="102"/>
      <c r="V47" s="101" t="s">
        <v>38</v>
      </c>
      <c r="W47" s="102"/>
      <c r="X47" s="101" t="s">
        <v>39</v>
      </c>
      <c r="Y47" s="102"/>
      <c r="Z47" s="101" t="s">
        <v>40</v>
      </c>
      <c r="AA47" s="103"/>
      <c r="AB47" s="104" t="s">
        <v>45</v>
      </c>
      <c r="AC47" s="102"/>
    </row>
    <row r="48" spans="1:29" x14ac:dyDescent="0.15">
      <c r="A48" s="106"/>
      <c r="B48" s="66" t="s">
        <v>41</v>
      </c>
      <c r="C48" s="67" t="s">
        <v>42</v>
      </c>
      <c r="D48" s="66" t="s">
        <v>41</v>
      </c>
      <c r="E48" s="67" t="s">
        <v>42</v>
      </c>
      <c r="F48" s="66" t="s">
        <v>41</v>
      </c>
      <c r="G48" s="67" t="s">
        <v>42</v>
      </c>
      <c r="H48" s="66" t="s">
        <v>41</v>
      </c>
      <c r="I48" s="67" t="s">
        <v>42</v>
      </c>
      <c r="J48" s="66" t="s">
        <v>41</v>
      </c>
      <c r="K48" s="67" t="s">
        <v>42</v>
      </c>
      <c r="L48" s="66" t="s">
        <v>41</v>
      </c>
      <c r="M48" s="67" t="s">
        <v>42</v>
      </c>
      <c r="N48" s="66" t="s">
        <v>41</v>
      </c>
      <c r="O48" s="67" t="s">
        <v>42</v>
      </c>
      <c r="P48" s="66" t="s">
        <v>41</v>
      </c>
      <c r="Q48" s="67" t="s">
        <v>42</v>
      </c>
      <c r="R48" s="66" t="s">
        <v>41</v>
      </c>
      <c r="S48" s="67" t="s">
        <v>42</v>
      </c>
      <c r="T48" s="66" t="s">
        <v>41</v>
      </c>
      <c r="U48" s="67" t="s">
        <v>42</v>
      </c>
      <c r="V48" s="66" t="s">
        <v>41</v>
      </c>
      <c r="W48" s="67" t="s">
        <v>42</v>
      </c>
      <c r="X48" s="66" t="s">
        <v>41</v>
      </c>
      <c r="Y48" s="67" t="s">
        <v>42</v>
      </c>
      <c r="Z48" s="66" t="s">
        <v>41</v>
      </c>
      <c r="AA48" s="68" t="s">
        <v>42</v>
      </c>
      <c r="AB48" s="69" t="s">
        <v>41</v>
      </c>
      <c r="AC48" s="67" t="s">
        <v>42</v>
      </c>
    </row>
    <row r="49" spans="1:29" x14ac:dyDescent="0.15">
      <c r="A49" s="83" t="s">
        <v>43</v>
      </c>
      <c r="B49" s="70">
        <v>2512</v>
      </c>
      <c r="C49" s="71">
        <v>2859</v>
      </c>
      <c r="D49" s="70">
        <v>2827</v>
      </c>
      <c r="E49" s="71">
        <v>3496</v>
      </c>
      <c r="F49" s="70">
        <v>2485</v>
      </c>
      <c r="G49" s="71">
        <v>2515</v>
      </c>
      <c r="H49" s="70">
        <v>3285</v>
      </c>
      <c r="I49" s="71">
        <v>2819</v>
      </c>
      <c r="J49" s="70">
        <v>4514</v>
      </c>
      <c r="K49" s="71">
        <v>2559</v>
      </c>
      <c r="L49" s="70">
        <v>1609</v>
      </c>
      <c r="M49" s="71">
        <v>2645</v>
      </c>
      <c r="N49" s="70">
        <v>2376</v>
      </c>
      <c r="O49" s="71">
        <v>2098</v>
      </c>
      <c r="P49" s="70">
        <v>1594</v>
      </c>
      <c r="Q49" s="71">
        <v>1873</v>
      </c>
      <c r="R49" s="70">
        <v>1045</v>
      </c>
      <c r="S49" s="71">
        <v>898</v>
      </c>
      <c r="T49" s="70">
        <v>1086</v>
      </c>
      <c r="U49" s="71">
        <v>1129</v>
      </c>
      <c r="V49" s="70">
        <v>1273</v>
      </c>
      <c r="W49" s="71">
        <v>1040</v>
      </c>
      <c r="X49" s="70">
        <v>1852</v>
      </c>
      <c r="Y49" s="71">
        <v>1694</v>
      </c>
      <c r="Z49" s="70">
        <v>26458</v>
      </c>
      <c r="AA49" s="72">
        <v>25625</v>
      </c>
      <c r="AB49" s="90">
        <v>10572</v>
      </c>
      <c r="AC49" s="71">
        <v>10630</v>
      </c>
    </row>
    <row r="50" spans="1:29" x14ac:dyDescent="0.15">
      <c r="A50" s="84" t="s">
        <v>60</v>
      </c>
      <c r="B50" s="73">
        <v>2246</v>
      </c>
      <c r="C50" s="74">
        <v>2392</v>
      </c>
      <c r="D50" s="73">
        <v>2691</v>
      </c>
      <c r="E50" s="74">
        <v>4367</v>
      </c>
      <c r="F50" s="73">
        <v>2581</v>
      </c>
      <c r="G50" s="74">
        <v>2057</v>
      </c>
      <c r="H50" s="73">
        <v>2954</v>
      </c>
      <c r="I50" s="74">
        <v>1988</v>
      </c>
      <c r="J50" s="73">
        <v>3776</v>
      </c>
      <c r="K50" s="74">
        <v>2989</v>
      </c>
      <c r="L50" s="73">
        <v>2530</v>
      </c>
      <c r="M50" s="74">
        <v>2791</v>
      </c>
      <c r="N50" s="73">
        <v>2348</v>
      </c>
      <c r="O50" s="74">
        <v>1739</v>
      </c>
      <c r="P50" s="73">
        <v>1915</v>
      </c>
      <c r="Q50" s="74">
        <v>2462</v>
      </c>
      <c r="R50" s="73">
        <v>1383</v>
      </c>
      <c r="S50" s="74">
        <v>1070</v>
      </c>
      <c r="T50" s="73">
        <v>1202</v>
      </c>
      <c r="U50" s="74">
        <v>1196</v>
      </c>
      <c r="V50" s="73">
        <v>1362</v>
      </c>
      <c r="W50" s="74">
        <v>1253</v>
      </c>
      <c r="X50" s="73">
        <v>4313</v>
      </c>
      <c r="Y50" s="74">
        <v>1693</v>
      </c>
      <c r="Z50" s="73">
        <v>29301</v>
      </c>
      <c r="AA50" s="75">
        <v>25997</v>
      </c>
      <c r="AB50" s="91">
        <v>11322</v>
      </c>
      <c r="AC50" s="74">
        <v>12393</v>
      </c>
    </row>
    <row r="51" spans="1:29" x14ac:dyDescent="0.15">
      <c r="A51" s="85" t="s">
        <v>61</v>
      </c>
      <c r="B51" s="76">
        <v>4190</v>
      </c>
      <c r="C51" s="77">
        <v>3077</v>
      </c>
      <c r="D51" s="76">
        <v>4693</v>
      </c>
      <c r="E51" s="77">
        <v>3750</v>
      </c>
      <c r="F51" s="76">
        <v>4462</v>
      </c>
      <c r="G51" s="77">
        <v>2951</v>
      </c>
      <c r="H51" s="76">
        <v>3015</v>
      </c>
      <c r="I51" s="77">
        <v>3377</v>
      </c>
      <c r="J51" s="76">
        <v>6192</v>
      </c>
      <c r="K51" s="77">
        <v>5762</v>
      </c>
      <c r="L51" s="76">
        <v>3043</v>
      </c>
      <c r="M51" s="77">
        <v>3894</v>
      </c>
      <c r="N51" s="76">
        <v>3152</v>
      </c>
      <c r="O51" s="77">
        <v>2384</v>
      </c>
      <c r="P51" s="76">
        <v>2154</v>
      </c>
      <c r="Q51" s="77">
        <v>2859</v>
      </c>
      <c r="R51" s="76">
        <v>1786</v>
      </c>
      <c r="S51" s="77">
        <v>1545</v>
      </c>
      <c r="T51" s="76">
        <v>1658</v>
      </c>
      <c r="U51" s="77">
        <v>1277</v>
      </c>
      <c r="V51" s="76">
        <v>2512</v>
      </c>
      <c r="W51" s="77">
        <v>2886</v>
      </c>
      <c r="X51" s="76">
        <v>3233</v>
      </c>
      <c r="Y51" s="77">
        <v>1926</v>
      </c>
      <c r="Z51" s="76">
        <v>40090</v>
      </c>
      <c r="AA51" s="78">
        <v>35688</v>
      </c>
      <c r="AB51" s="92">
        <v>14059</v>
      </c>
      <c r="AC51" s="77">
        <v>14380</v>
      </c>
    </row>
    <row r="52" spans="1:29" x14ac:dyDescent="0.15">
      <c r="A52" s="79" t="s">
        <v>44</v>
      </c>
      <c r="B52" s="80">
        <f>AVERAGE(B49:B51)</f>
        <v>2982.6666666666665</v>
      </c>
      <c r="C52" s="80">
        <f t="shared" ref="C52" si="103">AVERAGE(C49:C51)</f>
        <v>2776</v>
      </c>
      <c r="D52" s="80">
        <f t="shared" ref="D52" si="104">AVERAGE(D49:D51)</f>
        <v>3403.6666666666665</v>
      </c>
      <c r="E52" s="80">
        <f t="shared" ref="E52" si="105">AVERAGE(E49:E51)</f>
        <v>3871</v>
      </c>
      <c r="F52" s="80">
        <f t="shared" ref="F52" si="106">AVERAGE(F49:F51)</f>
        <v>3176</v>
      </c>
      <c r="G52" s="80">
        <f t="shared" ref="G52" si="107">AVERAGE(G49:G51)</f>
        <v>2507.6666666666665</v>
      </c>
      <c r="H52" s="80">
        <f t="shared" ref="H52" si="108">AVERAGE(H49:H51)</f>
        <v>3084.6666666666665</v>
      </c>
      <c r="I52" s="80">
        <f t="shared" ref="I52" si="109">AVERAGE(I49:I51)</f>
        <v>2728</v>
      </c>
      <c r="J52" s="80">
        <f t="shared" ref="J52" si="110">AVERAGE(J49:J51)</f>
        <v>4827.333333333333</v>
      </c>
      <c r="K52" s="80">
        <f t="shared" ref="K52" si="111">AVERAGE(K49:K51)</f>
        <v>3770</v>
      </c>
      <c r="L52" s="80">
        <f t="shared" ref="L52" si="112">AVERAGE(L49:L51)</f>
        <v>2394</v>
      </c>
      <c r="M52" s="80">
        <f t="shared" ref="M52" si="113">AVERAGE(M49:M51)</f>
        <v>3110</v>
      </c>
      <c r="N52" s="80">
        <f t="shared" ref="N52" si="114">AVERAGE(N49:N51)</f>
        <v>2625.3333333333335</v>
      </c>
      <c r="O52" s="80">
        <f t="shared" ref="O52" si="115">AVERAGE(O49:O51)</f>
        <v>2073.6666666666665</v>
      </c>
      <c r="P52" s="80">
        <f t="shared" ref="P52" si="116">AVERAGE(P49:P51)</f>
        <v>1887.6666666666667</v>
      </c>
      <c r="Q52" s="80">
        <f t="shared" ref="Q52" si="117">AVERAGE(Q49:Q51)</f>
        <v>2398</v>
      </c>
      <c r="R52" s="80">
        <f t="shared" ref="R52" si="118">AVERAGE(R49:R51)</f>
        <v>1404.6666666666667</v>
      </c>
      <c r="S52" s="80">
        <f t="shared" ref="S52" si="119">AVERAGE(S49:S51)</f>
        <v>1171</v>
      </c>
      <c r="T52" s="80">
        <f t="shared" ref="T52" si="120">AVERAGE(T49:T51)</f>
        <v>1315.3333333333333</v>
      </c>
      <c r="U52" s="80">
        <f t="shared" ref="U52" si="121">AVERAGE(U49:U51)</f>
        <v>1200.6666666666667</v>
      </c>
      <c r="V52" s="80">
        <f t="shared" ref="V52" si="122">AVERAGE(V49:V51)</f>
        <v>1715.6666666666667</v>
      </c>
      <c r="W52" s="80">
        <f t="shared" ref="W52" si="123">AVERAGE(W49:W51)</f>
        <v>1726.3333333333333</v>
      </c>
      <c r="X52" s="80">
        <f t="shared" ref="X52" si="124">AVERAGE(X49:X51)</f>
        <v>3132.6666666666665</v>
      </c>
      <c r="Y52" s="80">
        <f t="shared" ref="Y52" si="125">AVERAGE(Y49:Y51)</f>
        <v>1771</v>
      </c>
      <c r="Z52" s="80">
        <f t="shared" ref="Z52" si="126">AVERAGE(Z49:Z51)</f>
        <v>31949.666666666668</v>
      </c>
      <c r="AA52" s="80">
        <f t="shared" ref="AA52" si="127">AVERAGE(AA49:AA51)</f>
        <v>29103.333333333332</v>
      </c>
      <c r="AB52" s="80">
        <f t="shared" ref="AB52" si="128">AVERAGE(AB49:AB51)</f>
        <v>11984.333333333334</v>
      </c>
      <c r="AC52" s="80">
        <f t="shared" ref="AC52" si="129">AVERAGE(AC49:AC51)</f>
        <v>12467.666666666666</v>
      </c>
    </row>
    <row r="53" spans="1:29" x14ac:dyDescent="0.15">
      <c r="A53" s="81" t="s">
        <v>69</v>
      </c>
    </row>
    <row r="55" spans="1:29" ht="14.25" x14ac:dyDescent="0.15">
      <c r="A55" s="65" t="s">
        <v>72</v>
      </c>
    </row>
    <row r="56" spans="1:29" x14ac:dyDescent="0.15">
      <c r="A56" s="105"/>
      <c r="B56" s="101" t="s">
        <v>28</v>
      </c>
      <c r="C56" s="102"/>
      <c r="D56" s="101" t="s">
        <v>29</v>
      </c>
      <c r="E56" s="102"/>
      <c r="F56" s="101" t="s">
        <v>30</v>
      </c>
      <c r="G56" s="102"/>
      <c r="H56" s="101" t="s">
        <v>31</v>
      </c>
      <c r="I56" s="102"/>
      <c r="J56" s="101" t="s">
        <v>32</v>
      </c>
      <c r="K56" s="102"/>
      <c r="L56" s="101" t="s">
        <v>33</v>
      </c>
      <c r="M56" s="102"/>
      <c r="N56" s="101" t="s">
        <v>34</v>
      </c>
      <c r="O56" s="102"/>
      <c r="P56" s="101" t="s">
        <v>35</v>
      </c>
      <c r="Q56" s="102"/>
      <c r="R56" s="101" t="s">
        <v>36</v>
      </c>
      <c r="S56" s="102"/>
      <c r="T56" s="101" t="s">
        <v>37</v>
      </c>
      <c r="U56" s="102"/>
      <c r="V56" s="101" t="s">
        <v>38</v>
      </c>
      <c r="W56" s="102"/>
      <c r="X56" s="101" t="s">
        <v>39</v>
      </c>
      <c r="Y56" s="102"/>
      <c r="Z56" s="101" t="s">
        <v>40</v>
      </c>
      <c r="AA56" s="103"/>
      <c r="AB56" s="104" t="s">
        <v>45</v>
      </c>
      <c r="AC56" s="102"/>
    </row>
    <row r="57" spans="1:29" x14ac:dyDescent="0.15">
      <c r="A57" s="106"/>
      <c r="B57" s="66" t="s">
        <v>41</v>
      </c>
      <c r="C57" s="67" t="s">
        <v>42</v>
      </c>
      <c r="D57" s="66" t="s">
        <v>41</v>
      </c>
      <c r="E57" s="67" t="s">
        <v>42</v>
      </c>
      <c r="F57" s="66" t="s">
        <v>41</v>
      </c>
      <c r="G57" s="67" t="s">
        <v>42</v>
      </c>
      <c r="H57" s="66" t="s">
        <v>41</v>
      </c>
      <c r="I57" s="67" t="s">
        <v>42</v>
      </c>
      <c r="J57" s="66" t="s">
        <v>41</v>
      </c>
      <c r="K57" s="67" t="s">
        <v>42</v>
      </c>
      <c r="L57" s="66" t="s">
        <v>41</v>
      </c>
      <c r="M57" s="67" t="s">
        <v>42</v>
      </c>
      <c r="N57" s="66" t="s">
        <v>41</v>
      </c>
      <c r="O57" s="67" t="s">
        <v>42</v>
      </c>
      <c r="P57" s="66" t="s">
        <v>41</v>
      </c>
      <c r="Q57" s="67" t="s">
        <v>42</v>
      </c>
      <c r="R57" s="66" t="s">
        <v>41</v>
      </c>
      <c r="S57" s="67" t="s">
        <v>42</v>
      </c>
      <c r="T57" s="66" t="s">
        <v>41</v>
      </c>
      <c r="U57" s="67" t="s">
        <v>42</v>
      </c>
      <c r="V57" s="66" t="s">
        <v>41</v>
      </c>
      <c r="W57" s="67" t="s">
        <v>42</v>
      </c>
      <c r="X57" s="66" t="s">
        <v>41</v>
      </c>
      <c r="Y57" s="67" t="s">
        <v>42</v>
      </c>
      <c r="Z57" s="66" t="s">
        <v>41</v>
      </c>
      <c r="AA57" s="68" t="s">
        <v>42</v>
      </c>
      <c r="AB57" s="69" t="s">
        <v>41</v>
      </c>
      <c r="AC57" s="67" t="s">
        <v>42</v>
      </c>
    </row>
    <row r="58" spans="1:29" x14ac:dyDescent="0.15">
      <c r="A58" s="83" t="s">
        <v>43</v>
      </c>
      <c r="B58" s="70">
        <v>1033</v>
      </c>
      <c r="C58" s="71">
        <v>5711</v>
      </c>
      <c r="D58" s="70">
        <v>1005</v>
      </c>
      <c r="E58" s="71">
        <v>8984</v>
      </c>
      <c r="F58" s="70">
        <v>689</v>
      </c>
      <c r="G58" s="71">
        <v>2822</v>
      </c>
      <c r="H58" s="70"/>
      <c r="I58" s="71"/>
      <c r="J58" s="70"/>
      <c r="K58" s="71"/>
      <c r="L58" s="70">
        <v>327</v>
      </c>
      <c r="M58" s="71">
        <v>1655</v>
      </c>
      <c r="N58" s="70">
        <v>655</v>
      </c>
      <c r="O58" s="71">
        <v>2011</v>
      </c>
      <c r="P58" s="70">
        <v>463</v>
      </c>
      <c r="Q58" s="71">
        <v>1635</v>
      </c>
      <c r="R58" s="70">
        <v>0</v>
      </c>
      <c r="S58" s="71">
        <v>472</v>
      </c>
      <c r="T58" s="70">
        <v>0</v>
      </c>
      <c r="U58" s="71">
        <v>511</v>
      </c>
      <c r="V58" s="70">
        <v>0</v>
      </c>
      <c r="W58" s="71">
        <v>375</v>
      </c>
      <c r="X58" s="70">
        <v>913</v>
      </c>
      <c r="Y58" s="71">
        <v>1261</v>
      </c>
      <c r="Z58" s="70">
        <v>5085</v>
      </c>
      <c r="AA58" s="72">
        <v>25437</v>
      </c>
      <c r="AB58" s="90">
        <v>3010</v>
      </c>
      <c r="AC58" s="71">
        <v>14768</v>
      </c>
    </row>
    <row r="59" spans="1:29" x14ac:dyDescent="0.15">
      <c r="A59" s="84" t="s">
        <v>60</v>
      </c>
      <c r="B59" s="73">
        <v>937</v>
      </c>
      <c r="C59" s="74">
        <v>3689</v>
      </c>
      <c r="D59" s="73">
        <v>956</v>
      </c>
      <c r="E59" s="74">
        <v>11330</v>
      </c>
      <c r="F59" s="73">
        <v>777</v>
      </c>
      <c r="G59" s="74">
        <v>2563</v>
      </c>
      <c r="H59" s="73"/>
      <c r="I59" s="74"/>
      <c r="J59" s="73"/>
      <c r="K59" s="74"/>
      <c r="L59" s="73">
        <v>656</v>
      </c>
      <c r="M59" s="74">
        <v>1969</v>
      </c>
      <c r="N59" s="73">
        <v>605</v>
      </c>
      <c r="O59" s="74">
        <v>1483</v>
      </c>
      <c r="P59" s="73">
        <v>517</v>
      </c>
      <c r="Q59" s="74">
        <v>2777</v>
      </c>
      <c r="R59" s="73">
        <v>0</v>
      </c>
      <c r="S59" s="74">
        <v>432</v>
      </c>
      <c r="T59" s="73">
        <v>0</v>
      </c>
      <c r="U59" s="74">
        <v>553</v>
      </c>
      <c r="V59" s="73">
        <v>0</v>
      </c>
      <c r="W59" s="74">
        <v>1247</v>
      </c>
      <c r="X59" s="73">
        <v>2090</v>
      </c>
      <c r="Y59" s="74">
        <v>2819</v>
      </c>
      <c r="Z59" s="73">
        <v>6538</v>
      </c>
      <c r="AA59" s="75">
        <v>28862</v>
      </c>
      <c r="AB59" s="91">
        <v>3618</v>
      </c>
      <c r="AC59" s="74">
        <v>17035</v>
      </c>
    </row>
    <row r="60" spans="1:29" x14ac:dyDescent="0.15">
      <c r="A60" s="85" t="s">
        <v>61</v>
      </c>
      <c r="B60" s="76">
        <v>1811</v>
      </c>
      <c r="C60" s="77">
        <v>2078</v>
      </c>
      <c r="D60" s="76">
        <v>2068</v>
      </c>
      <c r="E60" s="77">
        <v>2566</v>
      </c>
      <c r="F60" s="76">
        <v>1067</v>
      </c>
      <c r="G60" s="77">
        <v>2193</v>
      </c>
      <c r="H60" s="76">
        <v>624</v>
      </c>
      <c r="I60" s="77">
        <v>1561</v>
      </c>
      <c r="J60" s="76">
        <v>1962</v>
      </c>
      <c r="K60" s="77">
        <v>3118</v>
      </c>
      <c r="L60" s="76">
        <v>559</v>
      </c>
      <c r="M60" s="77">
        <v>2387</v>
      </c>
      <c r="N60" s="76">
        <v>801</v>
      </c>
      <c r="O60" s="77">
        <v>1664</v>
      </c>
      <c r="P60" s="76">
        <v>629</v>
      </c>
      <c r="Q60" s="77">
        <v>2236</v>
      </c>
      <c r="R60" s="76">
        <v>0</v>
      </c>
      <c r="S60" s="77">
        <v>644</v>
      </c>
      <c r="T60" s="76">
        <v>0</v>
      </c>
      <c r="U60" s="77">
        <v>632</v>
      </c>
      <c r="V60" s="76">
        <v>0</v>
      </c>
      <c r="W60" s="77">
        <v>2887</v>
      </c>
      <c r="X60" s="76">
        <v>1721</v>
      </c>
      <c r="Y60" s="77">
        <v>1558</v>
      </c>
      <c r="Z60" s="76">
        <v>11242</v>
      </c>
      <c r="AA60" s="78">
        <v>23524</v>
      </c>
      <c r="AB60" s="92">
        <v>6298</v>
      </c>
      <c r="AC60" s="77">
        <v>13873</v>
      </c>
    </row>
    <row r="61" spans="1:29" x14ac:dyDescent="0.15">
      <c r="A61" s="79" t="s">
        <v>44</v>
      </c>
      <c r="B61" s="80">
        <f>AVERAGE(B58:B60)</f>
        <v>1260.3333333333333</v>
      </c>
      <c r="C61" s="80">
        <f t="shared" ref="C61" si="130">AVERAGE(C58:C60)</f>
        <v>3826</v>
      </c>
      <c r="D61" s="80">
        <f t="shared" ref="D61" si="131">AVERAGE(D58:D60)</f>
        <v>1343</v>
      </c>
      <c r="E61" s="80">
        <f t="shared" ref="E61" si="132">AVERAGE(E58:E60)</f>
        <v>7626.666666666667</v>
      </c>
      <c r="F61" s="80">
        <f t="shared" ref="F61" si="133">AVERAGE(F58:F60)</f>
        <v>844.33333333333337</v>
      </c>
      <c r="G61" s="80">
        <f t="shared" ref="G61" si="134">AVERAGE(G58:G60)</f>
        <v>2526</v>
      </c>
      <c r="H61" s="80">
        <f t="shared" ref="H61" si="135">AVERAGE(H58:H60)</f>
        <v>624</v>
      </c>
      <c r="I61" s="80">
        <f t="shared" ref="I61" si="136">AVERAGE(I58:I60)</f>
        <v>1561</v>
      </c>
      <c r="J61" s="80">
        <f t="shared" ref="J61" si="137">AVERAGE(J58:J60)</f>
        <v>1962</v>
      </c>
      <c r="K61" s="80">
        <f t="shared" ref="K61" si="138">AVERAGE(K58:K60)</f>
        <v>3118</v>
      </c>
      <c r="L61" s="80">
        <f t="shared" ref="L61" si="139">AVERAGE(L58:L60)</f>
        <v>514</v>
      </c>
      <c r="M61" s="80">
        <f t="shared" ref="M61" si="140">AVERAGE(M58:M60)</f>
        <v>2003.6666666666667</v>
      </c>
      <c r="N61" s="80">
        <f t="shared" ref="N61" si="141">AVERAGE(N58:N60)</f>
        <v>687</v>
      </c>
      <c r="O61" s="80">
        <f t="shared" ref="O61" si="142">AVERAGE(O58:O60)</f>
        <v>1719.3333333333333</v>
      </c>
      <c r="P61" s="80">
        <f t="shared" ref="P61" si="143">AVERAGE(P58:P60)</f>
        <v>536.33333333333337</v>
      </c>
      <c r="Q61" s="80">
        <f t="shared" ref="Q61" si="144">AVERAGE(Q58:Q60)</f>
        <v>2216</v>
      </c>
      <c r="R61" s="80">
        <f t="shared" ref="R61" si="145">AVERAGE(R58:R60)</f>
        <v>0</v>
      </c>
      <c r="S61" s="80">
        <f t="shared" ref="S61" si="146">AVERAGE(S58:S60)</f>
        <v>516</v>
      </c>
      <c r="T61" s="80">
        <f t="shared" ref="T61" si="147">AVERAGE(T58:T60)</f>
        <v>0</v>
      </c>
      <c r="U61" s="80">
        <f t="shared" ref="U61" si="148">AVERAGE(U58:U60)</f>
        <v>565.33333333333337</v>
      </c>
      <c r="V61" s="80">
        <f t="shared" ref="V61" si="149">AVERAGE(V58:V60)</f>
        <v>0</v>
      </c>
      <c r="W61" s="80">
        <f t="shared" ref="W61" si="150">AVERAGE(W58:W60)</f>
        <v>1503</v>
      </c>
      <c r="X61" s="80">
        <f t="shared" ref="X61" si="151">AVERAGE(X58:X60)</f>
        <v>1574.6666666666667</v>
      </c>
      <c r="Y61" s="80">
        <f t="shared" ref="Y61" si="152">AVERAGE(Y58:Y60)</f>
        <v>1879.3333333333333</v>
      </c>
      <c r="Z61" s="80">
        <f t="shared" ref="Z61" si="153">AVERAGE(Z58:Z60)</f>
        <v>7621.666666666667</v>
      </c>
      <c r="AA61" s="80">
        <f t="shared" ref="AA61" si="154">AVERAGE(AA58:AA60)</f>
        <v>25941</v>
      </c>
      <c r="AB61" s="80">
        <f t="shared" ref="AB61" si="155">AVERAGE(AB58:AB60)</f>
        <v>4308.666666666667</v>
      </c>
      <c r="AC61" s="80">
        <f t="shared" ref="AC61" si="156">AVERAGE(AC58:AC60)</f>
        <v>15225.333333333334</v>
      </c>
    </row>
    <row r="62" spans="1:29" x14ac:dyDescent="0.15">
      <c r="A62" s="81" t="s">
        <v>69</v>
      </c>
    </row>
  </sheetData>
  <mergeCells count="108">
    <mergeCell ref="AB20:AC20"/>
    <mergeCell ref="P20:Q20"/>
    <mergeCell ref="R20:S20"/>
    <mergeCell ref="T20:U20"/>
    <mergeCell ref="V20:W20"/>
    <mergeCell ref="X20:Y20"/>
    <mergeCell ref="Z20:AA20"/>
    <mergeCell ref="A20:A21"/>
    <mergeCell ref="B20:C20"/>
    <mergeCell ref="D20:E20"/>
    <mergeCell ref="F20:G20"/>
    <mergeCell ref="H20:I20"/>
    <mergeCell ref="J20:K20"/>
    <mergeCell ref="L20:M20"/>
    <mergeCell ref="N20:O20"/>
    <mergeCell ref="N11:O11"/>
    <mergeCell ref="AB2:AC2"/>
    <mergeCell ref="A11:A12"/>
    <mergeCell ref="B11:C11"/>
    <mergeCell ref="D11:E11"/>
    <mergeCell ref="F11:G11"/>
    <mergeCell ref="H11:I11"/>
    <mergeCell ref="J11:K11"/>
    <mergeCell ref="L11:M11"/>
    <mergeCell ref="L2:M2"/>
    <mergeCell ref="N2:O2"/>
    <mergeCell ref="P2:Q2"/>
    <mergeCell ref="R2:S2"/>
    <mergeCell ref="T2:U2"/>
    <mergeCell ref="V2:W2"/>
    <mergeCell ref="Z11:AA11"/>
    <mergeCell ref="AB11:AC11"/>
    <mergeCell ref="P11:Q11"/>
    <mergeCell ref="R11:S11"/>
    <mergeCell ref="T11:U11"/>
    <mergeCell ref="V11:W11"/>
    <mergeCell ref="X11:Y11"/>
    <mergeCell ref="AB1:AC1"/>
    <mergeCell ref="Z1:AA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Z29:AA29"/>
    <mergeCell ref="J2:K2"/>
    <mergeCell ref="A2:A3"/>
    <mergeCell ref="B2:C2"/>
    <mergeCell ref="D2:E2"/>
    <mergeCell ref="F2:G2"/>
    <mergeCell ref="H2:I2"/>
    <mergeCell ref="X2:Y2"/>
    <mergeCell ref="Z2:AA2"/>
    <mergeCell ref="P47:Q47"/>
    <mergeCell ref="R47:S47"/>
    <mergeCell ref="A47:A48"/>
    <mergeCell ref="B47:C47"/>
    <mergeCell ref="D47:E47"/>
    <mergeCell ref="F47:G47"/>
    <mergeCell ref="H47:I47"/>
    <mergeCell ref="AB29:AC29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Z38:AA38"/>
    <mergeCell ref="AB38:AC38"/>
    <mergeCell ref="A27:E27"/>
    <mergeCell ref="T56:U56"/>
    <mergeCell ref="V56:W56"/>
    <mergeCell ref="X56:Y56"/>
    <mergeCell ref="Z56:AA56"/>
    <mergeCell ref="AB56:AC56"/>
    <mergeCell ref="J56:K56"/>
    <mergeCell ref="L56:M56"/>
    <mergeCell ref="N56:O56"/>
    <mergeCell ref="P56:Q56"/>
    <mergeCell ref="R56:S56"/>
    <mergeCell ref="A56:A57"/>
    <mergeCell ref="B56:C56"/>
    <mergeCell ref="D56:E56"/>
    <mergeCell ref="F56:G56"/>
    <mergeCell ref="H56:I56"/>
    <mergeCell ref="T47:U47"/>
    <mergeCell ref="V47:W47"/>
    <mergeCell ref="X47:Y47"/>
    <mergeCell ref="Z47:AA47"/>
    <mergeCell ref="AB47:AC47"/>
    <mergeCell ref="J47:K47"/>
    <mergeCell ref="L47:M47"/>
    <mergeCell ref="N47:O47"/>
  </mergeCells>
  <phoneticPr fontId="1"/>
  <pageMargins left="0.7" right="0.7" top="0.75" bottom="0.75" header="0.3" footer="0.3"/>
  <pageSetup paperSize="8" scale="74" fitToHeight="0" orientation="landscape" r:id="rId1"/>
  <headerFooter>
    <oddHeader>&amp;L&amp;16府営公園の利用状況の変化（駐車場の詳細）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府営公園の利用状況の変化</vt:lpstr>
      <vt:lpstr>駐車場の詳細</vt:lpstr>
      <vt:lpstr>府営公園の利用状況の変化!Print_Area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2022-04-13T02:42:32Z</dcterms:created>
  <dcterms:modified xsi:type="dcterms:W3CDTF">2022-04-13T10:19:56Z</dcterms:modified>
</cp:coreProperties>
</file>