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484$\doc\!作業用からの自動移行分!\財務調査G\財政ノート\令和7年度\09_HP公表　　　（）\"/>
    </mc:Choice>
  </mc:AlternateContent>
  <xr:revisionPtr revIDLastSave="0" documentId="13_ncr:1_{6B5CFD5B-5E96-4FE0-A53C-F41B5CFB3DD6}" xr6:coauthVersionLast="47" xr6:coauthVersionMax="47" xr10:uidLastSave="{00000000-0000-0000-0000-000000000000}"/>
  <workbookProtection workbookAlgorithmName="SHA-512" workbookHashValue="KdRp+fZmr7Y+EqYaL4yfTpaPrD8H3xkt3Adb+O+OTVDOszTrQGg3/8Cv0fS9RvZspXDqtbs1AARtvjEz792cDQ==" workbookSaltValue="CUr56TDbG5Nh2IB1r6AG3g==" workbookSpinCount="100000" lockStructure="1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H46" i="1"/>
  <c r="H18" i="1"/>
  <c r="H32" i="1"/>
  <c r="H19" i="1"/>
  <c r="H17" i="1"/>
  <c r="H8" i="1"/>
  <c r="L26" i="1"/>
  <c r="H41" i="1"/>
  <c r="I41" i="1" s="1"/>
  <c r="H31" i="1"/>
  <c r="I31" i="1" s="1"/>
  <c r="H29" i="1"/>
  <c r="I29" i="1" s="1"/>
  <c r="H28" i="1"/>
  <c r="I28" i="1" s="1"/>
  <c r="L41" i="1" l="1"/>
  <c r="H11" i="1" l="1"/>
  <c r="H10" i="1"/>
  <c r="H34" i="1" l="1"/>
  <c r="I34" i="1" s="1"/>
  <c r="H30" i="1"/>
  <c r="I30" i="1" s="1"/>
  <c r="I19" i="1" l="1"/>
  <c r="I32" i="1" l="1"/>
  <c r="H40" i="1" l="1"/>
  <c r="I40" i="1" s="1"/>
  <c r="H39" i="1" l="1"/>
  <c r="L39" i="1" s="1"/>
  <c r="H38" i="1"/>
  <c r="I38" i="1" s="1"/>
  <c r="H15" i="1"/>
  <c r="I15" i="1" s="1"/>
  <c r="H16" i="1"/>
  <c r="I16" i="1" s="1"/>
  <c r="I8" i="1"/>
  <c r="L47" i="1"/>
  <c r="H14" i="1"/>
  <c r="L14" i="1" s="1"/>
  <c r="H13" i="1"/>
  <c r="I13" i="1" s="1"/>
  <c r="H12" i="1"/>
  <c r="L12" i="1" s="1"/>
  <c r="H9" i="1"/>
  <c r="L9" i="1" s="1"/>
  <c r="I17" i="1"/>
  <c r="L11" i="1"/>
  <c r="I10" i="1"/>
  <c r="H7" i="1"/>
  <c r="L7" i="1" s="1"/>
  <c r="H6" i="1"/>
  <c r="L6" i="1" s="1"/>
  <c r="H5" i="1"/>
  <c r="L5" i="1" s="1"/>
  <c r="L18" i="1"/>
  <c r="I46" i="1"/>
  <c r="H48" i="1"/>
  <c r="I48" i="1" s="1"/>
  <c r="H45" i="1"/>
  <c r="L45" i="1" s="1"/>
  <c r="H44" i="1"/>
  <c r="L44" i="1" s="1"/>
  <c r="H43" i="1"/>
  <c r="L43" i="1" s="1"/>
  <c r="H42" i="1"/>
  <c r="I42" i="1" s="1"/>
  <c r="H37" i="1"/>
  <c r="L37" i="1" s="1"/>
  <c r="H36" i="1"/>
  <c r="L36" i="1" s="1"/>
  <c r="H35" i="1"/>
  <c r="I35" i="1" s="1"/>
  <c r="H33" i="1"/>
  <c r="L33" i="1" s="1"/>
  <c r="H25" i="1"/>
  <c r="L25" i="1" s="1"/>
  <c r="H27" i="1"/>
  <c r="I27" i="1" s="1"/>
  <c r="H23" i="1"/>
  <c r="I23" i="1" s="1"/>
  <c r="H24" i="1"/>
  <c r="I24" i="1" s="1"/>
  <c r="H22" i="1"/>
  <c r="I22" i="1" s="1"/>
  <c r="H21" i="1"/>
  <c r="L21" i="1" s="1"/>
  <c r="H20" i="1"/>
  <c r="I20" i="1" s="1"/>
  <c r="L40" i="1"/>
  <c r="I39" i="1" l="1"/>
  <c r="L38" i="1"/>
  <c r="L46" i="1"/>
  <c r="I43" i="1"/>
  <c r="L35" i="1"/>
  <c r="I7" i="1"/>
  <c r="I44" i="1"/>
  <c r="I47" i="1"/>
  <c r="I45" i="1"/>
  <c r="L24" i="1"/>
  <c r="I36" i="1"/>
  <c r="L27" i="1"/>
  <c r="I21" i="1"/>
  <c r="L20" i="1"/>
  <c r="L17" i="1"/>
  <c r="I14" i="1"/>
  <c r="I9" i="1"/>
  <c r="L8" i="1"/>
  <c r="I6" i="1"/>
  <c r="L23" i="1"/>
  <c r="L15" i="1"/>
  <c r="I37" i="1"/>
  <c r="L10" i="1"/>
  <c r="I18" i="1"/>
  <c r="I25" i="1"/>
  <c r="I33" i="1"/>
  <c r="L48" i="1"/>
  <c r="L13" i="1"/>
  <c r="L32" i="1"/>
  <c r="I12" i="1"/>
  <c r="L16" i="1"/>
  <c r="I5" i="1"/>
  <c r="L22" i="1"/>
  <c r="L42" i="1"/>
</calcChain>
</file>

<file path=xl/sharedStrings.xml><?xml version="1.0" encoding="utf-8"?>
<sst xmlns="http://schemas.openxmlformats.org/spreadsheetml/2006/main" count="71" uniqueCount="66">
  <si>
    <t>地方税</t>
    <rPh sb="0" eb="3">
      <t>チホウゼイ</t>
    </rPh>
    <phoneticPr fontId="1"/>
  </si>
  <si>
    <t>地方譲与税</t>
    <rPh sb="0" eb="2">
      <t>チホウ</t>
    </rPh>
    <rPh sb="2" eb="4">
      <t>ジョウヨ</t>
    </rPh>
    <rPh sb="4" eb="5">
      <t>ゼイ</t>
    </rPh>
    <phoneticPr fontId="1"/>
  </si>
  <si>
    <t>地方交付税</t>
    <rPh sb="0" eb="2">
      <t>チホウ</t>
    </rPh>
    <rPh sb="2" eb="5">
      <t>コウフゼイ</t>
    </rPh>
    <phoneticPr fontId="1"/>
  </si>
  <si>
    <t>国庫支出金</t>
    <rPh sb="0" eb="2">
      <t>コッコ</t>
    </rPh>
    <rPh sb="2" eb="5">
      <t>シシュツキン</t>
    </rPh>
    <phoneticPr fontId="1"/>
  </si>
  <si>
    <t>地方債</t>
    <rPh sb="0" eb="3">
      <t>チホウサイ</t>
    </rPh>
    <phoneticPr fontId="1"/>
  </si>
  <si>
    <t>使用料及び手数料</t>
    <rPh sb="0" eb="3">
      <t>シヨウリョウ</t>
    </rPh>
    <rPh sb="3" eb="4">
      <t>オヨ</t>
    </rPh>
    <rPh sb="5" eb="8">
      <t>テスウリョウ</t>
    </rPh>
    <phoneticPr fontId="1"/>
  </si>
  <si>
    <t>雑収入</t>
    <rPh sb="0" eb="1">
      <t>ザツ</t>
    </rPh>
    <rPh sb="1" eb="3">
      <t>シュウニュウ</t>
    </rPh>
    <phoneticPr fontId="1"/>
  </si>
  <si>
    <t>計</t>
    <rPh sb="0" eb="1">
      <t>ケイ</t>
    </rPh>
    <phoneticPr fontId="1"/>
  </si>
  <si>
    <t>給与関係経費</t>
    <rPh sb="0" eb="2">
      <t>キュウヨ</t>
    </rPh>
    <rPh sb="2" eb="4">
      <t>カンケイ</t>
    </rPh>
    <rPh sb="4" eb="6">
      <t>ケイヒ</t>
    </rPh>
    <phoneticPr fontId="1"/>
  </si>
  <si>
    <t>一般行政経費</t>
    <rPh sb="0" eb="2">
      <t>イッパン</t>
    </rPh>
    <rPh sb="2" eb="4">
      <t>ギョウセイ</t>
    </rPh>
    <rPh sb="4" eb="6">
      <t>ケイヒ</t>
    </rPh>
    <phoneticPr fontId="1"/>
  </si>
  <si>
    <t>公債費</t>
    <rPh sb="0" eb="3">
      <t>コウサイヒ</t>
    </rPh>
    <phoneticPr fontId="1"/>
  </si>
  <si>
    <t>維持補修費</t>
    <rPh sb="0" eb="2">
      <t>イジ</t>
    </rPh>
    <rPh sb="2" eb="4">
      <t>ホシュウ</t>
    </rPh>
    <rPh sb="4" eb="5">
      <t>ヒ</t>
    </rPh>
    <phoneticPr fontId="1"/>
  </si>
  <si>
    <t>投資的経費</t>
    <rPh sb="0" eb="3">
      <t>トウシテキ</t>
    </rPh>
    <rPh sb="3" eb="5">
      <t>ケイヒ</t>
    </rPh>
    <phoneticPr fontId="1"/>
  </si>
  <si>
    <t>公営企業繰出金</t>
    <rPh sb="0" eb="2">
      <t>コウエイ</t>
    </rPh>
    <rPh sb="2" eb="4">
      <t>キギョウ</t>
    </rPh>
    <rPh sb="4" eb="6">
      <t>クリダ</t>
    </rPh>
    <rPh sb="6" eb="7">
      <t>キン</t>
    </rPh>
    <phoneticPr fontId="1"/>
  </si>
  <si>
    <t>増　減　額</t>
    <rPh sb="0" eb="1">
      <t>ゾウ</t>
    </rPh>
    <rPh sb="2" eb="3">
      <t>ゲン</t>
    </rPh>
    <rPh sb="4" eb="5">
      <t>ガク</t>
    </rPh>
    <phoneticPr fontId="1"/>
  </si>
  <si>
    <t>増　減　率</t>
    <rPh sb="0" eb="1">
      <t>ゾウ</t>
    </rPh>
    <rPh sb="2" eb="3">
      <t>ゲン</t>
    </rPh>
    <rPh sb="4" eb="5">
      <t>リツ</t>
    </rPh>
    <phoneticPr fontId="1"/>
  </si>
  <si>
    <t>区　　　　分</t>
    <rPh sb="0" eb="1">
      <t>ク</t>
    </rPh>
    <rPh sb="5" eb="6">
      <t>ブン</t>
    </rPh>
    <phoneticPr fontId="1"/>
  </si>
  <si>
    <t>不交付団体水準超経費</t>
    <rPh sb="0" eb="1">
      <t>フ</t>
    </rPh>
    <rPh sb="1" eb="3">
      <t>コウフ</t>
    </rPh>
    <rPh sb="3" eb="5">
      <t>ダンタイ</t>
    </rPh>
    <rPh sb="5" eb="7">
      <t>スイジュン</t>
    </rPh>
    <rPh sb="7" eb="8">
      <t>チョウ</t>
    </rPh>
    <rPh sb="8" eb="10">
      <t>ケイヒ</t>
    </rPh>
    <phoneticPr fontId="1"/>
  </si>
  <si>
    <t>増減率</t>
    <rPh sb="0" eb="2">
      <t>ゾウゲン</t>
    </rPh>
    <rPh sb="2" eb="3">
      <t>リツ</t>
    </rPh>
    <phoneticPr fontId="1"/>
  </si>
  <si>
    <t>（C)／（B)</t>
    <phoneticPr fontId="1"/>
  </si>
  <si>
    <t>(A)-(B)=(C)</t>
    <phoneticPr fontId="1"/>
  </si>
  <si>
    <t>（C）／(B)</t>
    <phoneticPr fontId="1"/>
  </si>
  <si>
    <t>補助</t>
    <phoneticPr fontId="1"/>
  </si>
  <si>
    <t>単独</t>
  </si>
  <si>
    <t>　</t>
    <phoneticPr fontId="1"/>
  </si>
  <si>
    <t>直轄・補助</t>
    <phoneticPr fontId="1"/>
  </si>
  <si>
    <t>単独</t>
    <phoneticPr fontId="1"/>
  </si>
  <si>
    <t>その他</t>
    <rPh sb="2" eb="3">
      <t>タ</t>
    </rPh>
    <phoneticPr fontId="1"/>
  </si>
  <si>
    <t>(A)</t>
    <phoneticPr fontId="1"/>
  </si>
  <si>
    <t>国民健康保険・後期高齢者医療制度関係事業費</t>
    <phoneticPr fontId="1"/>
  </si>
  <si>
    <t>企業債償還費普通会計負担分</t>
    <phoneticPr fontId="1"/>
  </si>
  <si>
    <t>復旧・復興事業一般財源充当分</t>
    <rPh sb="0" eb="2">
      <t>フッキュウ</t>
    </rPh>
    <rPh sb="3" eb="5">
      <t>フッコウ</t>
    </rPh>
    <rPh sb="5" eb="7">
      <t>ジギョウ</t>
    </rPh>
    <rPh sb="7" eb="9">
      <t>イッパン</t>
    </rPh>
    <rPh sb="9" eb="11">
      <t>ザイゲン</t>
    </rPh>
    <rPh sb="11" eb="13">
      <t>ジュウトウ</t>
    </rPh>
    <rPh sb="13" eb="14">
      <t>ブン</t>
    </rPh>
    <phoneticPr fontId="1"/>
  </si>
  <si>
    <t>うち臨時財政対策債</t>
    <phoneticPr fontId="1"/>
  </si>
  <si>
    <t>全国防災事業一般財源充当分</t>
    <rPh sb="0" eb="2">
      <t>ゼンコク</t>
    </rPh>
    <rPh sb="2" eb="4">
      <t>ボウサイ</t>
    </rPh>
    <rPh sb="4" eb="6">
      <t>ジギョウ</t>
    </rPh>
    <rPh sb="6" eb="8">
      <t>イッパン</t>
    </rPh>
    <rPh sb="8" eb="10">
      <t>ザイゲン</t>
    </rPh>
    <rPh sb="10" eb="12">
      <t>ジュウトウ</t>
    </rPh>
    <rPh sb="12" eb="13">
      <t>ブン</t>
    </rPh>
    <phoneticPr fontId="1"/>
  </si>
  <si>
    <t>一般財源</t>
    <rPh sb="0" eb="2">
      <t>イッパン</t>
    </rPh>
    <rPh sb="2" eb="4">
      <t>ザイゲン</t>
    </rPh>
    <phoneticPr fontId="1"/>
  </si>
  <si>
    <t>うち財源対策債</t>
    <rPh sb="2" eb="4">
      <t>ザイゲン</t>
    </rPh>
    <rPh sb="4" eb="6">
      <t>タイサク</t>
    </rPh>
    <phoneticPr fontId="1"/>
  </si>
  <si>
    <t>退職手当以外</t>
    <phoneticPr fontId="1"/>
  </si>
  <si>
    <t>退職手当</t>
    <phoneticPr fontId="1"/>
  </si>
  <si>
    <t>地方一般歳出</t>
    <rPh sb="0" eb="2">
      <t>チホウ</t>
    </rPh>
    <rPh sb="2" eb="4">
      <t>イッパン</t>
    </rPh>
    <rPh sb="4" eb="6">
      <t>サイシュツ</t>
    </rPh>
    <phoneticPr fontId="1"/>
  </si>
  <si>
    <t>（単位：億円、％）</t>
    <rPh sb="1" eb="3">
      <t>タンイ</t>
    </rPh>
    <rPh sb="4" eb="6">
      <t>オクエン</t>
    </rPh>
    <phoneticPr fontId="1"/>
  </si>
  <si>
    <t>歳　　　　　入</t>
    <rPh sb="0" eb="1">
      <t>トシ</t>
    </rPh>
    <rPh sb="6" eb="7">
      <t>ニュウ</t>
    </rPh>
    <phoneticPr fontId="1"/>
  </si>
  <si>
    <t>歳　　　　　出</t>
    <rPh sb="0" eb="1">
      <t>トシ</t>
    </rPh>
    <rPh sb="6" eb="7">
      <t>デ</t>
    </rPh>
    <phoneticPr fontId="1"/>
  </si>
  <si>
    <t>うち緊急防災・減災事業費</t>
    <rPh sb="2" eb="4">
      <t>キンキュウ</t>
    </rPh>
    <rPh sb="4" eb="6">
      <t>ボウサイ</t>
    </rPh>
    <rPh sb="7" eb="9">
      <t>ゲンサイ</t>
    </rPh>
    <rPh sb="9" eb="11">
      <t>ジギョウ</t>
    </rPh>
    <rPh sb="11" eb="12">
      <t>ヒ</t>
    </rPh>
    <phoneticPr fontId="1"/>
  </si>
  <si>
    <t>うち公共施設等適正管理推進事業費</t>
    <rPh sb="2" eb="4">
      <t>コウキョウ</t>
    </rPh>
    <rPh sb="4" eb="6">
      <t>シセツ</t>
    </rPh>
    <rPh sb="6" eb="7">
      <t>トウ</t>
    </rPh>
    <rPh sb="7" eb="9">
      <t>テキセイ</t>
    </rPh>
    <rPh sb="9" eb="11">
      <t>カンリ</t>
    </rPh>
    <rPh sb="11" eb="13">
      <t>スイシン</t>
    </rPh>
    <rPh sb="13" eb="15">
      <t>ジギョウ</t>
    </rPh>
    <rPh sb="15" eb="16">
      <t>ヒ</t>
    </rPh>
    <phoneticPr fontId="1"/>
  </si>
  <si>
    <t>　　　（根拠法令：地方交付税法第7条）</t>
    <phoneticPr fontId="1"/>
  </si>
  <si>
    <t>うち緊急自然災害防止対策事業費</t>
    <rPh sb="2" eb="4">
      <t>キンキュウ</t>
    </rPh>
    <rPh sb="4" eb="6">
      <t>シゼン</t>
    </rPh>
    <rPh sb="6" eb="8">
      <t>サイガイ</t>
    </rPh>
    <rPh sb="8" eb="10">
      <t>ボウシ</t>
    </rPh>
    <rPh sb="10" eb="12">
      <t>タイサク</t>
    </rPh>
    <rPh sb="12" eb="15">
      <t>ジギョウヒ</t>
    </rPh>
    <phoneticPr fontId="1"/>
  </si>
  <si>
    <t>(B)</t>
    <phoneticPr fontId="1"/>
  </si>
  <si>
    <t>（水準超経費を除く交付団体ベース）</t>
    <rPh sb="1" eb="3">
      <t>スイジュン</t>
    </rPh>
    <rPh sb="3" eb="4">
      <t>コ</t>
    </rPh>
    <rPh sb="4" eb="6">
      <t>ケイヒ</t>
    </rPh>
    <rPh sb="7" eb="8">
      <t>ノゾ</t>
    </rPh>
    <rPh sb="9" eb="11">
      <t>コウフ</t>
    </rPh>
    <rPh sb="11" eb="13">
      <t>ダンタイ</t>
    </rPh>
    <phoneticPr fontId="1"/>
  </si>
  <si>
    <t>うち緊急浚渫推進事業費</t>
    <rPh sb="4" eb="6">
      <t>シュンセツ</t>
    </rPh>
    <rPh sb="6" eb="8">
      <t>スイシン</t>
    </rPh>
    <phoneticPr fontId="1"/>
  </si>
  <si>
    <t>（水準超経費を除く交付団体ベース）</t>
    <rPh sb="1" eb="3">
      <t>スイジュン</t>
    </rPh>
    <rPh sb="3" eb="4">
      <t>チョウ</t>
    </rPh>
    <rPh sb="4" eb="6">
      <t>ケイヒ</t>
    </rPh>
    <rPh sb="7" eb="8">
      <t>ノゾ</t>
    </rPh>
    <rPh sb="9" eb="11">
      <t>コウフ</t>
    </rPh>
    <rPh sb="11" eb="13">
      <t>ダンタイ</t>
    </rPh>
    <phoneticPr fontId="1"/>
  </si>
  <si>
    <t>デジタル田園都市国家構想事業費</t>
    <rPh sb="4" eb="8">
      <t>デンエントシ</t>
    </rPh>
    <rPh sb="8" eb="15">
      <t>コッカコウソウジギョウヒ</t>
    </rPh>
    <phoneticPr fontId="1"/>
  </si>
  <si>
    <t>地方創生推進費</t>
    <rPh sb="0" eb="4">
      <t>チホウソウセイ</t>
    </rPh>
    <rPh sb="4" eb="7">
      <t>スイシンヒ</t>
    </rPh>
    <phoneticPr fontId="1"/>
  </si>
  <si>
    <t>地域デジタル社会推進費</t>
    <rPh sb="0" eb="2">
      <t>チイキ</t>
    </rPh>
    <rPh sb="6" eb="11">
      <t>シャカイスイシンヒ</t>
    </rPh>
    <phoneticPr fontId="1"/>
  </si>
  <si>
    <t>地域社会再生事業費</t>
    <rPh sb="0" eb="4">
      <t>チイキシャカイ</t>
    </rPh>
    <rPh sb="4" eb="9">
      <t>サイセイジギョウヒ</t>
    </rPh>
    <phoneticPr fontId="1"/>
  </si>
  <si>
    <t>うち脱炭素化推進事業費</t>
    <rPh sb="2" eb="5">
      <t>ダツタンソ</t>
    </rPh>
    <rPh sb="5" eb="6">
      <t>カ</t>
    </rPh>
    <rPh sb="6" eb="11">
      <t>スイシンジギョウヒ</t>
    </rPh>
    <phoneticPr fontId="1"/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</si>
  <si>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1"/>
  </si>
  <si>
    <t>令和６年度</t>
    <rPh sb="0" eb="2">
      <t>レイワ</t>
    </rPh>
    <rPh sb="3" eb="5">
      <t>ネンド</t>
    </rPh>
    <phoneticPr fontId="1"/>
  </si>
  <si>
    <t>２．令和７年度地方財政計画（通常収支分）の概要</t>
    <rPh sb="2" eb="4">
      <t>レイワ</t>
    </rPh>
    <rPh sb="5" eb="7">
      <t>ネンド</t>
    </rPh>
    <rPh sb="7" eb="9">
      <t>チホウ</t>
    </rPh>
    <rPh sb="9" eb="11">
      <t>ザイセイ</t>
    </rPh>
    <rPh sb="11" eb="13">
      <t>ケイカク</t>
    </rPh>
    <rPh sb="14" eb="16">
      <t>ツウジョウ</t>
    </rPh>
    <rPh sb="16" eb="18">
      <t>シュウシ</t>
    </rPh>
    <rPh sb="18" eb="19">
      <t>ブン</t>
    </rPh>
    <rPh sb="21" eb="23">
      <t>ガイヨウ</t>
    </rPh>
    <phoneticPr fontId="1"/>
  </si>
  <si>
    <t>令和７年度</t>
    <rPh sb="0" eb="2">
      <t>レイワ</t>
    </rPh>
    <rPh sb="3" eb="5">
      <t>ネンド</t>
    </rPh>
    <phoneticPr fontId="1"/>
  </si>
  <si>
    <t>デジタル活用推進事業費</t>
    <rPh sb="4" eb="6">
      <t>カツヨウ</t>
    </rPh>
    <rPh sb="6" eb="8">
      <t>スイシン</t>
    </rPh>
    <rPh sb="8" eb="10">
      <t>ジギョウ</t>
    </rPh>
    <rPh sb="10" eb="11">
      <t>ヒ</t>
    </rPh>
    <phoneticPr fontId="1"/>
  </si>
  <si>
    <t>（注1) 地方財政計画：地方財政の翌年度の規模、収支見通しを一元的にとらえたもので、毎年度内閣が作成し、国会に提出するとともに、一般に公表している。</t>
    <rPh sb="1" eb="2">
      <t>チュウ</t>
    </rPh>
    <rPh sb="5" eb="7">
      <t>チホウ</t>
    </rPh>
    <rPh sb="7" eb="9">
      <t>ザイセイ</t>
    </rPh>
    <rPh sb="9" eb="11">
      <t>ケイカク</t>
    </rPh>
    <phoneticPr fontId="1"/>
  </si>
  <si>
    <t>（注2) 新しい地方経済・生活環境創生事業費の令和6年度の額は、令和6年度地方財政計画の歳出に計上された「デジタル田園都市国家構想事業費」</t>
    <rPh sb="1" eb="2">
      <t>チュウ</t>
    </rPh>
    <phoneticPr fontId="1"/>
  </si>
  <si>
    <t>　　　（12,500億円）の額である。</t>
    <phoneticPr fontId="1"/>
  </si>
  <si>
    <t xml:space="preserve">       皆減</t>
    <rPh sb="7" eb="8">
      <t>ミナ</t>
    </rPh>
    <rPh sb="8" eb="9">
      <t>ヘ</t>
    </rPh>
    <phoneticPr fontId="1"/>
  </si>
  <si>
    <t xml:space="preserve">         皆増</t>
    <rPh sb="9" eb="10">
      <t>ミナ</t>
    </rPh>
    <rPh sb="10" eb="11">
      <t>ゾウ</t>
    </rPh>
    <phoneticPr fontId="1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</si>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</sst>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;&quot;△ &quot;#,##0"/>
    <numFmt numFmtId="178" formatCode="#,##0.0;&quot;△ &quot;#,##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2"/>
      <name val="ＭＳ 明朝"/>
      <family val="1"/>
      <charset val="128"/>
    </font>
    <font>
      <b/>
      <sz val="2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176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10" xfId="0" applyNumberFormat="1" applyFont="1" applyBorder="1" applyAlignment="1">
      <alignment horizontal="right" vertical="center" indent="1"/>
    </xf>
    <xf numFmtId="177" fontId="5" fillId="0" borderId="11" xfId="0" applyNumberFormat="1" applyFont="1" applyBorder="1" applyAlignment="1">
      <alignment horizontal="right" vertical="center" indent="1"/>
    </xf>
    <xf numFmtId="178" fontId="5" fillId="0" borderId="10" xfId="0" applyNumberFormat="1" applyFont="1" applyBorder="1" applyAlignment="1">
      <alignment horizontal="right" vertical="center" indent="1"/>
    </xf>
    <xf numFmtId="178" fontId="5" fillId="0" borderId="11" xfId="0" applyNumberFormat="1" applyFont="1" applyBorder="1" applyAlignment="1">
      <alignment horizontal="right" vertical="center" indent="1"/>
    </xf>
    <xf numFmtId="177" fontId="5" fillId="0" borderId="12" xfId="0" applyNumberFormat="1" applyFont="1" applyBorder="1" applyAlignment="1">
      <alignment horizontal="right" vertical="center" indent="1"/>
    </xf>
    <xf numFmtId="178" fontId="5" fillId="0" borderId="12" xfId="0" applyNumberFormat="1" applyFont="1" applyBorder="1" applyAlignment="1">
      <alignment horizontal="right" vertical="center" indent="1"/>
    </xf>
    <xf numFmtId="177" fontId="5" fillId="0" borderId="13" xfId="0" applyNumberFormat="1" applyFont="1" applyBorder="1" applyAlignment="1">
      <alignment horizontal="right" vertical="center" indent="1"/>
    </xf>
    <xf numFmtId="177" fontId="5" fillId="0" borderId="13" xfId="0" applyNumberFormat="1" applyFont="1" applyFill="1" applyBorder="1" applyAlignment="1">
      <alignment horizontal="right" vertical="center" indent="1"/>
    </xf>
    <xf numFmtId="177" fontId="5" fillId="0" borderId="14" xfId="0" applyNumberFormat="1" applyFont="1" applyFill="1" applyBorder="1" applyAlignment="1">
      <alignment horizontal="right" vertical="center" indent="1"/>
    </xf>
    <xf numFmtId="177" fontId="5" fillId="0" borderId="15" xfId="0" applyNumberFormat="1" applyFont="1" applyFill="1" applyBorder="1" applyAlignment="1">
      <alignment horizontal="right" vertical="center" indent="1"/>
    </xf>
    <xf numFmtId="177" fontId="5" fillId="0" borderId="16" xfId="0" applyNumberFormat="1" applyFont="1" applyBorder="1" applyAlignment="1">
      <alignment horizontal="right" vertical="center" indent="1"/>
    </xf>
    <xf numFmtId="178" fontId="5" fillId="0" borderId="16" xfId="0" applyNumberFormat="1" applyFont="1" applyBorder="1" applyAlignment="1">
      <alignment horizontal="right" vertical="center" indent="1"/>
    </xf>
    <xf numFmtId="177" fontId="5" fillId="0" borderId="17" xfId="0" applyNumberFormat="1" applyFont="1" applyFill="1" applyBorder="1" applyAlignment="1">
      <alignment horizontal="right" vertical="center" indent="1"/>
    </xf>
    <xf numFmtId="178" fontId="5" fillId="0" borderId="18" xfId="0" applyNumberFormat="1" applyFont="1" applyBorder="1" applyAlignment="1">
      <alignment horizontal="right" vertical="center" indent="1"/>
    </xf>
    <xf numFmtId="177" fontId="5" fillId="0" borderId="14" xfId="0" applyNumberFormat="1" applyFont="1" applyBorder="1" applyAlignment="1">
      <alignment horizontal="right" vertical="center" indent="1"/>
    </xf>
    <xf numFmtId="177" fontId="5" fillId="0" borderId="19" xfId="0" applyNumberFormat="1" applyFont="1" applyBorder="1" applyAlignment="1">
      <alignment horizontal="right" vertical="center" indent="1"/>
    </xf>
    <xf numFmtId="177" fontId="5" fillId="0" borderId="20" xfId="0" applyNumberFormat="1" applyFont="1" applyBorder="1" applyAlignment="1">
      <alignment horizontal="right" vertical="center" indent="1"/>
    </xf>
    <xf numFmtId="177" fontId="5" fillId="0" borderId="21" xfId="0" applyNumberFormat="1" applyFont="1" applyBorder="1" applyAlignment="1">
      <alignment horizontal="right" vertical="center" indent="1"/>
    </xf>
    <xf numFmtId="177" fontId="5" fillId="0" borderId="19" xfId="0" applyNumberFormat="1" applyFont="1" applyFill="1" applyBorder="1" applyAlignment="1">
      <alignment horizontal="right" vertical="center" indent="1"/>
    </xf>
    <xf numFmtId="177" fontId="5" fillId="0" borderId="22" xfId="0" applyNumberFormat="1" applyFont="1" applyFill="1" applyBorder="1" applyAlignment="1">
      <alignment horizontal="right" vertical="center" inden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distributed" vertical="center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28" xfId="0" applyFont="1" applyFill="1" applyBorder="1" applyAlignment="1">
      <alignment horizontal="right" vertical="center"/>
    </xf>
    <xf numFmtId="0" fontId="2" fillId="0" borderId="28" xfId="0" applyFont="1" applyFill="1" applyBorder="1" applyAlignment="1">
      <alignment horizontal="right" vertical="center" wrapText="1"/>
    </xf>
    <xf numFmtId="178" fontId="5" fillId="0" borderId="4" xfId="0" applyNumberFormat="1" applyFont="1" applyBorder="1" applyAlignment="1">
      <alignment horizontal="right" vertical="center" indent="1"/>
    </xf>
    <xf numFmtId="178" fontId="5" fillId="0" borderId="6" xfId="0" applyNumberFormat="1" applyFont="1" applyBorder="1" applyAlignment="1">
      <alignment horizontal="right" vertical="center" indent="1"/>
    </xf>
    <xf numFmtId="178" fontId="5" fillId="0" borderId="9" xfId="0" applyNumberFormat="1" applyFont="1" applyBorder="1" applyAlignment="1">
      <alignment horizontal="right" vertical="center" indent="1"/>
    </xf>
    <xf numFmtId="178" fontId="5" fillId="0" borderId="5" xfId="0" applyNumberFormat="1" applyFont="1" applyBorder="1" applyAlignment="1">
      <alignment horizontal="right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0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distributed" vertical="distributed" wrapText="1"/>
    </xf>
    <xf numFmtId="0" fontId="2" fillId="0" borderId="2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178" fontId="5" fillId="0" borderId="48" xfId="0" applyNumberFormat="1" applyFont="1" applyBorder="1" applyAlignment="1">
      <alignment horizontal="right" vertical="center" indent="1"/>
    </xf>
    <xf numFmtId="178" fontId="5" fillId="0" borderId="10" xfId="0" applyNumberFormat="1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178" fontId="5" fillId="0" borderId="13" xfId="0" applyNumberFormat="1" applyFont="1" applyBorder="1" applyAlignment="1">
      <alignment horizontal="right" vertical="center" indent="1"/>
    </xf>
    <xf numFmtId="177" fontId="5" fillId="0" borderId="1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27" xfId="0" applyFont="1" applyFill="1" applyBorder="1" applyAlignment="1">
      <alignment horizontal="distributed" vertical="center" wrapText="1"/>
    </xf>
    <xf numFmtId="0" fontId="7" fillId="0" borderId="0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distributed" vertical="center"/>
    </xf>
    <xf numFmtId="0" fontId="5" fillId="0" borderId="3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8" fillId="0" borderId="27" xfId="0" applyFont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/>
    </xf>
    <xf numFmtId="0" fontId="2" fillId="0" borderId="36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38" xfId="0" applyFont="1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1"/>
    </xf>
    <xf numFmtId="0" fontId="2" fillId="0" borderId="30" xfId="0" applyFont="1" applyBorder="1" applyAlignment="1">
      <alignment horizontal="distributed" vertical="center" indent="1"/>
    </xf>
    <xf numFmtId="0" fontId="2" fillId="0" borderId="31" xfId="0" applyFont="1" applyBorder="1" applyAlignment="1">
      <alignment horizontal="distributed" vertical="center" indent="1"/>
    </xf>
    <xf numFmtId="0" fontId="2" fillId="0" borderId="32" xfId="0" applyFont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showGridLines="0" tabSelected="1" view="pageBreakPreview" zoomScale="80" zoomScaleNormal="75" zoomScaleSheetLayoutView="80" workbookViewId="0"/>
  </sheetViews>
  <sheetFormatPr defaultColWidth="9" defaultRowHeight="13" x14ac:dyDescent="0.2"/>
  <cols>
    <col min="1" max="1" width="2.453125" style="1" customWidth="1"/>
    <col min="2" max="4" width="3.08984375" style="1" customWidth="1"/>
    <col min="5" max="5" width="35.6328125" style="1" customWidth="1"/>
    <col min="6" max="7" width="20.90625" style="1" customWidth="1"/>
    <col min="8" max="8" width="21.36328125" style="1" customWidth="1"/>
    <col min="9" max="9" width="20.36328125" style="1" customWidth="1"/>
    <col min="10" max="10" width="20.453125" style="1" customWidth="1"/>
    <col min="11" max="11" width="4.08984375" style="1" customWidth="1"/>
    <col min="12" max="12" width="12.08984375" style="1" hidden="1" customWidth="1"/>
    <col min="13" max="13" width="11.6328125" style="1" customWidth="1"/>
    <col min="14" max="16384" width="9" style="1"/>
  </cols>
  <sheetData>
    <row r="1" spans="1:12" ht="25.5" x14ac:dyDescent="0.2">
      <c r="A1" s="12" t="s">
        <v>57</v>
      </c>
      <c r="B1" s="12"/>
      <c r="D1" s="4"/>
      <c r="E1" s="4"/>
      <c r="F1" s="3"/>
      <c r="G1" s="2"/>
      <c r="H1" s="2"/>
      <c r="I1" s="2"/>
      <c r="J1" s="2"/>
    </row>
    <row r="2" spans="1:12" ht="15" customHeight="1" thickBot="1" x14ac:dyDescent="0.25">
      <c r="C2" s="7"/>
      <c r="D2" s="7"/>
      <c r="E2" s="7"/>
      <c r="F2" s="7"/>
      <c r="G2" s="7"/>
      <c r="H2" s="7"/>
      <c r="I2" s="7"/>
      <c r="J2" s="8" t="s">
        <v>39</v>
      </c>
    </row>
    <row r="3" spans="1:12" ht="15" customHeight="1" x14ac:dyDescent="0.2">
      <c r="B3" s="62" t="s">
        <v>16</v>
      </c>
      <c r="C3" s="63"/>
      <c r="D3" s="63"/>
      <c r="E3" s="64"/>
      <c r="F3" s="14" t="s">
        <v>58</v>
      </c>
      <c r="G3" s="14" t="s">
        <v>56</v>
      </c>
      <c r="H3" s="13" t="s">
        <v>14</v>
      </c>
      <c r="I3" s="9" t="s">
        <v>15</v>
      </c>
      <c r="J3" s="10" t="s">
        <v>56</v>
      </c>
      <c r="L3" s="1" t="s">
        <v>18</v>
      </c>
    </row>
    <row r="4" spans="1:12" ht="15" customHeight="1" thickBot="1" x14ac:dyDescent="0.25">
      <c r="B4" s="65"/>
      <c r="C4" s="66"/>
      <c r="D4" s="66"/>
      <c r="E4" s="67"/>
      <c r="F4" s="35" t="s">
        <v>28</v>
      </c>
      <c r="G4" s="36" t="s">
        <v>46</v>
      </c>
      <c r="H4" s="37" t="s">
        <v>20</v>
      </c>
      <c r="I4" s="36" t="s">
        <v>21</v>
      </c>
      <c r="J4" s="38" t="s">
        <v>15</v>
      </c>
      <c r="L4" s="1" t="s">
        <v>19</v>
      </c>
    </row>
    <row r="5" spans="1:12" ht="15" customHeight="1" thickTop="1" x14ac:dyDescent="0.2">
      <c r="B5" s="68" t="s">
        <v>40</v>
      </c>
      <c r="C5" s="72" t="s">
        <v>0</v>
      </c>
      <c r="D5" s="73"/>
      <c r="E5" s="74"/>
      <c r="F5" s="29">
        <v>454493</v>
      </c>
      <c r="G5" s="29">
        <v>427329</v>
      </c>
      <c r="H5" s="15">
        <f t="shared" ref="H5:H16" si="0">F5-G5</f>
        <v>27164</v>
      </c>
      <c r="I5" s="17">
        <f t="shared" ref="I5:I15" si="1">H5/G5*100</f>
        <v>6.3566947246734955</v>
      </c>
      <c r="J5" s="44">
        <v>-0.3316610340267428</v>
      </c>
      <c r="L5" s="5">
        <f t="shared" ref="L5:L18" si="2">H5/G5*100</f>
        <v>6.3566947246734955</v>
      </c>
    </row>
    <row r="6" spans="1:12" ht="15" customHeight="1" x14ac:dyDescent="0.2">
      <c r="B6" s="68"/>
      <c r="C6" s="72" t="s">
        <v>1</v>
      </c>
      <c r="D6" s="73"/>
      <c r="E6" s="74"/>
      <c r="F6" s="29">
        <v>29661</v>
      </c>
      <c r="G6" s="29">
        <v>27293</v>
      </c>
      <c r="H6" s="15">
        <f t="shared" si="0"/>
        <v>2368</v>
      </c>
      <c r="I6" s="17">
        <f t="shared" si="1"/>
        <v>8.6762173451068048</v>
      </c>
      <c r="J6" s="44">
        <v>4.9690396523210643</v>
      </c>
      <c r="L6" s="5">
        <f t="shared" si="2"/>
        <v>8.6762173451068048</v>
      </c>
    </row>
    <row r="7" spans="1:12" ht="15" customHeight="1" x14ac:dyDescent="0.2">
      <c r="B7" s="68"/>
      <c r="C7" s="72" t="s">
        <v>55</v>
      </c>
      <c r="D7" s="73"/>
      <c r="E7" s="74"/>
      <c r="F7" s="29">
        <v>1936</v>
      </c>
      <c r="G7" s="29">
        <v>11320</v>
      </c>
      <c r="H7" s="15">
        <f t="shared" si="0"/>
        <v>-9384</v>
      </c>
      <c r="I7" s="17">
        <f t="shared" si="1"/>
        <v>-82.897526501766777</v>
      </c>
      <c r="J7" s="44">
        <v>421.89949285384972</v>
      </c>
      <c r="L7" s="5">
        <f t="shared" si="2"/>
        <v>-82.897526501766777</v>
      </c>
    </row>
    <row r="8" spans="1:12" ht="15" customHeight="1" x14ac:dyDescent="0.2">
      <c r="B8" s="68"/>
      <c r="C8" s="72" t="s">
        <v>2</v>
      </c>
      <c r="D8" s="73"/>
      <c r="E8" s="74"/>
      <c r="F8" s="29">
        <v>189574</v>
      </c>
      <c r="G8" s="29">
        <v>186671</v>
      </c>
      <c r="H8" s="15">
        <f>F8-G8+1</f>
        <v>2904</v>
      </c>
      <c r="I8" s="17">
        <f t="shared" si="1"/>
        <v>1.555678171756727</v>
      </c>
      <c r="J8" s="44">
        <v>1.6665668178921744</v>
      </c>
      <c r="L8" s="5">
        <f t="shared" si="2"/>
        <v>1.555678171756727</v>
      </c>
    </row>
    <row r="9" spans="1:12" ht="15" customHeight="1" x14ac:dyDescent="0.2">
      <c r="B9" s="68"/>
      <c r="C9" s="72" t="s">
        <v>3</v>
      </c>
      <c r="D9" s="73"/>
      <c r="E9" s="74"/>
      <c r="F9" s="29">
        <v>172070</v>
      </c>
      <c r="G9" s="29">
        <v>158042</v>
      </c>
      <c r="H9" s="15">
        <f t="shared" si="0"/>
        <v>14028</v>
      </c>
      <c r="I9" s="17">
        <f t="shared" si="1"/>
        <v>8.8761215373128657</v>
      </c>
      <c r="J9" s="44">
        <v>5.3016623913115897</v>
      </c>
      <c r="L9" s="5">
        <f t="shared" si="2"/>
        <v>8.8761215373128657</v>
      </c>
    </row>
    <row r="10" spans="1:12" ht="15" customHeight="1" x14ac:dyDescent="0.2">
      <c r="B10" s="68"/>
      <c r="C10" s="72" t="s">
        <v>4</v>
      </c>
      <c r="D10" s="73"/>
      <c r="E10" s="74"/>
      <c r="F10" s="29">
        <v>59620</v>
      </c>
      <c r="G10" s="29">
        <v>63103</v>
      </c>
      <c r="H10" s="15">
        <f>F10-G10</f>
        <v>-3483</v>
      </c>
      <c r="I10" s="17">
        <f t="shared" si="1"/>
        <v>-5.5195474066209211</v>
      </c>
      <c r="J10" s="44">
        <v>-7.4233821868168945</v>
      </c>
      <c r="L10" s="5">
        <f t="shared" si="2"/>
        <v>-5.5195474066209211</v>
      </c>
    </row>
    <row r="11" spans="1:12" ht="15" customHeight="1" x14ac:dyDescent="0.2">
      <c r="B11" s="68"/>
      <c r="C11" s="40"/>
      <c r="D11" s="75" t="s">
        <v>32</v>
      </c>
      <c r="E11" s="76"/>
      <c r="F11" s="29">
        <v>0</v>
      </c>
      <c r="G11" s="29">
        <v>4544</v>
      </c>
      <c r="H11" s="15">
        <f>F11-G11</f>
        <v>-4544</v>
      </c>
      <c r="I11" s="17" t="s">
        <v>63</v>
      </c>
      <c r="J11" s="44">
        <v>-54.313291775588176</v>
      </c>
      <c r="L11" s="5">
        <f t="shared" si="2"/>
        <v>-100</v>
      </c>
    </row>
    <row r="12" spans="1:12" ht="15" customHeight="1" x14ac:dyDescent="0.2">
      <c r="B12" s="68"/>
      <c r="C12" s="40"/>
      <c r="D12" s="75" t="s">
        <v>35</v>
      </c>
      <c r="E12" s="76"/>
      <c r="F12" s="29">
        <v>7600</v>
      </c>
      <c r="G12" s="29">
        <v>7600</v>
      </c>
      <c r="H12" s="15">
        <f t="shared" si="0"/>
        <v>0</v>
      </c>
      <c r="I12" s="17">
        <f t="shared" si="1"/>
        <v>0</v>
      </c>
      <c r="J12" s="44">
        <v>0</v>
      </c>
      <c r="L12" s="5">
        <f t="shared" si="2"/>
        <v>0</v>
      </c>
    </row>
    <row r="13" spans="1:12" ht="15" customHeight="1" x14ac:dyDescent="0.2">
      <c r="B13" s="68"/>
      <c r="C13" s="72" t="s">
        <v>5</v>
      </c>
      <c r="D13" s="73"/>
      <c r="E13" s="74"/>
      <c r="F13" s="29">
        <v>15044</v>
      </c>
      <c r="G13" s="29">
        <v>15625</v>
      </c>
      <c r="H13" s="15">
        <f t="shared" si="0"/>
        <v>-581</v>
      </c>
      <c r="I13" s="17">
        <f t="shared" si="1"/>
        <v>-3.7184000000000004</v>
      </c>
      <c r="J13" s="44">
        <v>-0.13421960884571138</v>
      </c>
      <c r="L13" s="5">
        <f t="shared" si="2"/>
        <v>-3.7184000000000004</v>
      </c>
    </row>
    <row r="14" spans="1:12" ht="15" customHeight="1" x14ac:dyDescent="0.2">
      <c r="B14" s="68"/>
      <c r="C14" s="72" t="s">
        <v>6</v>
      </c>
      <c r="D14" s="73"/>
      <c r="E14" s="74"/>
      <c r="F14" s="29">
        <v>48496</v>
      </c>
      <c r="G14" s="29">
        <v>47182</v>
      </c>
      <c r="H14" s="15">
        <f t="shared" si="0"/>
        <v>1314</v>
      </c>
      <c r="I14" s="17">
        <f t="shared" si="1"/>
        <v>2.7849603662413633</v>
      </c>
      <c r="J14" s="44">
        <v>2.8669849783068435</v>
      </c>
      <c r="L14" s="5">
        <f t="shared" si="2"/>
        <v>2.7849603662413633</v>
      </c>
    </row>
    <row r="15" spans="1:12" ht="15" customHeight="1" x14ac:dyDescent="0.2">
      <c r="B15" s="68"/>
      <c r="C15" s="72" t="s">
        <v>31</v>
      </c>
      <c r="D15" s="73"/>
      <c r="E15" s="74"/>
      <c r="F15" s="29">
        <v>-33</v>
      </c>
      <c r="G15" s="29">
        <v>-8</v>
      </c>
      <c r="H15" s="15">
        <f t="shared" si="0"/>
        <v>-25</v>
      </c>
      <c r="I15" s="17">
        <f t="shared" si="1"/>
        <v>312.5</v>
      </c>
      <c r="J15" s="44">
        <v>166.66666666666669</v>
      </c>
      <c r="L15" s="5">
        <f t="shared" si="2"/>
        <v>312.5</v>
      </c>
    </row>
    <row r="16" spans="1:12" ht="15" customHeight="1" x14ac:dyDescent="0.2">
      <c r="B16" s="68"/>
      <c r="C16" s="72" t="s">
        <v>33</v>
      </c>
      <c r="D16" s="73"/>
      <c r="E16" s="74"/>
      <c r="F16" s="29">
        <v>-217</v>
      </c>
      <c r="G16" s="29">
        <v>-169</v>
      </c>
      <c r="H16" s="15">
        <f t="shared" si="0"/>
        <v>-48</v>
      </c>
      <c r="I16" s="17">
        <f>H16/G16*100</f>
        <v>28.402366863905325</v>
      </c>
      <c r="J16" s="44">
        <v>-381.66666666666669</v>
      </c>
      <c r="L16" s="5">
        <f t="shared" si="2"/>
        <v>28.402366863905325</v>
      </c>
    </row>
    <row r="17" spans="2:12" ht="15" customHeight="1" x14ac:dyDescent="0.2">
      <c r="B17" s="68"/>
      <c r="C17" s="89" t="s">
        <v>7</v>
      </c>
      <c r="D17" s="90"/>
      <c r="E17" s="91"/>
      <c r="F17" s="30">
        <v>970644</v>
      </c>
      <c r="G17" s="30">
        <v>936388</v>
      </c>
      <c r="H17" s="25">
        <f>F17-G17+1</f>
        <v>34257</v>
      </c>
      <c r="I17" s="26">
        <f>H17/G17*100</f>
        <v>3.6584193731658243</v>
      </c>
      <c r="J17" s="45">
        <v>1.7425979247025589</v>
      </c>
      <c r="L17" s="5">
        <f t="shared" si="2"/>
        <v>3.6584193731658243</v>
      </c>
    </row>
    <row r="18" spans="2:12" ht="15" customHeight="1" x14ac:dyDescent="0.2">
      <c r="B18" s="68"/>
      <c r="C18" s="86" t="s">
        <v>34</v>
      </c>
      <c r="D18" s="87"/>
      <c r="E18" s="88"/>
      <c r="F18" s="31">
        <v>675414</v>
      </c>
      <c r="G18" s="31">
        <v>656980</v>
      </c>
      <c r="H18" s="19">
        <f>F18-G18+1</f>
        <v>18435</v>
      </c>
      <c r="I18" s="20">
        <f>H18/G18*100</f>
        <v>2.8060214922828703</v>
      </c>
      <c r="J18" s="47">
        <v>0.99072302028330517</v>
      </c>
      <c r="L18" s="5">
        <f t="shared" si="2"/>
        <v>2.8060214922828703</v>
      </c>
    </row>
    <row r="19" spans="2:12" ht="15" customHeight="1" thickBot="1" x14ac:dyDescent="0.25">
      <c r="B19" s="69"/>
      <c r="C19" s="48"/>
      <c r="D19" s="70" t="s">
        <v>47</v>
      </c>
      <c r="E19" s="71"/>
      <c r="F19" s="32">
        <v>637714</v>
      </c>
      <c r="G19" s="32">
        <v>627180</v>
      </c>
      <c r="H19" s="16">
        <f>F19-G19+1</f>
        <v>10535</v>
      </c>
      <c r="I19" s="18">
        <f t="shared" ref="I19" si="3">H19/G19*100</f>
        <v>1.6797410631716574</v>
      </c>
      <c r="J19" s="46">
        <v>0.89200254168442894</v>
      </c>
      <c r="L19" s="5"/>
    </row>
    <row r="20" spans="2:12" ht="16.5" customHeight="1" x14ac:dyDescent="0.2">
      <c r="B20" s="68" t="s">
        <v>41</v>
      </c>
      <c r="C20" s="72" t="s">
        <v>8</v>
      </c>
      <c r="D20" s="73"/>
      <c r="E20" s="74"/>
      <c r="F20" s="29">
        <v>209784</v>
      </c>
      <c r="G20" s="29">
        <v>202292</v>
      </c>
      <c r="H20" s="21">
        <f t="shared" ref="H20:H45" si="4">F20-G20</f>
        <v>7492</v>
      </c>
      <c r="I20" s="17">
        <f t="shared" ref="I20:I31" si="5">H20/G20*100</f>
        <v>3.7035572340972456</v>
      </c>
      <c r="J20" s="44">
        <v>1.6272048147980687</v>
      </c>
      <c r="L20" s="5">
        <f t="shared" ref="L20:L27" si="6">H20/G20*100</f>
        <v>3.7035572340972456</v>
      </c>
    </row>
    <row r="21" spans="2:12" ht="16.5" customHeight="1" x14ac:dyDescent="0.2">
      <c r="B21" s="68"/>
      <c r="C21" s="42"/>
      <c r="D21" s="75" t="s">
        <v>36</v>
      </c>
      <c r="E21" s="76"/>
      <c r="F21" s="23">
        <v>198588</v>
      </c>
      <c r="G21" s="23">
        <v>191527</v>
      </c>
      <c r="H21" s="22">
        <f t="shared" si="4"/>
        <v>7061</v>
      </c>
      <c r="I21" s="17">
        <f t="shared" si="5"/>
        <v>3.6866864724033688</v>
      </c>
      <c r="J21" s="44">
        <v>2.0258464554345745</v>
      </c>
      <c r="L21" s="5">
        <f t="shared" si="6"/>
        <v>3.6866864724033688</v>
      </c>
    </row>
    <row r="22" spans="2:12" ht="16.5" customHeight="1" x14ac:dyDescent="0.2">
      <c r="B22" s="68"/>
      <c r="C22" s="42"/>
      <c r="D22" s="75" t="s">
        <v>37</v>
      </c>
      <c r="E22" s="76"/>
      <c r="F22" s="23">
        <v>11196</v>
      </c>
      <c r="G22" s="23">
        <v>10765</v>
      </c>
      <c r="H22" s="22">
        <f t="shared" si="4"/>
        <v>431</v>
      </c>
      <c r="I22" s="17">
        <f t="shared" si="5"/>
        <v>4.0037157454714354</v>
      </c>
      <c r="J22" s="44">
        <v>-4.9783740842086681</v>
      </c>
      <c r="L22" s="5">
        <f t="shared" si="6"/>
        <v>4.0037157454714354</v>
      </c>
    </row>
    <row r="23" spans="2:12" ht="16.5" customHeight="1" x14ac:dyDescent="0.2">
      <c r="B23" s="68"/>
      <c r="C23" s="77" t="s">
        <v>9</v>
      </c>
      <c r="D23" s="78"/>
      <c r="E23" s="79"/>
      <c r="F23" s="23">
        <v>456456</v>
      </c>
      <c r="G23" s="23">
        <v>436893</v>
      </c>
      <c r="H23" s="22">
        <f t="shared" si="4"/>
        <v>19563</v>
      </c>
      <c r="I23" s="17">
        <f t="shared" si="5"/>
        <v>4.4777554229525309</v>
      </c>
      <c r="J23" s="44">
        <v>3.8142671460242701</v>
      </c>
      <c r="L23" s="5">
        <f t="shared" si="6"/>
        <v>4.4777554229525309</v>
      </c>
    </row>
    <row r="24" spans="2:12" ht="16.5" customHeight="1" x14ac:dyDescent="0.2">
      <c r="B24" s="68"/>
      <c r="C24" s="42"/>
      <c r="D24" s="78" t="s">
        <v>22</v>
      </c>
      <c r="E24" s="79"/>
      <c r="F24" s="23">
        <v>266375</v>
      </c>
      <c r="G24" s="23">
        <v>251417</v>
      </c>
      <c r="H24" s="22">
        <f t="shared" si="4"/>
        <v>14958</v>
      </c>
      <c r="I24" s="17">
        <f t="shared" si="5"/>
        <v>5.9494783566743692</v>
      </c>
      <c r="J24" s="44">
        <v>4.874630314811184</v>
      </c>
      <c r="L24" s="5">
        <f t="shared" si="6"/>
        <v>5.9494783566743692</v>
      </c>
    </row>
    <row r="25" spans="2:12" ht="16.5" customHeight="1" x14ac:dyDescent="0.2">
      <c r="B25" s="68"/>
      <c r="C25" s="42"/>
      <c r="D25" s="78" t="s">
        <v>23</v>
      </c>
      <c r="E25" s="79"/>
      <c r="F25" s="23">
        <v>158881</v>
      </c>
      <c r="G25" s="23">
        <v>153861</v>
      </c>
      <c r="H25" s="22">
        <f t="shared" si="4"/>
        <v>5020</v>
      </c>
      <c r="I25" s="17">
        <f t="shared" si="5"/>
        <v>3.2626851508829402</v>
      </c>
      <c r="J25" s="44">
        <v>2.7905454156756901</v>
      </c>
      <c r="L25" s="5">
        <f t="shared" si="6"/>
        <v>3.2626851508829402</v>
      </c>
    </row>
    <row r="26" spans="2:12" ht="16.5" customHeight="1" x14ac:dyDescent="0.2">
      <c r="B26" s="68"/>
      <c r="C26" s="43" t="s">
        <v>24</v>
      </c>
      <c r="D26" s="60" t="s">
        <v>59</v>
      </c>
      <c r="E26" s="61"/>
      <c r="F26" s="23">
        <v>1000</v>
      </c>
      <c r="G26" s="56" t="s">
        <v>65</v>
      </c>
      <c r="H26" s="57">
        <v>1000</v>
      </c>
      <c r="I26" s="54" t="s">
        <v>64</v>
      </c>
      <c r="J26" s="44" t="s">
        <v>65</v>
      </c>
      <c r="K26" s="55"/>
      <c r="L26" s="5" t="e">
        <f t="shared" ref="L26" si="7">H26/G26*100</f>
        <v>#VALUE!</v>
      </c>
    </row>
    <row r="27" spans="2:12" ht="16.5" customHeight="1" x14ac:dyDescent="0.2">
      <c r="B27" s="68"/>
      <c r="C27" s="43" t="s">
        <v>24</v>
      </c>
      <c r="D27" s="60" t="s">
        <v>29</v>
      </c>
      <c r="E27" s="61"/>
      <c r="F27" s="23">
        <v>15000</v>
      </c>
      <c r="G27" s="23">
        <v>14915</v>
      </c>
      <c r="H27" s="22">
        <f t="shared" si="4"/>
        <v>85</v>
      </c>
      <c r="I27" s="17">
        <f t="shared" si="5"/>
        <v>0.56989607777405293</v>
      </c>
      <c r="J27" s="44">
        <v>1.2834442482683688</v>
      </c>
      <c r="K27" s="55"/>
      <c r="L27" s="5">
        <f t="shared" si="6"/>
        <v>0.56989607777405293</v>
      </c>
    </row>
    <row r="28" spans="2:12" ht="16.5" customHeight="1" x14ac:dyDescent="0.2">
      <c r="B28" s="68"/>
      <c r="C28" s="43"/>
      <c r="D28" s="58" t="s">
        <v>50</v>
      </c>
      <c r="E28" s="59"/>
      <c r="F28" s="23">
        <v>12000</v>
      </c>
      <c r="G28" s="23">
        <v>12500</v>
      </c>
      <c r="H28" s="22">
        <f t="shared" ref="H28" si="8">F28-G28</f>
        <v>-500</v>
      </c>
      <c r="I28" s="17">
        <f t="shared" ref="I28" si="9">H28/G28*100</f>
        <v>-4</v>
      </c>
      <c r="J28" s="44">
        <v>0</v>
      </c>
      <c r="L28" s="5"/>
    </row>
    <row r="29" spans="2:12" ht="16.5" customHeight="1" x14ac:dyDescent="0.2">
      <c r="B29" s="68"/>
      <c r="C29" s="43"/>
      <c r="D29" s="49"/>
      <c r="E29" s="50" t="s">
        <v>51</v>
      </c>
      <c r="F29" s="23">
        <v>10000</v>
      </c>
      <c r="G29" s="23">
        <v>10000</v>
      </c>
      <c r="H29" s="22">
        <f t="shared" si="4"/>
        <v>0</v>
      </c>
      <c r="I29" s="17">
        <f t="shared" si="5"/>
        <v>0</v>
      </c>
      <c r="J29" s="44">
        <v>0</v>
      </c>
      <c r="L29" s="5"/>
    </row>
    <row r="30" spans="2:12" ht="16.5" customHeight="1" x14ac:dyDescent="0.2">
      <c r="B30" s="68"/>
      <c r="C30" s="43"/>
      <c r="D30" s="49"/>
      <c r="E30" s="50" t="s">
        <v>52</v>
      </c>
      <c r="F30" s="23">
        <v>2000</v>
      </c>
      <c r="G30" s="23">
        <v>2500</v>
      </c>
      <c r="H30" s="22">
        <f t="shared" si="4"/>
        <v>-500</v>
      </c>
      <c r="I30" s="17">
        <f>H30/G30*100</f>
        <v>-20</v>
      </c>
      <c r="J30" s="44">
        <v>0</v>
      </c>
      <c r="L30" s="5"/>
    </row>
    <row r="31" spans="2:12" ht="16.5" customHeight="1" x14ac:dyDescent="0.2">
      <c r="B31" s="68"/>
      <c r="C31" s="43"/>
      <c r="D31" s="58" t="s">
        <v>53</v>
      </c>
      <c r="E31" s="59"/>
      <c r="F31" s="23">
        <v>4200</v>
      </c>
      <c r="G31" s="23">
        <v>4200</v>
      </c>
      <c r="H31" s="22">
        <f t="shared" si="4"/>
        <v>0</v>
      </c>
      <c r="I31" s="17">
        <f t="shared" si="5"/>
        <v>0</v>
      </c>
      <c r="J31" s="44">
        <v>0</v>
      </c>
      <c r="L31" s="5"/>
    </row>
    <row r="32" spans="2:12" ht="16.5" customHeight="1" x14ac:dyDescent="0.2">
      <c r="B32" s="68"/>
      <c r="C32" s="77" t="s">
        <v>10</v>
      </c>
      <c r="D32" s="78"/>
      <c r="E32" s="79"/>
      <c r="F32" s="23">
        <v>107259</v>
      </c>
      <c r="G32" s="23">
        <v>108961</v>
      </c>
      <c r="H32" s="22">
        <f>F32-G32+1</f>
        <v>-1701</v>
      </c>
      <c r="I32" s="17">
        <f t="shared" ref="I32" si="10">H32/G32*100</f>
        <v>-1.5611090206587679</v>
      </c>
      <c r="J32" s="44">
        <v>-3.243824036087875</v>
      </c>
      <c r="L32" s="5">
        <f t="shared" ref="L32:L48" si="11">H32/G32*100</f>
        <v>-1.5611090206587679</v>
      </c>
    </row>
    <row r="33" spans="2:12" ht="16.5" customHeight="1" x14ac:dyDescent="0.2">
      <c r="B33" s="68"/>
      <c r="C33" s="77" t="s">
        <v>11</v>
      </c>
      <c r="D33" s="78"/>
      <c r="E33" s="79"/>
      <c r="F33" s="23">
        <v>15525</v>
      </c>
      <c r="G33" s="23">
        <v>15344</v>
      </c>
      <c r="H33" s="22">
        <f t="shared" si="4"/>
        <v>181</v>
      </c>
      <c r="I33" s="17">
        <f t="shared" ref="I33:I48" si="12">H33/G33*100</f>
        <v>1.1796141814389989</v>
      </c>
      <c r="J33" s="44">
        <v>0.7022379733543348</v>
      </c>
      <c r="L33" s="5">
        <f t="shared" si="11"/>
        <v>1.1796141814389989</v>
      </c>
    </row>
    <row r="34" spans="2:12" ht="16.5" customHeight="1" x14ac:dyDescent="0.2">
      <c r="B34" s="68"/>
      <c r="C34" s="51"/>
      <c r="D34" s="78" t="s">
        <v>48</v>
      </c>
      <c r="E34" s="79"/>
      <c r="F34" s="23">
        <v>1100</v>
      </c>
      <c r="G34" s="23">
        <v>1100</v>
      </c>
      <c r="H34" s="22">
        <f t="shared" ref="H34" si="13">F34-G34</f>
        <v>0</v>
      </c>
      <c r="I34" s="17">
        <f t="shared" ref="I34" si="14">H34/G34*100</f>
        <v>0</v>
      </c>
      <c r="J34" s="44">
        <v>0</v>
      </c>
      <c r="L34" s="5"/>
    </row>
    <row r="35" spans="2:12" ht="16.5" customHeight="1" x14ac:dyDescent="0.2">
      <c r="B35" s="68"/>
      <c r="C35" s="77" t="s">
        <v>12</v>
      </c>
      <c r="D35" s="78"/>
      <c r="E35" s="79"/>
      <c r="F35" s="23">
        <v>121133</v>
      </c>
      <c r="G35" s="23">
        <v>119896</v>
      </c>
      <c r="H35" s="22">
        <f t="shared" si="4"/>
        <v>1237</v>
      </c>
      <c r="I35" s="17">
        <f t="shared" si="12"/>
        <v>1.031727497164209</v>
      </c>
      <c r="J35" s="44">
        <v>0.13780892166606809</v>
      </c>
      <c r="L35" s="5">
        <f t="shared" si="11"/>
        <v>1.031727497164209</v>
      </c>
    </row>
    <row r="36" spans="2:12" ht="16.5" customHeight="1" x14ac:dyDescent="0.2">
      <c r="B36" s="68"/>
      <c r="C36" s="42"/>
      <c r="D36" s="78" t="s">
        <v>25</v>
      </c>
      <c r="E36" s="79"/>
      <c r="F36" s="23">
        <v>57496</v>
      </c>
      <c r="G36" s="23">
        <v>56259</v>
      </c>
      <c r="H36" s="22">
        <f t="shared" si="4"/>
        <v>1237</v>
      </c>
      <c r="I36" s="17">
        <f t="shared" si="12"/>
        <v>2.1987593096215714</v>
      </c>
      <c r="J36" s="44">
        <v>-0.59193554087005695</v>
      </c>
      <c r="L36" s="5">
        <f t="shared" si="11"/>
        <v>2.1987593096215714</v>
      </c>
    </row>
    <row r="37" spans="2:12" ht="16.5" customHeight="1" x14ac:dyDescent="0.2">
      <c r="B37" s="68"/>
      <c r="C37" s="42"/>
      <c r="D37" s="78" t="s">
        <v>26</v>
      </c>
      <c r="E37" s="79"/>
      <c r="F37" s="23">
        <v>63637</v>
      </c>
      <c r="G37" s="23">
        <v>63637</v>
      </c>
      <c r="H37" s="22">
        <f t="shared" si="4"/>
        <v>0</v>
      </c>
      <c r="I37" s="17">
        <f t="shared" si="12"/>
        <v>0</v>
      </c>
      <c r="J37" s="44">
        <v>0.79192866306603094</v>
      </c>
      <c r="L37" s="5">
        <f t="shared" si="11"/>
        <v>0</v>
      </c>
    </row>
    <row r="38" spans="2:12" ht="16.5" customHeight="1" x14ac:dyDescent="0.2">
      <c r="B38" s="68"/>
      <c r="C38" s="42"/>
      <c r="D38" s="52"/>
      <c r="E38" s="39" t="s">
        <v>42</v>
      </c>
      <c r="F38" s="23">
        <v>5000</v>
      </c>
      <c r="G38" s="23">
        <v>5000</v>
      </c>
      <c r="H38" s="22">
        <f t="shared" si="4"/>
        <v>0</v>
      </c>
      <c r="I38" s="17">
        <f t="shared" si="12"/>
        <v>0</v>
      </c>
      <c r="J38" s="44">
        <v>0</v>
      </c>
      <c r="L38" s="5">
        <f t="shared" si="11"/>
        <v>0</v>
      </c>
    </row>
    <row r="39" spans="2:12" ht="16.5" customHeight="1" x14ac:dyDescent="0.2">
      <c r="B39" s="68"/>
      <c r="C39" s="42"/>
      <c r="D39" s="52"/>
      <c r="E39" s="39" t="s">
        <v>43</v>
      </c>
      <c r="F39" s="23">
        <v>5000</v>
      </c>
      <c r="G39" s="23">
        <v>4800</v>
      </c>
      <c r="H39" s="22">
        <f>F39-G39</f>
        <v>200</v>
      </c>
      <c r="I39" s="17">
        <f>H39/G39*100</f>
        <v>4.1666666666666661</v>
      </c>
      <c r="J39" s="44">
        <v>0</v>
      </c>
      <c r="L39" s="5">
        <f>H39/G39*100</f>
        <v>4.1666666666666661</v>
      </c>
    </row>
    <row r="40" spans="2:12" ht="16.5" customHeight="1" x14ac:dyDescent="0.2">
      <c r="B40" s="68"/>
      <c r="C40" s="42"/>
      <c r="D40" s="52"/>
      <c r="E40" s="39" t="s">
        <v>45</v>
      </c>
      <c r="F40" s="23">
        <v>4000</v>
      </c>
      <c r="G40" s="23">
        <v>4000</v>
      </c>
      <c r="H40" s="22">
        <f>F40-G40</f>
        <v>0</v>
      </c>
      <c r="I40" s="17">
        <f>H40/G40*100</f>
        <v>0</v>
      </c>
      <c r="J40" s="44">
        <v>0</v>
      </c>
      <c r="L40" s="5">
        <f t="shared" si="11"/>
        <v>0</v>
      </c>
    </row>
    <row r="41" spans="2:12" ht="16.5" customHeight="1" x14ac:dyDescent="0.2">
      <c r="B41" s="68"/>
      <c r="C41" s="42"/>
      <c r="D41" s="52"/>
      <c r="E41" s="39" t="s">
        <v>54</v>
      </c>
      <c r="F41" s="23">
        <v>1000</v>
      </c>
      <c r="G41" s="23">
        <v>1000</v>
      </c>
      <c r="H41" s="22">
        <f>F41-G41</f>
        <v>0</v>
      </c>
      <c r="I41" s="17">
        <f>H41/G41*100</f>
        <v>0</v>
      </c>
      <c r="J41" s="44">
        <v>0</v>
      </c>
      <c r="L41" s="5">
        <f t="shared" ref="L41" si="15">H41/G41*100</f>
        <v>0</v>
      </c>
    </row>
    <row r="42" spans="2:12" ht="16.5" customHeight="1" x14ac:dyDescent="0.2">
      <c r="B42" s="68"/>
      <c r="C42" s="77" t="s">
        <v>13</v>
      </c>
      <c r="D42" s="78"/>
      <c r="E42" s="79"/>
      <c r="F42" s="23">
        <v>22787</v>
      </c>
      <c r="G42" s="23">
        <v>23202</v>
      </c>
      <c r="H42" s="22">
        <f t="shared" si="4"/>
        <v>-415</v>
      </c>
      <c r="I42" s="17">
        <f t="shared" si="12"/>
        <v>-1.7886389104387552</v>
      </c>
      <c r="J42" s="44">
        <v>-3.2201551680987732</v>
      </c>
      <c r="L42" s="5">
        <f t="shared" si="11"/>
        <v>-1.7886389104387552</v>
      </c>
    </row>
    <row r="43" spans="2:12" ht="16.5" customHeight="1" x14ac:dyDescent="0.2">
      <c r="B43" s="68"/>
      <c r="C43" s="42"/>
      <c r="D43" s="58" t="s">
        <v>30</v>
      </c>
      <c r="E43" s="59"/>
      <c r="F43" s="23">
        <v>12394</v>
      </c>
      <c r="G43" s="23">
        <v>13059</v>
      </c>
      <c r="H43" s="22">
        <f t="shared" si="4"/>
        <v>-665</v>
      </c>
      <c r="I43" s="17">
        <f t="shared" si="12"/>
        <v>-5.0922735278352098</v>
      </c>
      <c r="J43" s="44">
        <v>-6.7014360220047156</v>
      </c>
      <c r="L43" s="5">
        <f t="shared" si="11"/>
        <v>-5.0922735278352098</v>
      </c>
    </row>
    <row r="44" spans="2:12" ht="16.5" customHeight="1" x14ac:dyDescent="0.2">
      <c r="B44" s="68"/>
      <c r="C44" s="42"/>
      <c r="D44" s="78" t="s">
        <v>27</v>
      </c>
      <c r="E44" s="79"/>
      <c r="F44" s="23">
        <v>10393</v>
      </c>
      <c r="G44" s="23">
        <v>10143</v>
      </c>
      <c r="H44" s="22">
        <f t="shared" si="4"/>
        <v>250</v>
      </c>
      <c r="I44" s="17">
        <f t="shared" si="12"/>
        <v>2.4647540175490485</v>
      </c>
      <c r="J44" s="44">
        <v>1.6638268016437807</v>
      </c>
      <c r="L44" s="5">
        <f t="shared" si="11"/>
        <v>2.4647540175490485</v>
      </c>
    </row>
    <row r="45" spans="2:12" ht="16.5" customHeight="1" x14ac:dyDescent="0.2">
      <c r="B45" s="68"/>
      <c r="C45" s="77" t="s">
        <v>17</v>
      </c>
      <c r="D45" s="78"/>
      <c r="E45" s="79"/>
      <c r="F45" s="23">
        <v>37700</v>
      </c>
      <c r="G45" s="23">
        <v>29800</v>
      </c>
      <c r="H45" s="22">
        <f t="shared" si="4"/>
        <v>7900</v>
      </c>
      <c r="I45" s="17">
        <f t="shared" si="12"/>
        <v>26.51006711409396</v>
      </c>
      <c r="J45" s="44">
        <v>3.1141868512110724</v>
      </c>
      <c r="L45" s="5">
        <f t="shared" si="11"/>
        <v>26.51006711409396</v>
      </c>
    </row>
    <row r="46" spans="2:12" ht="16.5" customHeight="1" x14ac:dyDescent="0.2">
      <c r="B46" s="68"/>
      <c r="C46" s="83" t="s">
        <v>7</v>
      </c>
      <c r="D46" s="84"/>
      <c r="E46" s="85"/>
      <c r="F46" s="33">
        <v>970644</v>
      </c>
      <c r="G46" s="33">
        <v>936388</v>
      </c>
      <c r="H46" s="27">
        <f>F46-G46+1</f>
        <v>34257</v>
      </c>
      <c r="I46" s="26">
        <f>H46/G46*100</f>
        <v>3.6584193731658243</v>
      </c>
      <c r="J46" s="45">
        <v>1.7425979247025589</v>
      </c>
      <c r="L46" s="5">
        <f t="shared" si="11"/>
        <v>3.6584193731658243</v>
      </c>
    </row>
    <row r="47" spans="2:12" ht="15" customHeight="1" thickBot="1" x14ac:dyDescent="0.25">
      <c r="B47" s="68"/>
      <c r="C47" s="41"/>
      <c r="D47" s="70" t="s">
        <v>49</v>
      </c>
      <c r="E47" s="71"/>
      <c r="F47" s="32">
        <v>932944</v>
      </c>
      <c r="G47" s="32">
        <v>906588</v>
      </c>
      <c r="H47" s="16">
        <f>F47-G47+1</f>
        <v>26357</v>
      </c>
      <c r="I47" s="18">
        <f t="shared" si="12"/>
        <v>2.9072743076237497</v>
      </c>
      <c r="J47" s="46">
        <v>1.6981322564361432</v>
      </c>
      <c r="L47" s="5">
        <f t="shared" si="11"/>
        <v>2.9072743076237497</v>
      </c>
    </row>
    <row r="48" spans="2:12" ht="16.5" customHeight="1" thickBot="1" x14ac:dyDescent="0.25">
      <c r="B48" s="69"/>
      <c r="C48" s="80" t="s">
        <v>38</v>
      </c>
      <c r="D48" s="81"/>
      <c r="E48" s="82"/>
      <c r="F48" s="34">
        <v>813291</v>
      </c>
      <c r="G48" s="34">
        <v>784568</v>
      </c>
      <c r="H48" s="24">
        <f>F48-G48</f>
        <v>28723</v>
      </c>
      <c r="I48" s="28">
        <f t="shared" si="12"/>
        <v>3.6609956052247856</v>
      </c>
      <c r="J48" s="53">
        <v>2.5794971229239096</v>
      </c>
      <c r="K48" s="6"/>
      <c r="L48" s="5">
        <f t="shared" si="11"/>
        <v>3.6609956052247856</v>
      </c>
    </row>
    <row r="49" spans="2:10" ht="15.75" customHeight="1" x14ac:dyDescent="0.2">
      <c r="B49" s="1" t="s">
        <v>60</v>
      </c>
      <c r="G49" s="7"/>
      <c r="H49" s="7"/>
      <c r="I49" s="11"/>
      <c r="J49" s="8"/>
    </row>
    <row r="50" spans="2:10" ht="15.75" customHeight="1" x14ac:dyDescent="0.2">
      <c r="B50" s="1" t="s">
        <v>44</v>
      </c>
      <c r="G50" s="7"/>
      <c r="H50" s="7"/>
      <c r="I50" s="7"/>
      <c r="J50" s="7"/>
    </row>
    <row r="51" spans="2:10" x14ac:dyDescent="0.2">
      <c r="B51" s="1" t="s">
        <v>61</v>
      </c>
    </row>
    <row r="52" spans="2:10" x14ac:dyDescent="0.2">
      <c r="B52" s="1" t="s">
        <v>62</v>
      </c>
    </row>
  </sheetData>
  <sheetProtection algorithmName="SHA-512" hashValue="Uaw27J2DBJAGojGRZOYev/VZV6O2b/k1J1C9DxcvrKBGu1JoiQiMxwnHULEBo/z5RUoMblnXmX7K8kpd7TBYVg==" saltValue="i40dWG29OC4WZRQ/Nq0Njw==" spinCount="100000" sheet="1" objects="1" scenarios="1"/>
  <mergeCells count="41">
    <mergeCell ref="D44:E44"/>
    <mergeCell ref="C20:E20"/>
    <mergeCell ref="C16:E16"/>
    <mergeCell ref="C17:E17"/>
    <mergeCell ref="D37:E37"/>
    <mergeCell ref="D43:E43"/>
    <mergeCell ref="C33:E33"/>
    <mergeCell ref="C23:E23"/>
    <mergeCell ref="D27:E27"/>
    <mergeCell ref="D22:E22"/>
    <mergeCell ref="D24:E24"/>
    <mergeCell ref="C32:E32"/>
    <mergeCell ref="D36:E36"/>
    <mergeCell ref="D21:E21"/>
    <mergeCell ref="D34:E34"/>
    <mergeCell ref="D28:E28"/>
    <mergeCell ref="D19:E19"/>
    <mergeCell ref="C5:E5"/>
    <mergeCell ref="C6:E6"/>
    <mergeCell ref="C7:E7"/>
    <mergeCell ref="D11:E11"/>
    <mergeCell ref="C18:E18"/>
    <mergeCell ref="C10:E10"/>
    <mergeCell ref="C8:E8"/>
    <mergeCell ref="C15:E15"/>
    <mergeCell ref="D31:E31"/>
    <mergeCell ref="D26:E26"/>
    <mergeCell ref="B3:E4"/>
    <mergeCell ref="B5:B19"/>
    <mergeCell ref="B20:B48"/>
    <mergeCell ref="D47:E47"/>
    <mergeCell ref="C9:E9"/>
    <mergeCell ref="D12:E12"/>
    <mergeCell ref="C13:E13"/>
    <mergeCell ref="C14:E14"/>
    <mergeCell ref="C35:E35"/>
    <mergeCell ref="D25:E25"/>
    <mergeCell ref="C48:E48"/>
    <mergeCell ref="C42:E42"/>
    <mergeCell ref="C45:E45"/>
    <mergeCell ref="C46:E46"/>
  </mergeCells>
  <phoneticPr fontId="1"/>
  <printOptions horizontalCentered="1"/>
  <pageMargins left="0.59055118110236227" right="0.59055118110236227" top="0.59055118110236227" bottom="0.39370078740157483" header="0.19685039370078741" footer="0.19685039370078741"/>
  <pageSetup paperSize="9"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2025-08-12T11:24:31Z</cp:lastPrinted>
  <dcterms:created xsi:type="dcterms:W3CDTF">2004-10-07T10:02:19Z</dcterms:created>
  <dcterms:modified xsi:type="dcterms:W3CDTF">2025-08-29T11:09:40Z</dcterms:modified>
</cp:coreProperties>
</file>