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484$\doc\!作業用からの自動移行分!\財務調査G\財政ノート\令和7年度\09_HP公表　　　（）\"/>
    </mc:Choice>
  </mc:AlternateContent>
  <xr:revisionPtr revIDLastSave="0" documentId="13_ncr:1_{8F21AE90-7C1E-43AC-9AAB-371CB836B14F}" xr6:coauthVersionLast="47" xr6:coauthVersionMax="47" xr10:uidLastSave="{00000000-0000-0000-0000-000000000000}"/>
  <workbookProtection workbookAlgorithmName="SHA-512" workbookHashValue="EwD9n4oE4Bk52JLwoImkDN9pIJE7q6Q3pwm2tT34put5QPGA2FiO7+OEbDw3sS+4LI4PjJHJA3pQpBsS4QKm8w==" workbookSaltValue="bPjU4vZC13VpOmPIYLvY7Q==" workbookSpinCount="100000" lockStructure="1"/>
  <bookViews>
    <workbookView xWindow="-120" yWindow="-16320" windowWidth="29040" windowHeight="15720" xr2:uid="{00000000-000D-0000-FFFF-FFFF00000000}"/>
  </bookViews>
  <sheets>
    <sheet name="グラフ" sheetId="3" r:id="rId1"/>
    <sheet name="表" sheetId="2" r:id="rId2"/>
    <sheet name="グラフ用" sheetId="4" state="hidden" r:id="rId3"/>
  </sheets>
  <definedNames>
    <definedName name="_xlnm.Print_Area" localSheetId="0">グラフ!$A$1:$V$35</definedName>
    <definedName name="_xlnm.Print_Area" localSheetId="2">グラフ用!$A$1:$T$49</definedName>
    <definedName name="_xlnm.Print_Area" localSheetId="1">表!$A$1:$T$34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9" i="4" l="1"/>
  <c r="U47" i="4"/>
  <c r="U46" i="4"/>
  <c r="U45" i="4"/>
  <c r="U44" i="4"/>
  <c r="G51" i="4" l="1"/>
  <c r="U42" i="4" l="1"/>
  <c r="U41" i="4"/>
  <c r="L51" i="4" l="1"/>
  <c r="Q51" i="4"/>
  <c r="U21" i="2" l="1"/>
  <c r="U40" i="4"/>
  <c r="U43" i="4" l="1"/>
  <c r="U17" i="4"/>
  <c r="U9" i="2"/>
  <c r="Q9" i="2"/>
  <c r="L9" i="2"/>
  <c r="G9" i="2"/>
  <c r="U15" i="2"/>
  <c r="U22" i="2"/>
  <c r="U20" i="2"/>
  <c r="U19" i="2"/>
  <c r="U18" i="2"/>
  <c r="U17" i="2"/>
  <c r="U16" i="2"/>
  <c r="U13" i="2"/>
  <c r="U12" i="2"/>
  <c r="U11" i="2"/>
  <c r="U10" i="2"/>
  <c r="U8" i="2"/>
  <c r="U38" i="4"/>
  <c r="U39" i="4"/>
  <c r="U37" i="4"/>
  <c r="U36" i="4"/>
  <c r="U35" i="4"/>
  <c r="U34" i="4"/>
  <c r="U33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U10" i="4"/>
  <c r="U11" i="4"/>
  <c r="U12" i="4"/>
  <c r="U13" i="4"/>
  <c r="U14" i="4"/>
  <c r="U15" i="4"/>
  <c r="U16" i="4"/>
  <c r="U18" i="4"/>
  <c r="U19" i="4"/>
  <c r="U20" i="4"/>
  <c r="U21" i="4"/>
  <c r="U22" i="4"/>
  <c r="U23" i="4"/>
  <c r="U24" i="4"/>
  <c r="U25" i="4"/>
  <c r="U26" i="4"/>
  <c r="U27" i="4"/>
  <c r="U28" i="4"/>
  <c r="G9" i="4"/>
  <c r="L9" i="4"/>
  <c r="Q9" i="4"/>
  <c r="U9" i="4"/>
  <c r="G10" i="4"/>
  <c r="L10" i="4"/>
  <c r="Q10" i="4"/>
  <c r="G11" i="4"/>
  <c r="L11" i="4"/>
  <c r="Q11" i="4"/>
  <c r="G12" i="4"/>
  <c r="L12" i="4"/>
  <c r="Q12" i="4"/>
  <c r="G13" i="4"/>
  <c r="L13" i="4"/>
  <c r="Q13" i="4"/>
  <c r="L14" i="4"/>
  <c r="Q14" i="4"/>
  <c r="L29" i="4"/>
  <c r="U29" i="4"/>
  <c r="G30" i="4"/>
  <c r="L30" i="4"/>
  <c r="Q30" i="4"/>
  <c r="U30" i="4"/>
  <c r="G31" i="4"/>
  <c r="L31" i="4"/>
  <c r="Q31" i="4"/>
  <c r="U31" i="4"/>
  <c r="G32" i="4"/>
  <c r="L32" i="4"/>
  <c r="Q32" i="4"/>
  <c r="U32" i="4"/>
</calcChain>
</file>

<file path=xl/sharedStrings.xml><?xml version="1.0" encoding="utf-8"?>
<sst xmlns="http://schemas.openxmlformats.org/spreadsheetml/2006/main" count="127" uniqueCount="71">
  <si>
    <t>区分</t>
    <rPh sb="0" eb="2">
      <t>クブン</t>
    </rPh>
    <phoneticPr fontId="1"/>
  </si>
  <si>
    <t>決算額</t>
    <rPh sb="0" eb="2">
      <t>ケッサン</t>
    </rPh>
    <rPh sb="2" eb="3">
      <t>ガク</t>
    </rPh>
    <phoneticPr fontId="1"/>
  </si>
  <si>
    <t>構成比</t>
    <rPh sb="0" eb="3">
      <t>コウセイヒ</t>
    </rPh>
    <phoneticPr fontId="1"/>
  </si>
  <si>
    <t>（単位：億円）</t>
    <rPh sb="1" eb="3">
      <t>タンイ</t>
    </rPh>
    <rPh sb="4" eb="5">
      <t>オク</t>
    </rPh>
    <rPh sb="5" eb="6">
      <t>エン</t>
    </rPh>
    <phoneticPr fontId="1"/>
  </si>
  <si>
    <t>%</t>
    <phoneticPr fontId="1"/>
  </si>
  <si>
    <t>%</t>
    <phoneticPr fontId="1"/>
  </si>
  <si>
    <t>%</t>
    <phoneticPr fontId="1"/>
  </si>
  <si>
    <t>(全国)</t>
    <rPh sb="1" eb="3">
      <t>ゼンコク</t>
    </rPh>
    <phoneticPr fontId="1"/>
  </si>
  <si>
    <t>－</t>
    <phoneticPr fontId="1"/>
  </si>
  <si>
    <t>(府)</t>
    <rPh sb="1" eb="2">
      <t>フ</t>
    </rPh>
    <phoneticPr fontId="1"/>
  </si>
  <si>
    <t>年度</t>
    <phoneticPr fontId="1"/>
  </si>
  <si>
    <t>歳　出
決算額</t>
    <rPh sb="0" eb="1">
      <t>トシ</t>
    </rPh>
    <rPh sb="2" eb="3">
      <t>デ</t>
    </rPh>
    <rPh sb="4" eb="6">
      <t>ケッサン</t>
    </rPh>
    <rPh sb="6" eb="7">
      <t>ガク</t>
    </rPh>
    <phoneticPr fontId="1"/>
  </si>
  <si>
    <t>う　ち　民　生　費</t>
    <rPh sb="4" eb="5">
      <t>ミン</t>
    </rPh>
    <rPh sb="6" eb="7">
      <t>ショウ</t>
    </rPh>
    <rPh sb="8" eb="9">
      <t>ヒ</t>
    </rPh>
    <phoneticPr fontId="1"/>
  </si>
  <si>
    <t>う　ち　土　木　費</t>
    <rPh sb="4" eb="5">
      <t>ツチ</t>
    </rPh>
    <rPh sb="6" eb="7">
      <t>キ</t>
    </rPh>
    <rPh sb="8" eb="9">
      <t>ヒ</t>
    </rPh>
    <phoneticPr fontId="1"/>
  </si>
  <si>
    <t>う　ち　教　育　費</t>
    <rPh sb="4" eb="5">
      <t>キョウ</t>
    </rPh>
    <rPh sb="6" eb="7">
      <t>イク</t>
    </rPh>
    <rPh sb="8" eb="9">
      <t>ヒ</t>
    </rPh>
    <phoneticPr fontId="1"/>
  </si>
  <si>
    <t>(見込)</t>
    <phoneticPr fontId="1"/>
  </si>
  <si>
    <t>年度</t>
    <phoneticPr fontId="1"/>
  </si>
  <si>
    <t>50</t>
    <phoneticPr fontId="1"/>
  </si>
  <si>
    <t>55</t>
    <phoneticPr fontId="1"/>
  </si>
  <si>
    <t>60</t>
    <phoneticPr fontId="1"/>
  </si>
  <si>
    <t>（３） 歳出決算額（目的別）（普通会計）</t>
    <phoneticPr fontId="1"/>
  </si>
  <si>
    <t>（３） 歳出決算額（目的別）（普通会計）</t>
    <rPh sb="4" eb="6">
      <t>サイシュツ</t>
    </rPh>
    <rPh sb="6" eb="8">
      <t>ケッサン</t>
    </rPh>
    <rPh sb="8" eb="9">
      <t>ガク</t>
    </rPh>
    <rPh sb="10" eb="12">
      <t>モクテキ</t>
    </rPh>
    <rPh sb="12" eb="13">
      <t>ベツ</t>
    </rPh>
    <rPh sb="15" eb="17">
      <t>フツウ</t>
    </rPh>
    <rPh sb="17" eb="19">
      <t>カイケイ</t>
    </rPh>
    <phoneticPr fontId="1"/>
  </si>
  <si>
    <t>グラフ用</t>
    <rPh sb="3" eb="4">
      <t>ヨウ</t>
    </rPh>
    <phoneticPr fontId="1"/>
  </si>
  <si>
    <t>S45</t>
    <phoneticPr fontId="1"/>
  </si>
  <si>
    <t>H1</t>
    <phoneticPr fontId="1"/>
  </si>
  <si>
    <t>H1</t>
    <phoneticPr fontId="1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</si>
  <si>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</si>
  <si>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</si>
  <si>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</si>
  <si>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</si>
  <si>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</si>
  <si>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</si>
  <si>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</si>
  <si>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</si>
  <si>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</si>
  <si>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</si>
  <si>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</si>
  <si>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</si>
  <si>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</si>
  <si>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</si>
  <si>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</si>
  <si>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</si>
  <si>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</si>
  <si>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</si>
  <si>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</si>
  <si>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</si>
  <si>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</si>
  <si>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</si>
  <si>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</si>
  <si>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</si>
  <si>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</si>
  <si>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</si>
  <si>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</si>
  <si>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</si>
  <si>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H5</t>
    <phoneticPr fontId="1"/>
  </si>
  <si>
    <t>H10</t>
    <phoneticPr fontId="1"/>
  </si>
  <si>
    <t>H15</t>
    <phoneticPr fontId="1"/>
  </si>
  <si>
    <t>H22</t>
    <phoneticPr fontId="1"/>
  </si>
  <si>
    <t>H23</t>
    <phoneticPr fontId="1"/>
  </si>
  <si>
    <t>H30</t>
    <phoneticPr fontId="1"/>
  </si>
  <si>
    <t>R1</t>
    <phoneticPr fontId="1"/>
  </si>
  <si>
    <t>R2</t>
    <phoneticPr fontId="1"/>
  </si>
  <si>
    <t>R3</t>
    <phoneticPr fontId="1"/>
  </si>
  <si>
    <t>－</t>
  </si>
  <si>
    <t>R4</t>
    <phoneticPr fontId="1"/>
  </si>
  <si>
    <t>R5</t>
    <phoneticPr fontId="1"/>
  </si>
  <si>
    <t>R6</t>
    <phoneticPr fontId="1"/>
  </si>
  <si>
    <t>(注4)R2～R5は、新型コロナウイルス感染症関連事業費を含む。</t>
    <rPh sb="1" eb="2">
      <t>チュウ</t>
    </rPh>
    <phoneticPr fontId="1"/>
  </si>
  <si>
    <t>(注2)土木費、教育費のピークはH7で、それぞれ5,814億円、8,043億円。</t>
    <rPh sb="1" eb="2">
      <t>チュウ</t>
    </rPh>
    <rPh sb="4" eb="6">
      <t>ドボク</t>
    </rPh>
    <rPh sb="6" eb="7">
      <t>ヒ</t>
    </rPh>
    <rPh sb="8" eb="11">
      <t>キョウイクヒ</t>
    </rPh>
    <rPh sb="29" eb="30">
      <t>オク</t>
    </rPh>
    <rPh sb="30" eb="31">
      <t>エン</t>
    </rPh>
    <rPh sb="37" eb="38">
      <t>オク</t>
    </rPh>
    <rPh sb="38" eb="39">
      <t>エン</t>
    </rPh>
    <phoneticPr fontId="1"/>
  </si>
  <si>
    <t>(注3)（　）内は、基金からの借入れの見直しに係る基金償還金(6,629億円)を除く実質的な決算規模や構成比を示す。</t>
    <rPh sb="1" eb="2">
      <t>チュウ</t>
    </rPh>
    <rPh sb="25" eb="27">
      <t>キキン</t>
    </rPh>
    <rPh sb="46" eb="48">
      <t>ケッサン</t>
    </rPh>
    <rPh sb="51" eb="54">
      <t>コウセイヒ</t>
    </rPh>
    <phoneticPr fontId="1"/>
  </si>
  <si>
    <t>(注1)構成比（全国）は、全国都道府県の歳出総額に占める全国都道府県の民生費、土木費、教育費の割合である。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</si>
</sst>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0.0%"/>
    <numFmt numFmtId="178" formatCode="0.0_ "/>
    <numFmt numFmtId="179" formatCode="#,##0.0_ "/>
    <numFmt numFmtId="180" formatCode="0.0;&quot;△ &quot;0.0"/>
    <numFmt numFmtId="181" formatCode="0.0;&quot;△&quot;0.0"/>
    <numFmt numFmtId="182" formatCode="\(#,##0\);\(&quot;△ &quot;#,##0\)"/>
    <numFmt numFmtId="183" formatCode="\(0.0\);\(&quot;△&quot;0.0\)"/>
    <numFmt numFmtId="184" formatCode="0.0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Ｐゴシック"/>
      <family val="3"/>
      <charset val="128"/>
    </font>
    <font>
      <sz val="26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24"/>
      <name val="ＭＳ ゴシック"/>
      <family val="3"/>
      <charset val="128"/>
    </font>
    <font>
      <sz val="22"/>
      <name val="ＭＳ 明朝"/>
      <family val="1"/>
      <charset val="128"/>
    </font>
    <font>
      <b/>
      <sz val="22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/>
    </xf>
    <xf numFmtId="0" fontId="2" fillId="0" borderId="0" xfId="0" applyFont="1" applyBorder="1">
      <alignment vertical="center"/>
    </xf>
    <xf numFmtId="176" fontId="2" fillId="0" borderId="0" xfId="0" applyNumberFormat="1" applyFont="1">
      <alignment vertical="center"/>
    </xf>
    <xf numFmtId="0" fontId="3" fillId="0" borderId="2" xfId="0" applyFont="1" applyBorder="1">
      <alignment vertical="center"/>
    </xf>
    <xf numFmtId="0" fontId="6" fillId="2" borderId="0" xfId="0" applyFont="1" applyFill="1" applyAlignment="1">
      <alignment horizontal="right"/>
    </xf>
    <xf numFmtId="176" fontId="2" fillId="2" borderId="0" xfId="0" applyNumberFormat="1" applyFont="1" applyFill="1">
      <alignment vertical="center"/>
    </xf>
    <xf numFmtId="0" fontId="6" fillId="0" borderId="3" xfId="0" applyFont="1" applyFill="1" applyBorder="1" applyAlignment="1">
      <alignment horizontal="right"/>
    </xf>
    <xf numFmtId="0" fontId="6" fillId="0" borderId="4" xfId="0" applyFont="1" applyFill="1" applyBorder="1" applyAlignment="1"/>
    <xf numFmtId="0" fontId="6" fillId="0" borderId="5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181" fontId="6" fillId="0" borderId="7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49" fontId="3" fillId="0" borderId="9" xfId="0" applyNumberFormat="1" applyFont="1" applyFill="1" applyBorder="1" applyAlignment="1">
      <alignment horizontal="right" vertical="center"/>
    </xf>
    <xf numFmtId="176" fontId="3" fillId="0" borderId="10" xfId="0" applyNumberFormat="1" applyFont="1" applyFill="1" applyBorder="1" applyAlignment="1"/>
    <xf numFmtId="176" fontId="3" fillId="0" borderId="11" xfId="0" applyNumberFormat="1" applyFont="1" applyFill="1" applyBorder="1">
      <alignment vertical="center"/>
    </xf>
    <xf numFmtId="176" fontId="3" fillId="0" borderId="12" xfId="0" applyNumberFormat="1" applyFont="1" applyFill="1" applyBorder="1">
      <alignment vertical="center"/>
    </xf>
    <xf numFmtId="180" fontId="3" fillId="0" borderId="13" xfId="0" applyNumberFormat="1" applyFont="1" applyFill="1" applyBorder="1" applyAlignment="1">
      <alignment vertical="center"/>
    </xf>
    <xf numFmtId="177" fontId="3" fillId="0" borderId="11" xfId="0" applyNumberFormat="1" applyFont="1" applyFill="1" applyBorder="1" applyAlignment="1">
      <alignment horizontal="center" vertical="center"/>
    </xf>
    <xf numFmtId="181" fontId="3" fillId="0" borderId="13" xfId="0" applyNumberFormat="1" applyFont="1" applyFill="1" applyBorder="1" applyAlignment="1">
      <alignment horizontal="right" vertical="center"/>
    </xf>
    <xf numFmtId="177" fontId="3" fillId="0" borderId="14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right" vertical="center"/>
    </xf>
    <xf numFmtId="176" fontId="3" fillId="0" borderId="16" xfId="0" applyNumberFormat="1" applyFont="1" applyFill="1" applyBorder="1" applyAlignment="1"/>
    <xf numFmtId="176" fontId="3" fillId="0" borderId="17" xfId="0" applyNumberFormat="1" applyFont="1" applyFill="1" applyBorder="1">
      <alignment vertical="center"/>
    </xf>
    <xf numFmtId="176" fontId="3" fillId="0" borderId="18" xfId="0" applyNumberFormat="1" applyFont="1" applyFill="1" applyBorder="1">
      <alignment vertical="center"/>
    </xf>
    <xf numFmtId="180" fontId="3" fillId="0" borderId="19" xfId="0" applyNumberFormat="1" applyFont="1" applyFill="1" applyBorder="1" applyAlignment="1">
      <alignment vertical="center"/>
    </xf>
    <xf numFmtId="178" fontId="3" fillId="0" borderId="17" xfId="0" applyNumberFormat="1" applyFont="1" applyFill="1" applyBorder="1" applyAlignment="1">
      <alignment vertical="center"/>
    </xf>
    <xf numFmtId="181" fontId="3" fillId="0" borderId="19" xfId="0" applyNumberFormat="1" applyFont="1" applyFill="1" applyBorder="1" applyAlignment="1">
      <alignment horizontal="right" vertical="center"/>
    </xf>
    <xf numFmtId="178" fontId="3" fillId="0" borderId="20" xfId="0" applyNumberFormat="1" applyFont="1" applyFill="1" applyBorder="1" applyAlignment="1">
      <alignment vertical="center"/>
    </xf>
    <xf numFmtId="180" fontId="3" fillId="0" borderId="7" xfId="0" applyNumberFormat="1" applyFont="1" applyFill="1" applyBorder="1" applyAlignment="1">
      <alignment vertical="center"/>
    </xf>
    <xf numFmtId="178" fontId="3" fillId="0" borderId="5" xfId="0" applyNumberFormat="1" applyFont="1" applyFill="1" applyBorder="1" applyAlignment="1">
      <alignment vertical="center"/>
    </xf>
    <xf numFmtId="178" fontId="3" fillId="0" borderId="8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right" vertical="center"/>
    </xf>
    <xf numFmtId="180" fontId="3" fillId="0" borderId="19" xfId="0" applyNumberFormat="1" applyFont="1" applyFill="1" applyBorder="1">
      <alignment vertical="center"/>
    </xf>
    <xf numFmtId="179" fontId="3" fillId="0" borderId="17" xfId="0" applyNumberFormat="1" applyFont="1" applyFill="1" applyBorder="1">
      <alignment vertical="center"/>
    </xf>
    <xf numFmtId="179" fontId="3" fillId="0" borderId="20" xfId="0" applyNumberFormat="1" applyFont="1" applyFill="1" applyBorder="1">
      <alignment vertical="center"/>
    </xf>
    <xf numFmtId="180" fontId="3" fillId="0" borderId="7" xfId="0" applyNumberFormat="1" applyFont="1" applyFill="1" applyBorder="1">
      <alignment vertical="center"/>
    </xf>
    <xf numFmtId="179" fontId="3" fillId="0" borderId="5" xfId="0" applyNumberFormat="1" applyFont="1" applyFill="1" applyBorder="1">
      <alignment vertical="center"/>
    </xf>
    <xf numFmtId="181" fontId="3" fillId="0" borderId="7" xfId="0" applyNumberFormat="1" applyFont="1" applyFill="1" applyBorder="1" applyAlignment="1">
      <alignment horizontal="right" vertical="center"/>
    </xf>
    <xf numFmtId="176" fontId="3" fillId="0" borderId="6" xfId="0" applyNumberFormat="1" applyFont="1" applyFill="1" applyBorder="1">
      <alignment vertical="center"/>
    </xf>
    <xf numFmtId="179" fontId="3" fillId="0" borderId="8" xfId="0" applyNumberFormat="1" applyFont="1" applyFill="1" applyBorder="1">
      <alignment vertical="center"/>
    </xf>
    <xf numFmtId="176" fontId="3" fillId="0" borderId="5" xfId="0" applyNumberFormat="1" applyFont="1" applyFill="1" applyBorder="1">
      <alignment vertical="center"/>
    </xf>
    <xf numFmtId="176" fontId="3" fillId="0" borderId="21" xfId="0" applyNumberFormat="1" applyFont="1" applyFill="1" applyBorder="1" applyAlignment="1"/>
    <xf numFmtId="180" fontId="3" fillId="3" borderId="7" xfId="0" applyNumberFormat="1" applyFont="1" applyFill="1" applyBorder="1">
      <alignment vertical="center"/>
    </xf>
    <xf numFmtId="179" fontId="3" fillId="3" borderId="5" xfId="0" applyNumberFormat="1" applyFont="1" applyFill="1" applyBorder="1">
      <alignment vertical="center"/>
    </xf>
    <xf numFmtId="180" fontId="3" fillId="3" borderId="7" xfId="0" applyNumberFormat="1" applyFont="1" applyFill="1" applyBorder="1" applyAlignment="1">
      <alignment vertical="center"/>
    </xf>
    <xf numFmtId="179" fontId="3" fillId="3" borderId="8" xfId="0" applyNumberFormat="1" applyFont="1" applyFill="1" applyBorder="1">
      <alignment vertical="center"/>
    </xf>
    <xf numFmtId="180" fontId="3" fillId="3" borderId="22" xfId="0" applyNumberFormat="1" applyFont="1" applyFill="1" applyBorder="1" applyAlignment="1">
      <alignment horizontal="right" vertical="center" wrapText="1"/>
    </xf>
    <xf numFmtId="179" fontId="3" fillId="3" borderId="23" xfId="0" applyNumberFormat="1" applyFont="1" applyFill="1" applyBorder="1">
      <alignment vertical="center"/>
    </xf>
    <xf numFmtId="176" fontId="3" fillId="3" borderId="24" xfId="0" applyNumberFormat="1" applyFont="1" applyFill="1" applyBorder="1">
      <alignment vertical="center"/>
    </xf>
    <xf numFmtId="0" fontId="6" fillId="3" borderId="3" xfId="0" applyFont="1" applyFill="1" applyBorder="1" applyAlignment="1">
      <alignment horizontal="right"/>
    </xf>
    <xf numFmtId="0" fontId="6" fillId="3" borderId="4" xfId="0" applyFont="1" applyFill="1" applyBorder="1" applyAlignment="1"/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right"/>
    </xf>
    <xf numFmtId="181" fontId="6" fillId="3" borderId="7" xfId="0" applyNumberFormat="1" applyFont="1" applyFill="1" applyBorder="1" applyAlignment="1">
      <alignment horizontal="right"/>
    </xf>
    <xf numFmtId="0" fontId="6" fillId="3" borderId="8" xfId="0" applyFont="1" applyFill="1" applyBorder="1" applyAlignment="1">
      <alignment horizontal="right"/>
    </xf>
    <xf numFmtId="176" fontId="3" fillId="3" borderId="17" xfId="0" applyNumberFormat="1" applyFont="1" applyFill="1" applyBorder="1">
      <alignment vertical="center"/>
    </xf>
    <xf numFmtId="176" fontId="3" fillId="3" borderId="18" xfId="0" applyNumberFormat="1" applyFont="1" applyFill="1" applyBorder="1">
      <alignment vertical="center"/>
    </xf>
    <xf numFmtId="179" fontId="3" fillId="3" borderId="17" xfId="0" applyNumberFormat="1" applyFont="1" applyFill="1" applyBorder="1">
      <alignment vertical="center"/>
    </xf>
    <xf numFmtId="176" fontId="7" fillId="3" borderId="4" xfId="0" applyNumberFormat="1" applyFont="1" applyFill="1" applyBorder="1" applyAlignment="1"/>
    <xf numFmtId="176" fontId="8" fillId="3" borderId="10" xfId="0" applyNumberFormat="1" applyFont="1" applyFill="1" applyBorder="1" applyAlignment="1"/>
    <xf numFmtId="181" fontId="3" fillId="3" borderId="11" xfId="0" applyNumberFormat="1" applyFont="1" applyFill="1" applyBorder="1" applyAlignment="1">
      <alignment vertical="center"/>
    </xf>
    <xf numFmtId="176" fontId="3" fillId="3" borderId="23" xfId="0" applyNumberFormat="1" applyFont="1" applyFill="1" applyBorder="1">
      <alignment vertical="center"/>
    </xf>
    <xf numFmtId="184" fontId="2" fillId="0" borderId="0" xfId="0" applyNumberFormat="1" applyFont="1">
      <alignment vertical="center"/>
    </xf>
    <xf numFmtId="181" fontId="3" fillId="3" borderId="14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/>
    </xf>
    <xf numFmtId="176" fontId="13" fillId="0" borderId="25" xfId="0" applyNumberFormat="1" applyFont="1" applyFill="1" applyBorder="1" applyAlignment="1">
      <alignment vertical="center"/>
    </xf>
    <xf numFmtId="176" fontId="3" fillId="0" borderId="26" xfId="0" applyNumberFormat="1" applyFont="1" applyFill="1" applyBorder="1">
      <alignment vertical="center"/>
    </xf>
    <xf numFmtId="176" fontId="3" fillId="0" borderId="27" xfId="0" applyNumberFormat="1" applyFont="1" applyFill="1" applyBorder="1">
      <alignment vertical="center"/>
    </xf>
    <xf numFmtId="180" fontId="3" fillId="0" borderId="28" xfId="0" applyNumberFormat="1" applyFont="1" applyFill="1" applyBorder="1">
      <alignment vertical="center"/>
    </xf>
    <xf numFmtId="179" fontId="3" fillId="0" borderId="26" xfId="0" applyNumberFormat="1" applyFont="1" applyFill="1" applyBorder="1">
      <alignment vertical="center"/>
    </xf>
    <xf numFmtId="181" fontId="3" fillId="0" borderId="28" xfId="0" applyNumberFormat="1" applyFont="1" applyFill="1" applyBorder="1" applyAlignment="1">
      <alignment horizontal="right" vertical="center"/>
    </xf>
    <xf numFmtId="180" fontId="3" fillId="0" borderId="28" xfId="0" applyNumberFormat="1" applyFont="1" applyFill="1" applyBorder="1" applyAlignment="1">
      <alignment vertical="center"/>
    </xf>
    <xf numFmtId="179" fontId="3" fillId="0" borderId="29" xfId="0" applyNumberFormat="1" applyFont="1" applyFill="1" applyBorder="1">
      <alignment vertical="center"/>
    </xf>
    <xf numFmtId="180" fontId="3" fillId="3" borderId="19" xfId="0" applyNumberFormat="1" applyFont="1" applyFill="1" applyBorder="1" applyAlignment="1">
      <alignment horizontal="right" vertical="center" wrapText="1"/>
    </xf>
    <xf numFmtId="181" fontId="3" fillId="3" borderId="19" xfId="0" applyNumberFormat="1" applyFont="1" applyFill="1" applyBorder="1" applyAlignment="1">
      <alignment vertical="center"/>
    </xf>
    <xf numFmtId="181" fontId="3" fillId="3" borderId="17" xfId="0" applyNumberFormat="1" applyFont="1" applyFill="1" applyBorder="1" applyAlignment="1">
      <alignment vertical="center"/>
    </xf>
    <xf numFmtId="181" fontId="3" fillId="3" borderId="20" xfId="0" applyNumberFormat="1" applyFont="1" applyFill="1" applyBorder="1" applyAlignment="1">
      <alignment vertical="center"/>
    </xf>
    <xf numFmtId="178" fontId="3" fillId="0" borderId="11" xfId="0" applyNumberFormat="1" applyFont="1" applyFill="1" applyBorder="1" applyAlignment="1">
      <alignment vertical="center"/>
    </xf>
    <xf numFmtId="178" fontId="3" fillId="0" borderId="14" xfId="0" applyNumberFormat="1" applyFont="1" applyFill="1" applyBorder="1" applyAlignment="1">
      <alignment vertical="center"/>
    </xf>
    <xf numFmtId="176" fontId="3" fillId="3" borderId="11" xfId="0" applyNumberFormat="1" applyFont="1" applyFill="1" applyBorder="1">
      <alignment vertical="center"/>
    </xf>
    <xf numFmtId="176" fontId="3" fillId="3" borderId="12" xfId="0" applyNumberFormat="1" applyFont="1" applyFill="1" applyBorder="1">
      <alignment vertical="center"/>
    </xf>
    <xf numFmtId="180" fontId="3" fillId="3" borderId="13" xfId="0" applyNumberFormat="1" applyFont="1" applyFill="1" applyBorder="1" applyAlignment="1">
      <alignment horizontal="right" vertical="center" wrapText="1"/>
    </xf>
    <xf numFmtId="179" fontId="3" fillId="3" borderId="11" xfId="0" applyNumberFormat="1" applyFont="1" applyFill="1" applyBorder="1">
      <alignment vertical="center"/>
    </xf>
    <xf numFmtId="0" fontId="2" fillId="0" borderId="0" xfId="0" applyFont="1" applyBorder="1" applyAlignment="1">
      <alignment horizontal="right" vertical="center"/>
    </xf>
    <xf numFmtId="176" fontId="3" fillId="3" borderId="5" xfId="0" applyNumberFormat="1" applyFont="1" applyFill="1" applyBorder="1">
      <alignment vertical="center"/>
    </xf>
    <xf numFmtId="182" fontId="3" fillId="3" borderId="11" xfId="0" applyNumberFormat="1" applyFont="1" applyFill="1" applyBorder="1" applyAlignment="1">
      <alignment horizontal="right" vertical="center" wrapText="1"/>
    </xf>
    <xf numFmtId="176" fontId="8" fillId="3" borderId="18" xfId="0" applyNumberFormat="1" applyFont="1" applyFill="1" applyBorder="1">
      <alignment vertical="center"/>
    </xf>
    <xf numFmtId="181" fontId="3" fillId="3" borderId="23" xfId="0" applyNumberFormat="1" applyFont="1" applyFill="1" applyBorder="1" applyAlignment="1">
      <alignment vertical="center"/>
    </xf>
    <xf numFmtId="181" fontId="3" fillId="3" borderId="32" xfId="0" applyNumberFormat="1" applyFont="1" applyFill="1" applyBorder="1" applyAlignment="1">
      <alignment vertical="center"/>
    </xf>
    <xf numFmtId="176" fontId="8" fillId="3" borderId="17" xfId="0" applyNumberFormat="1" applyFont="1" applyFill="1" applyBorder="1">
      <alignment vertical="center"/>
    </xf>
    <xf numFmtId="181" fontId="3" fillId="3" borderId="22" xfId="0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vertical="center"/>
    </xf>
    <xf numFmtId="176" fontId="3" fillId="3" borderId="12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right" vertical="center" wrapText="1"/>
    </xf>
    <xf numFmtId="49" fontId="3" fillId="0" borderId="31" xfId="0" applyNumberFormat="1" applyFont="1" applyFill="1" applyBorder="1" applyAlignment="1">
      <alignment horizontal="right" vertical="center"/>
    </xf>
    <xf numFmtId="181" fontId="3" fillId="3" borderId="22" xfId="0" applyNumberFormat="1" applyFont="1" applyFill="1" applyBorder="1" applyAlignment="1">
      <alignment horizontal="center" vertical="center"/>
    </xf>
    <xf numFmtId="181" fontId="3" fillId="3" borderId="23" xfId="0" applyNumberFormat="1" applyFont="1" applyFill="1" applyBorder="1" applyAlignment="1">
      <alignment horizontal="center" vertical="center"/>
    </xf>
    <xf numFmtId="181" fontId="3" fillId="3" borderId="32" xfId="0" applyNumberFormat="1" applyFont="1" applyFill="1" applyBorder="1" applyAlignment="1">
      <alignment horizontal="center" vertical="center"/>
    </xf>
    <xf numFmtId="181" fontId="3" fillId="3" borderId="7" xfId="0" applyNumberFormat="1" applyFont="1" applyFill="1" applyBorder="1" applyAlignment="1">
      <alignment vertical="center"/>
    </xf>
    <xf numFmtId="181" fontId="3" fillId="3" borderId="13" xfId="0" applyNumberFormat="1" applyFont="1" applyFill="1" applyBorder="1" applyAlignment="1">
      <alignment vertical="center"/>
    </xf>
    <xf numFmtId="183" fontId="3" fillId="3" borderId="13" xfId="0" applyNumberFormat="1" applyFont="1" applyFill="1" applyBorder="1" applyAlignment="1">
      <alignment horizontal="right" vertical="center" wrapText="1"/>
    </xf>
    <xf numFmtId="183" fontId="3" fillId="3" borderId="11" xfId="0" applyNumberFormat="1" applyFont="1" applyFill="1" applyBorder="1" applyAlignment="1">
      <alignment horizontal="right" vertical="center" wrapText="1"/>
    </xf>
    <xf numFmtId="49" fontId="3" fillId="3" borderId="3" xfId="0" applyNumberFormat="1" applyFont="1" applyFill="1" applyBorder="1" applyAlignment="1">
      <alignment horizontal="right" vertical="center"/>
    </xf>
    <xf numFmtId="49" fontId="3" fillId="3" borderId="9" xfId="0" applyNumberFormat="1" applyFont="1" applyFill="1" applyBorder="1" applyAlignment="1">
      <alignment horizontal="right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 shrinkToFit="1"/>
    </xf>
    <xf numFmtId="0" fontId="3" fillId="0" borderId="36" xfId="0" applyFont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90617460696208E-2"/>
          <c:y val="6.9303460556771515E-2"/>
          <c:w val="0.91443028712320051"/>
          <c:h val="0.77892247256888603"/>
        </c:manualLayout>
      </c:layout>
      <c:barChart>
        <c:barDir val="col"/>
        <c:grouping val="stacked"/>
        <c:varyColors val="0"/>
        <c:ser>
          <c:idx val="1"/>
          <c:order val="0"/>
          <c:tx>
            <c:v>民生費</c:v>
          </c:tx>
          <c:spPr>
            <a:pattFill prst="wdUpDiag">
              <a:fgClr>
                <a:srgbClr xmlns:mc="http://schemas.openxmlformats.org/markup-compatibility/2006" xmlns:a14="http://schemas.microsoft.com/office/drawing/2010/main" val="0000FF" mc:Ignorable="a14" a14:legacySpreadsheetColorIndex="1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グラフ用!$C$13:$C$49</c:f>
              <c:strCache>
                <c:ptCount val="3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(グラフ用!$F$13:$F$47,グラフ用!$F$49)</c:f>
              <c:numCache>
                <c:formatCode>#,##0_ </c:formatCode>
                <c:ptCount val="36"/>
                <c:pt idx="0">
                  <c:v>1435</c:v>
                </c:pt>
                <c:pt idx="1">
                  <c:v>1347.5</c:v>
                </c:pt>
                <c:pt idx="2">
                  <c:v>1426.5</c:v>
                </c:pt>
                <c:pt idx="3">
                  <c:v>1590.3</c:v>
                </c:pt>
                <c:pt idx="4">
                  <c:v>1784.3</c:v>
                </c:pt>
                <c:pt idx="5">
                  <c:v>1877.7</c:v>
                </c:pt>
                <c:pt idx="6">
                  <c:v>2150.4</c:v>
                </c:pt>
                <c:pt idx="7">
                  <c:v>2053.3000000000002</c:v>
                </c:pt>
                <c:pt idx="8">
                  <c:v>2161.1999999999998</c:v>
                </c:pt>
                <c:pt idx="9">
                  <c:v>2288.4</c:v>
                </c:pt>
                <c:pt idx="10">
                  <c:v>2249.1999999999998</c:v>
                </c:pt>
                <c:pt idx="11">
                  <c:v>2397.9</c:v>
                </c:pt>
                <c:pt idx="12">
                  <c:v>2576</c:v>
                </c:pt>
                <c:pt idx="13">
                  <c:v>2449</c:v>
                </c:pt>
                <c:pt idx="14">
                  <c:v>2199.6999999999998</c:v>
                </c:pt>
                <c:pt idx="15">
                  <c:v>2283.9</c:v>
                </c:pt>
                <c:pt idx="16">
                  <c:v>2693.7</c:v>
                </c:pt>
                <c:pt idx="17">
                  <c:v>3091</c:v>
                </c:pt>
                <c:pt idx="18">
                  <c:v>3242</c:v>
                </c:pt>
                <c:pt idx="19">
                  <c:v>3447.9</c:v>
                </c:pt>
                <c:pt idx="20">
                  <c:v>4572</c:v>
                </c:pt>
                <c:pt idx="21">
                  <c:v>4154</c:v>
                </c:pt>
                <c:pt idx="22">
                  <c:v>4319</c:v>
                </c:pt>
                <c:pt idx="23">
                  <c:v>4515</c:v>
                </c:pt>
                <c:pt idx="24">
                  <c:v>4492</c:v>
                </c:pt>
                <c:pt idx="25">
                  <c:v>4765</c:v>
                </c:pt>
                <c:pt idx="26">
                  <c:v>5006</c:v>
                </c:pt>
                <c:pt idx="27">
                  <c:v>5136</c:v>
                </c:pt>
                <c:pt idx="28">
                  <c:v>5222.7</c:v>
                </c:pt>
                <c:pt idx="29">
                  <c:v>5153</c:v>
                </c:pt>
                <c:pt idx="30">
                  <c:v>5411</c:v>
                </c:pt>
                <c:pt idx="31">
                  <c:v>7341</c:v>
                </c:pt>
                <c:pt idx="32">
                  <c:v>6709</c:v>
                </c:pt>
                <c:pt idx="33">
                  <c:v>6781</c:v>
                </c:pt>
                <c:pt idx="34">
                  <c:v>6756</c:v>
                </c:pt>
                <c:pt idx="35">
                  <c:v>6860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E-45D4-B4D5-F4EF7B118022}"/>
            </c:ext>
          </c:extLst>
        </c:ser>
        <c:ser>
          <c:idx val="2"/>
          <c:order val="1"/>
          <c:tx>
            <c:v>土木費</c:v>
          </c:tx>
          <c:spPr>
            <a:pattFill prst="dashHorz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00" mc:Ignorable="a14" a14:legacySpreadsheetColorIndex="52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グラフ用!$C$13:$C$49</c:f>
              <c:strCache>
                <c:ptCount val="3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(グラフ用!$K$13:$K$47,グラフ用!$K$49)</c:f>
              <c:numCache>
                <c:formatCode>#,##0_ </c:formatCode>
                <c:ptCount val="36"/>
                <c:pt idx="0">
                  <c:v>4316.1000000000004</c:v>
                </c:pt>
                <c:pt idx="1">
                  <c:v>4191.6000000000004</c:v>
                </c:pt>
                <c:pt idx="2">
                  <c:v>4310.7</c:v>
                </c:pt>
                <c:pt idx="3">
                  <c:v>4983.1000000000004</c:v>
                </c:pt>
                <c:pt idx="4">
                  <c:v>5364.5</c:v>
                </c:pt>
                <c:pt idx="5">
                  <c:v>4811.8</c:v>
                </c:pt>
                <c:pt idx="6">
                  <c:v>5814.4</c:v>
                </c:pt>
                <c:pt idx="7">
                  <c:v>4869.2</c:v>
                </c:pt>
                <c:pt idx="8">
                  <c:v>4347.5</c:v>
                </c:pt>
                <c:pt idx="9">
                  <c:v>4296.6000000000004</c:v>
                </c:pt>
                <c:pt idx="10">
                  <c:v>4438.8</c:v>
                </c:pt>
                <c:pt idx="11">
                  <c:v>4895.5</c:v>
                </c:pt>
                <c:pt idx="12">
                  <c:v>4400.5</c:v>
                </c:pt>
                <c:pt idx="13">
                  <c:v>4173.8</c:v>
                </c:pt>
                <c:pt idx="14">
                  <c:v>3932.4</c:v>
                </c:pt>
                <c:pt idx="15">
                  <c:v>4052</c:v>
                </c:pt>
                <c:pt idx="16">
                  <c:v>3563.9</c:v>
                </c:pt>
                <c:pt idx="17">
                  <c:v>3325.8</c:v>
                </c:pt>
                <c:pt idx="18">
                  <c:v>3216</c:v>
                </c:pt>
                <c:pt idx="19">
                  <c:v>2973</c:v>
                </c:pt>
                <c:pt idx="20">
                  <c:v>3046</c:v>
                </c:pt>
                <c:pt idx="21">
                  <c:v>2265</c:v>
                </c:pt>
                <c:pt idx="22">
                  <c:v>2376</c:v>
                </c:pt>
                <c:pt idx="23">
                  <c:v>2065</c:v>
                </c:pt>
                <c:pt idx="24">
                  <c:v>2079</c:v>
                </c:pt>
                <c:pt idx="25">
                  <c:v>2126</c:v>
                </c:pt>
                <c:pt idx="26">
                  <c:v>2115</c:v>
                </c:pt>
                <c:pt idx="27">
                  <c:v>2204</c:v>
                </c:pt>
                <c:pt idx="28">
                  <c:v>2090.1999999999998</c:v>
                </c:pt>
                <c:pt idx="29">
                  <c:v>2226</c:v>
                </c:pt>
                <c:pt idx="30">
                  <c:v>1981</c:v>
                </c:pt>
                <c:pt idx="31">
                  <c:v>1987</c:v>
                </c:pt>
                <c:pt idx="32">
                  <c:v>2108</c:v>
                </c:pt>
                <c:pt idx="33">
                  <c:v>1940</c:v>
                </c:pt>
                <c:pt idx="34">
                  <c:v>1923</c:v>
                </c:pt>
                <c:pt idx="35">
                  <c:v>1916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DE-45D4-B4D5-F4EF7B118022}"/>
            </c:ext>
          </c:extLst>
        </c:ser>
        <c:ser>
          <c:idx val="4"/>
          <c:order val="2"/>
          <c:tx>
            <c:v>教育費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8000" mc:Ignorable="a14" a14:legacySpreadsheetColorIndex="17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グラフ用!$C$13:$C$49</c:f>
              <c:strCache>
                <c:ptCount val="3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(グラフ用!$P$13:$P$47,グラフ用!$P$49)</c:f>
              <c:numCache>
                <c:formatCode>#,##0_ </c:formatCode>
                <c:ptCount val="36"/>
                <c:pt idx="0">
                  <c:v>6497.5</c:v>
                </c:pt>
                <c:pt idx="1">
                  <c:v>6870.1</c:v>
                </c:pt>
                <c:pt idx="2">
                  <c:v>7102.6</c:v>
                </c:pt>
                <c:pt idx="3">
                  <c:v>7358.4</c:v>
                </c:pt>
                <c:pt idx="4">
                  <c:v>7656.2</c:v>
                </c:pt>
                <c:pt idx="5">
                  <c:v>7801.6</c:v>
                </c:pt>
                <c:pt idx="6">
                  <c:v>8043.1</c:v>
                </c:pt>
                <c:pt idx="7">
                  <c:v>7856.8</c:v>
                </c:pt>
                <c:pt idx="8">
                  <c:v>7802.1</c:v>
                </c:pt>
                <c:pt idx="9">
                  <c:v>7670.2</c:v>
                </c:pt>
                <c:pt idx="10">
                  <c:v>7507.1</c:v>
                </c:pt>
                <c:pt idx="11">
                  <c:v>7654.7</c:v>
                </c:pt>
                <c:pt idx="12">
                  <c:v>7660.1</c:v>
                </c:pt>
                <c:pt idx="13">
                  <c:v>7506.7</c:v>
                </c:pt>
                <c:pt idx="14">
                  <c:v>7551.9</c:v>
                </c:pt>
                <c:pt idx="15">
                  <c:v>7653.5</c:v>
                </c:pt>
                <c:pt idx="16">
                  <c:v>7251</c:v>
                </c:pt>
                <c:pt idx="17">
                  <c:v>7444</c:v>
                </c:pt>
                <c:pt idx="18">
                  <c:v>7439.2</c:v>
                </c:pt>
                <c:pt idx="19">
                  <c:v>6965</c:v>
                </c:pt>
                <c:pt idx="20">
                  <c:v>6865</c:v>
                </c:pt>
                <c:pt idx="21">
                  <c:v>6477</c:v>
                </c:pt>
                <c:pt idx="22">
                  <c:v>6567</c:v>
                </c:pt>
                <c:pt idx="23">
                  <c:v>6652</c:v>
                </c:pt>
                <c:pt idx="24">
                  <c:v>6486</c:v>
                </c:pt>
                <c:pt idx="25">
                  <c:v>6861</c:v>
                </c:pt>
                <c:pt idx="26">
                  <c:v>6756</c:v>
                </c:pt>
                <c:pt idx="27">
                  <c:v>6782</c:v>
                </c:pt>
                <c:pt idx="28">
                  <c:v>5310.5</c:v>
                </c:pt>
                <c:pt idx="29">
                  <c:v>5317</c:v>
                </c:pt>
                <c:pt idx="30">
                  <c:v>5290</c:v>
                </c:pt>
                <c:pt idx="31">
                  <c:v>5340</c:v>
                </c:pt>
                <c:pt idx="32">
                  <c:v>5322</c:v>
                </c:pt>
                <c:pt idx="33">
                  <c:v>5538</c:v>
                </c:pt>
                <c:pt idx="34">
                  <c:v>5596</c:v>
                </c:pt>
                <c:pt idx="35">
                  <c:v>6100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DE-45D4-B4D5-F4EF7B118022}"/>
            </c:ext>
          </c:extLst>
        </c:ser>
        <c:ser>
          <c:idx val="0"/>
          <c:order val="3"/>
          <c:tx>
            <c:v>その他</c:v>
          </c:tx>
          <c:spPr>
            <a:pattFill prst="ltHorz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グラフ用!$C$13:$C$49</c:f>
              <c:strCache>
                <c:ptCount val="3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(グラフ用!$U$13:$U$47,グラフ用!$U$49)</c:f>
              <c:numCache>
                <c:formatCode>#,##0_ </c:formatCode>
                <c:ptCount val="36"/>
                <c:pt idx="0">
                  <c:v>8728.4999999999982</c:v>
                </c:pt>
                <c:pt idx="1">
                  <c:v>10034.299999999999</c:v>
                </c:pt>
                <c:pt idx="2">
                  <c:v>9930.4000000000015</c:v>
                </c:pt>
                <c:pt idx="3">
                  <c:v>9597.1000000000022</c:v>
                </c:pt>
                <c:pt idx="4">
                  <c:v>10767.599999999999</c:v>
                </c:pt>
                <c:pt idx="5">
                  <c:v>10953.300000000001</c:v>
                </c:pt>
                <c:pt idx="6">
                  <c:v>10552.000000000002</c:v>
                </c:pt>
                <c:pt idx="7">
                  <c:v>10133.700000000001</c:v>
                </c:pt>
                <c:pt idx="8">
                  <c:v>9815.7000000000007</c:v>
                </c:pt>
                <c:pt idx="9">
                  <c:v>11625.8</c:v>
                </c:pt>
                <c:pt idx="10">
                  <c:v>12054.300000000001</c:v>
                </c:pt>
                <c:pt idx="11">
                  <c:v>11480.300000000003</c:v>
                </c:pt>
                <c:pt idx="12">
                  <c:v>12405.9</c:v>
                </c:pt>
                <c:pt idx="13">
                  <c:v>13073.900000000001</c:v>
                </c:pt>
                <c:pt idx="14">
                  <c:v>12347.099999999999</c:v>
                </c:pt>
                <c:pt idx="15">
                  <c:v>12540.500000000002</c:v>
                </c:pt>
                <c:pt idx="16">
                  <c:v>12823.499999999998</c:v>
                </c:pt>
                <c:pt idx="17">
                  <c:v>14164.600000000002</c:v>
                </c:pt>
                <c:pt idx="18">
                  <c:v>13720.2</c:v>
                </c:pt>
                <c:pt idx="19">
                  <c:v>13470.000000000002</c:v>
                </c:pt>
                <c:pt idx="20">
                  <c:v>14945</c:v>
                </c:pt>
                <c:pt idx="21">
                  <c:v>16893</c:v>
                </c:pt>
                <c:pt idx="22">
                  <c:v>14941</c:v>
                </c:pt>
                <c:pt idx="23">
                  <c:v>14283</c:v>
                </c:pt>
                <c:pt idx="24">
                  <c:v>14748</c:v>
                </c:pt>
                <c:pt idx="25">
                  <c:v>14193</c:v>
                </c:pt>
                <c:pt idx="26">
                  <c:v>14359</c:v>
                </c:pt>
                <c:pt idx="27">
                  <c:v>13460</c:v>
                </c:pt>
                <c:pt idx="28">
                  <c:v>13852.6</c:v>
                </c:pt>
                <c:pt idx="29">
                  <c:v>12852</c:v>
                </c:pt>
                <c:pt idx="30">
                  <c:v>12581</c:v>
                </c:pt>
                <c:pt idx="31">
                  <c:v>22667</c:v>
                </c:pt>
                <c:pt idx="32">
                  <c:v>32209</c:v>
                </c:pt>
                <c:pt idx="33">
                  <c:v>24694</c:v>
                </c:pt>
                <c:pt idx="34">
                  <c:v>18981</c:v>
                </c:pt>
                <c:pt idx="35">
                  <c:v>17924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DE-45D4-B4D5-F4EF7B118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904300960"/>
        <c:axId val="1"/>
      </c:barChart>
      <c:catAx>
        <c:axId val="1904300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/>
                  <a:t>（億円）</a:t>
                </a:r>
              </a:p>
            </c:rich>
          </c:tx>
          <c:layout>
            <c:manualLayout>
              <c:xMode val="edge"/>
              <c:yMode val="edge"/>
              <c:x val="3.7833960310086963E-2"/>
              <c:y val="1.753044710241669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43009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845205277773548"/>
          <c:y val="0.92445667474956639"/>
          <c:w val="0.39746325713154329"/>
          <c:h val="6.13717316477309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5</xdr:row>
      <xdr:rowOff>171450</xdr:rowOff>
    </xdr:from>
    <xdr:to>
      <xdr:col>21</xdr:col>
      <xdr:colOff>409575</xdr:colOff>
      <xdr:row>34</xdr:row>
      <xdr:rowOff>152400</xdr:rowOff>
    </xdr:to>
    <xdr:graphicFrame macro="">
      <xdr:nvGraphicFramePr>
        <xdr:cNvPr id="3200" name="グラフ 1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352425</xdr:colOff>
      <xdr:row>31</xdr:row>
      <xdr:rowOff>66675</xdr:rowOff>
    </xdr:from>
    <xdr:to>
      <xdr:col>21</xdr:col>
      <xdr:colOff>466725</xdr:colOff>
      <xdr:row>32</xdr:row>
      <xdr:rowOff>57150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477375" y="6162675"/>
          <a:ext cx="600075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ysClr val="windowText" lastClr="000000"/>
              </a:solidFill>
            </a:rPr>
            <a:t>[</a:t>
          </a:r>
          <a:r>
            <a:rPr kumimoji="1" lang="ja-JP" altLang="en-US" sz="800">
              <a:solidFill>
                <a:sysClr val="windowText" lastClr="000000"/>
              </a:solidFill>
            </a:rPr>
            <a:t>見込</a:t>
          </a:r>
          <a:r>
            <a:rPr kumimoji="1" lang="en-US" altLang="ja-JP" sz="800">
              <a:solidFill>
                <a:sysClr val="windowText" lastClr="000000"/>
              </a:solidFill>
            </a:rPr>
            <a:t>]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20</xdr:col>
      <xdr:colOff>219075</xdr:colOff>
      <xdr:row>32</xdr:row>
      <xdr:rowOff>28347</xdr:rowOff>
    </xdr:from>
    <xdr:ext cx="60786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344025" y="6314847"/>
          <a:ext cx="60786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/>
            <a:t>（年度）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9525</xdr:rowOff>
    </xdr:from>
    <xdr:to>
      <xdr:col>3</xdr:col>
      <xdr:colOff>9525</xdr:colOff>
      <xdr:row>6</xdr:row>
      <xdr:rowOff>9525</xdr:rowOff>
    </xdr:to>
    <xdr:sp macro="" textlink="">
      <xdr:nvSpPr>
        <xdr:cNvPr id="2105" name="Line 1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SpPr>
          <a:spLocks noChangeShapeType="1"/>
        </xdr:cNvSpPr>
      </xdr:nvSpPr>
      <xdr:spPr bwMode="auto">
        <a:xfrm>
          <a:off x="190500" y="533400"/>
          <a:ext cx="723900" cy="657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9525</xdr:rowOff>
    </xdr:from>
    <xdr:to>
      <xdr:col>3</xdr:col>
      <xdr:colOff>9525</xdr:colOff>
      <xdr:row>7</xdr:row>
      <xdr:rowOff>9525</xdr:rowOff>
    </xdr:to>
    <xdr:sp macro="" textlink="">
      <xdr:nvSpPr>
        <xdr:cNvPr id="5176" name="Line 1">
          <a:extLst>
            <a:ext uri="{FF2B5EF4-FFF2-40B4-BE49-F238E27FC236}">
              <a16:creationId xmlns:a16="http://schemas.microsoft.com/office/drawing/2014/main" id="{00000000-0008-0000-0200-000038140000}"/>
            </a:ext>
          </a:extLst>
        </xdr:cNvPr>
        <xdr:cNvSpPr>
          <a:spLocks noChangeShapeType="1"/>
        </xdr:cNvSpPr>
      </xdr:nvSpPr>
      <xdr:spPr bwMode="auto">
        <a:xfrm>
          <a:off x="381000" y="914400"/>
          <a:ext cx="723900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69"/>
  <sheetViews>
    <sheetView showGridLines="0" tabSelected="1" view="pageBreakPreview" zoomScaleNormal="55" zoomScaleSheetLayoutView="100" workbookViewId="0"/>
  </sheetViews>
  <sheetFormatPr defaultRowHeight="13" x14ac:dyDescent="0.2"/>
  <cols>
    <col min="1" max="2" width="2.453125" customWidth="1"/>
    <col min="3" max="26" width="6.36328125" customWidth="1"/>
  </cols>
  <sheetData>
    <row r="1" spans="1:17" s="1" customFormat="1" ht="22.5" customHeight="1" x14ac:dyDescent="0.2"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s="1" customFormat="1" ht="11.25" customHeight="1" x14ac:dyDescent="0.2">
      <c r="E2" s="75"/>
      <c r="F2" s="75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s="1" customFormat="1" ht="22.5" customHeight="1" x14ac:dyDescent="0.2">
      <c r="A3" s="76"/>
      <c r="C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17" s="1" customFormat="1" ht="11.25" customHeight="1" x14ac:dyDescent="0.2">
      <c r="E4" s="75"/>
      <c r="F4" s="75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22.5" customHeight="1" x14ac:dyDescent="0.2">
      <c r="B5" s="77" t="s">
        <v>20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17" ht="15" customHeight="1" x14ac:dyDescent="0.2"/>
    <row r="7" spans="1:17" ht="15" customHeight="1" x14ac:dyDescent="0.2"/>
    <row r="8" spans="1:17" ht="15" customHeight="1" x14ac:dyDescent="0.2"/>
    <row r="9" spans="1:17" ht="15" customHeight="1" x14ac:dyDescent="0.2"/>
    <row r="10" spans="1:17" ht="15" customHeight="1" x14ac:dyDescent="0.2"/>
    <row r="11" spans="1:17" ht="15" customHeight="1" x14ac:dyDescent="0.2"/>
    <row r="12" spans="1:17" ht="15" customHeight="1" x14ac:dyDescent="0.2"/>
    <row r="13" spans="1:17" ht="15" customHeight="1" x14ac:dyDescent="0.2"/>
    <row r="14" spans="1:17" ht="15" customHeight="1" x14ac:dyDescent="0.2"/>
    <row r="15" spans="1:17" ht="15" customHeight="1" x14ac:dyDescent="0.2"/>
    <row r="16" spans="1:17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</sheetData>
  <sheetProtection algorithmName="SHA-512" hashValue="SojgIO5B4yAGZf3SBgw4mIcV46HiD8fK+DP+0PyWz7btshNRoMdtzBJ7MtUxYtDICDqhP/UO5/1W6NxWqAlLOw==" saltValue="C0+fl52tDVXHkXlthYU8jg==" spinCount="100000" sheet="1" objects="1" scenarios="1"/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A36"/>
  <sheetViews>
    <sheetView showGridLines="0" view="pageBreakPreview" zoomScale="70" zoomScaleNormal="100" zoomScaleSheetLayoutView="70" workbookViewId="0">
      <pane xSplit="4" ySplit="6" topLeftCell="E7" activePane="bottomRight" state="frozen"/>
      <selection activeCell="U37" sqref="U37"/>
      <selection pane="topRight" activeCell="U37" sqref="U37"/>
      <selection pane="bottomLeft" activeCell="U37" sqref="U37"/>
      <selection pane="bottomRight" activeCell="B2" sqref="B2"/>
    </sheetView>
  </sheetViews>
  <sheetFormatPr defaultColWidth="9" defaultRowHeight="13" x14ac:dyDescent="0.2"/>
  <cols>
    <col min="1" max="2" width="1.26953125" style="8" customWidth="1"/>
    <col min="3" max="3" width="9.36328125" style="1" bestFit="1" customWidth="1"/>
    <col min="4" max="4" width="1.6328125" style="1" customWidth="1"/>
    <col min="5" max="5" width="13.453125" style="1" customWidth="1"/>
    <col min="6" max="6" width="12.7265625" style="1" customWidth="1"/>
    <col min="7" max="7" width="10.08984375" style="1" customWidth="1"/>
    <col min="8" max="8" width="1" style="1" customWidth="1"/>
    <col min="9" max="9" width="10.08984375" style="1" customWidth="1"/>
    <col min="10" max="10" width="1" style="1" customWidth="1"/>
    <col min="11" max="11" width="12.7265625" style="1" customWidth="1"/>
    <col min="12" max="12" width="10.08984375" style="1" customWidth="1"/>
    <col min="13" max="13" width="0.90625" style="1" customWidth="1"/>
    <col min="14" max="14" width="10.08984375" style="1" customWidth="1"/>
    <col min="15" max="15" width="0.90625" style="1" customWidth="1"/>
    <col min="16" max="16" width="12.7265625" style="1" customWidth="1"/>
    <col min="17" max="17" width="10.08984375" style="1" customWidth="1"/>
    <col min="18" max="18" width="0.90625" style="1" customWidth="1"/>
    <col min="19" max="19" width="10.08984375" style="1" customWidth="1"/>
    <col min="20" max="20" width="0.90625" style="1" customWidth="1"/>
    <col min="21" max="21" width="8.984375E-2" style="1" customWidth="1"/>
    <col min="22" max="16384" width="9" style="1"/>
  </cols>
  <sheetData>
    <row r="1" spans="1:27" ht="5.25" customHeight="1" x14ac:dyDescent="0.2"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7" ht="22.5" customHeight="1" x14ac:dyDescent="0.2">
      <c r="B2" s="77" t="s">
        <v>21</v>
      </c>
      <c r="C2" s="77"/>
      <c r="D2" s="5"/>
      <c r="E2" s="5"/>
      <c r="W2" s="78"/>
      <c r="X2" s="78"/>
      <c r="Y2" s="78"/>
      <c r="Z2" s="78"/>
      <c r="AA2" s="78"/>
    </row>
    <row r="3" spans="1:27" s="8" customFormat="1" ht="15.75" customHeight="1" thickBot="1" x14ac:dyDescent="0.25">
      <c r="C3" s="79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101"/>
      <c r="T3" s="101" t="s">
        <v>3</v>
      </c>
      <c r="U3" s="80"/>
      <c r="V3" s="80"/>
      <c r="W3" s="80"/>
      <c r="X3" s="80"/>
      <c r="Y3" s="80"/>
      <c r="Z3" s="80"/>
      <c r="AA3" s="81"/>
    </row>
    <row r="4" spans="1:27" ht="16.5" x14ac:dyDescent="0.2">
      <c r="C4" s="4" t="s">
        <v>0</v>
      </c>
      <c r="D4" s="122" t="s">
        <v>11</v>
      </c>
      <c r="E4" s="123"/>
      <c r="F4" s="136" t="s">
        <v>12</v>
      </c>
      <c r="G4" s="137"/>
      <c r="H4" s="137"/>
      <c r="I4" s="137"/>
      <c r="J4" s="138"/>
      <c r="K4" s="136" t="s">
        <v>13</v>
      </c>
      <c r="L4" s="137"/>
      <c r="M4" s="137"/>
      <c r="N4" s="137"/>
      <c r="O4" s="138"/>
      <c r="P4" s="136" t="s">
        <v>14</v>
      </c>
      <c r="Q4" s="137"/>
      <c r="R4" s="137"/>
      <c r="S4" s="137"/>
      <c r="T4" s="140"/>
    </row>
    <row r="5" spans="1:27" ht="16.5" x14ac:dyDescent="0.2">
      <c r="C5" s="10"/>
      <c r="D5" s="124"/>
      <c r="E5" s="125"/>
      <c r="F5" s="132" t="s">
        <v>1</v>
      </c>
      <c r="G5" s="130" t="s">
        <v>2</v>
      </c>
      <c r="H5" s="134"/>
      <c r="I5" s="134"/>
      <c r="J5" s="131"/>
      <c r="K5" s="132" t="s">
        <v>1</v>
      </c>
      <c r="L5" s="130" t="s">
        <v>2</v>
      </c>
      <c r="M5" s="134"/>
      <c r="N5" s="134"/>
      <c r="O5" s="131"/>
      <c r="P5" s="132" t="s">
        <v>1</v>
      </c>
      <c r="Q5" s="130" t="s">
        <v>2</v>
      </c>
      <c r="R5" s="134"/>
      <c r="S5" s="134"/>
      <c r="T5" s="135"/>
    </row>
    <row r="6" spans="1:27" ht="16.5" x14ac:dyDescent="0.2">
      <c r="C6" s="10" t="s">
        <v>10</v>
      </c>
      <c r="D6" s="126"/>
      <c r="E6" s="127"/>
      <c r="F6" s="133"/>
      <c r="G6" s="130" t="s">
        <v>9</v>
      </c>
      <c r="H6" s="131"/>
      <c r="I6" s="128" t="s">
        <v>7</v>
      </c>
      <c r="J6" s="139"/>
      <c r="K6" s="133"/>
      <c r="L6" s="130" t="s">
        <v>9</v>
      </c>
      <c r="M6" s="131"/>
      <c r="N6" s="128" t="s">
        <v>7</v>
      </c>
      <c r="O6" s="139"/>
      <c r="P6" s="133"/>
      <c r="Q6" s="130" t="s">
        <v>9</v>
      </c>
      <c r="R6" s="131"/>
      <c r="S6" s="128" t="s">
        <v>7</v>
      </c>
      <c r="T6" s="129"/>
    </row>
    <row r="7" spans="1:27" s="7" customFormat="1" ht="15" customHeight="1" x14ac:dyDescent="0.2">
      <c r="A7" s="82"/>
      <c r="B7" s="82"/>
      <c r="C7" s="57"/>
      <c r="D7" s="58"/>
      <c r="E7" s="59"/>
      <c r="F7" s="60"/>
      <c r="G7" s="61"/>
      <c r="H7" s="59" t="s">
        <v>5</v>
      </c>
      <c r="I7" s="61"/>
      <c r="J7" s="59" t="s">
        <v>5</v>
      </c>
      <c r="K7" s="60"/>
      <c r="L7" s="61"/>
      <c r="M7" s="59" t="s">
        <v>5</v>
      </c>
      <c r="N7" s="62"/>
      <c r="O7" s="59" t="s">
        <v>5</v>
      </c>
      <c r="P7" s="60"/>
      <c r="Q7" s="61"/>
      <c r="R7" s="59" t="s">
        <v>6</v>
      </c>
      <c r="S7" s="62"/>
      <c r="T7" s="63" t="s">
        <v>4</v>
      </c>
      <c r="U7" s="11"/>
    </row>
    <row r="8" spans="1:27" ht="21.65" customHeight="1" x14ac:dyDescent="0.25">
      <c r="A8" s="1"/>
      <c r="B8" s="1"/>
      <c r="C8" s="20" t="s">
        <v>25</v>
      </c>
      <c r="D8" s="21"/>
      <c r="E8" s="22">
        <v>20977.1</v>
      </c>
      <c r="F8" s="23">
        <v>1435</v>
      </c>
      <c r="G8" s="24">
        <v>6.8407930552840961</v>
      </c>
      <c r="H8" s="95"/>
      <c r="I8" s="26">
        <v>6</v>
      </c>
      <c r="J8" s="95"/>
      <c r="K8" s="23">
        <v>4316.1000000000004</v>
      </c>
      <c r="L8" s="24">
        <v>20.575294011088285</v>
      </c>
      <c r="M8" s="95"/>
      <c r="N8" s="26">
        <v>21.5</v>
      </c>
      <c r="O8" s="95"/>
      <c r="P8" s="23">
        <v>6497.5</v>
      </c>
      <c r="Q8" s="24">
        <v>30.974252875754992</v>
      </c>
      <c r="R8" s="95"/>
      <c r="S8" s="26">
        <v>25</v>
      </c>
      <c r="T8" s="96"/>
      <c r="U8" s="12">
        <f t="shared" ref="U8:U20" si="0">E8-SUM(F8,K8,P8)</f>
        <v>8728.4999999999982</v>
      </c>
    </row>
    <row r="9" spans="1:27" ht="21.65" customHeight="1" x14ac:dyDescent="0.25">
      <c r="A9" s="1"/>
      <c r="B9" s="1"/>
      <c r="C9" s="28" t="s">
        <v>54</v>
      </c>
      <c r="D9" s="29"/>
      <c r="E9" s="30">
        <v>25572.6</v>
      </c>
      <c r="F9" s="31">
        <v>1784.3</v>
      </c>
      <c r="G9" s="32">
        <f>F9/E9*100</f>
        <v>6.9773898625873008</v>
      </c>
      <c r="H9" s="33"/>
      <c r="I9" s="34">
        <v>5.8</v>
      </c>
      <c r="J9" s="33"/>
      <c r="K9" s="31">
        <v>5364.5</v>
      </c>
      <c r="L9" s="32">
        <f>K9/E9*100</f>
        <v>20.977530638261264</v>
      </c>
      <c r="M9" s="33"/>
      <c r="N9" s="34">
        <v>22.7</v>
      </c>
      <c r="O9" s="33"/>
      <c r="P9" s="31">
        <v>7656.2</v>
      </c>
      <c r="Q9" s="32">
        <f>P9/E9*100</f>
        <v>29.939075416656891</v>
      </c>
      <c r="R9" s="33"/>
      <c r="S9" s="34">
        <v>23.2</v>
      </c>
      <c r="T9" s="35"/>
      <c r="U9" s="12">
        <f t="shared" si="0"/>
        <v>10767.599999999999</v>
      </c>
    </row>
    <row r="10" spans="1:27" ht="21.65" customHeight="1" x14ac:dyDescent="0.25">
      <c r="A10" s="1"/>
      <c r="B10" s="1"/>
      <c r="C10" s="28" t="s">
        <v>55</v>
      </c>
      <c r="D10" s="29"/>
      <c r="E10" s="30">
        <v>25881</v>
      </c>
      <c r="F10" s="31">
        <v>2288.4</v>
      </c>
      <c r="G10" s="32">
        <v>8.842007650399907</v>
      </c>
      <c r="H10" s="33"/>
      <c r="I10" s="34">
        <v>7</v>
      </c>
      <c r="J10" s="33"/>
      <c r="K10" s="31">
        <v>4296.6000000000004</v>
      </c>
      <c r="L10" s="32">
        <v>16.601367798771303</v>
      </c>
      <c r="M10" s="33"/>
      <c r="N10" s="34">
        <v>21.3</v>
      </c>
      <c r="O10" s="33"/>
      <c r="P10" s="31">
        <v>7670.2</v>
      </c>
      <c r="Q10" s="32">
        <v>29.636412812487922</v>
      </c>
      <c r="R10" s="33"/>
      <c r="S10" s="34">
        <v>22.8</v>
      </c>
      <c r="T10" s="35"/>
      <c r="U10" s="12">
        <f t="shared" si="0"/>
        <v>11625.8</v>
      </c>
    </row>
    <row r="11" spans="1:27" ht="21.65" customHeight="1" x14ac:dyDescent="0.25">
      <c r="A11" s="1"/>
      <c r="B11" s="1"/>
      <c r="C11" s="28" t="s">
        <v>56</v>
      </c>
      <c r="D11" s="29"/>
      <c r="E11" s="30">
        <v>26031.1</v>
      </c>
      <c r="F11" s="31">
        <v>2199.6999999999998</v>
      </c>
      <c r="G11" s="32">
        <v>8.4502767843080004</v>
      </c>
      <c r="H11" s="33"/>
      <c r="I11" s="34">
        <v>8.1</v>
      </c>
      <c r="J11" s="33"/>
      <c r="K11" s="31">
        <v>3932.4</v>
      </c>
      <c r="L11" s="32">
        <v>15.106545631955623</v>
      </c>
      <c r="M11" s="33"/>
      <c r="N11" s="34">
        <v>16.899999999999999</v>
      </c>
      <c r="O11" s="33"/>
      <c r="P11" s="31">
        <v>7551.9</v>
      </c>
      <c r="Q11" s="32">
        <v>29.011067530761281</v>
      </c>
      <c r="R11" s="33"/>
      <c r="S11" s="34">
        <v>23.8</v>
      </c>
      <c r="T11" s="35"/>
      <c r="U11" s="12">
        <f t="shared" si="0"/>
        <v>12347.099999999999</v>
      </c>
    </row>
    <row r="12" spans="1:27" ht="21.65" customHeight="1" x14ac:dyDescent="0.25">
      <c r="A12" s="1"/>
      <c r="B12" s="1"/>
      <c r="C12" s="28" t="s">
        <v>44</v>
      </c>
      <c r="D12" s="29"/>
      <c r="E12" s="30">
        <v>26855.9</v>
      </c>
      <c r="F12" s="31">
        <v>3447.9</v>
      </c>
      <c r="G12" s="40">
        <v>12.838519654898922</v>
      </c>
      <c r="H12" s="41"/>
      <c r="I12" s="34">
        <v>11.6</v>
      </c>
      <c r="J12" s="41"/>
      <c r="K12" s="31">
        <v>2973</v>
      </c>
      <c r="L12" s="32">
        <v>11.070193141916674</v>
      </c>
      <c r="M12" s="41"/>
      <c r="N12" s="34">
        <v>13.2</v>
      </c>
      <c r="O12" s="41"/>
      <c r="P12" s="31">
        <v>6965</v>
      </c>
      <c r="Q12" s="40">
        <v>25.934710808425709</v>
      </c>
      <c r="R12" s="41"/>
      <c r="S12" s="34">
        <v>23.4</v>
      </c>
      <c r="T12" s="42"/>
      <c r="U12" s="9">
        <f t="shared" si="0"/>
        <v>13470.000000000002</v>
      </c>
    </row>
    <row r="13" spans="1:27" ht="21.65" customHeight="1" x14ac:dyDescent="0.25">
      <c r="A13" s="1"/>
      <c r="B13" s="1"/>
      <c r="C13" s="28" t="s">
        <v>45</v>
      </c>
      <c r="D13" s="29"/>
      <c r="E13" s="30">
        <v>29428</v>
      </c>
      <c r="F13" s="31">
        <v>4572</v>
      </c>
      <c r="G13" s="40">
        <v>15.5362240043496</v>
      </c>
      <c r="H13" s="41"/>
      <c r="I13" s="34">
        <v>13.5</v>
      </c>
      <c r="J13" s="41"/>
      <c r="K13" s="31">
        <v>3046</v>
      </c>
      <c r="L13" s="32">
        <v>10.350686421095554</v>
      </c>
      <c r="M13" s="41"/>
      <c r="N13" s="34">
        <v>13.2</v>
      </c>
      <c r="O13" s="41"/>
      <c r="P13" s="31">
        <v>6865</v>
      </c>
      <c r="Q13" s="40">
        <v>23.328122876172351</v>
      </c>
      <c r="R13" s="41"/>
      <c r="S13" s="34">
        <v>21.7</v>
      </c>
      <c r="T13" s="42"/>
      <c r="U13" s="9">
        <f t="shared" si="0"/>
        <v>14945</v>
      </c>
    </row>
    <row r="14" spans="1:27" s="8" customFormat="1" ht="21.65" customHeight="1" x14ac:dyDescent="0.2">
      <c r="C14" s="120" t="s">
        <v>57</v>
      </c>
      <c r="D14" s="67"/>
      <c r="E14" s="102">
        <v>36418</v>
      </c>
      <c r="F14" s="109">
        <v>4154</v>
      </c>
      <c r="G14" s="50">
        <v>11.4</v>
      </c>
      <c r="H14" s="51"/>
      <c r="I14" s="116">
        <v>13.1</v>
      </c>
      <c r="J14" s="51"/>
      <c r="K14" s="109">
        <v>2265</v>
      </c>
      <c r="L14" s="52">
        <v>6.2</v>
      </c>
      <c r="M14" s="51"/>
      <c r="N14" s="116">
        <v>11.7</v>
      </c>
      <c r="O14" s="51"/>
      <c r="P14" s="109">
        <v>6477</v>
      </c>
      <c r="Q14" s="50">
        <v>17.8</v>
      </c>
      <c r="R14" s="51"/>
      <c r="S14" s="116">
        <v>22.2</v>
      </c>
      <c r="T14" s="53"/>
      <c r="U14" s="9"/>
    </row>
    <row r="15" spans="1:27" ht="21.65" customHeight="1" x14ac:dyDescent="0.25">
      <c r="C15" s="121"/>
      <c r="D15" s="68"/>
      <c r="E15" s="103">
        <v>29789</v>
      </c>
      <c r="F15" s="110"/>
      <c r="G15" s="118">
        <v>13.9</v>
      </c>
      <c r="H15" s="119"/>
      <c r="I15" s="117"/>
      <c r="J15" s="69"/>
      <c r="K15" s="110"/>
      <c r="L15" s="118">
        <v>7.6</v>
      </c>
      <c r="M15" s="119"/>
      <c r="N15" s="117"/>
      <c r="O15" s="69"/>
      <c r="P15" s="110"/>
      <c r="Q15" s="118">
        <v>21.7</v>
      </c>
      <c r="R15" s="119"/>
      <c r="S15" s="117"/>
      <c r="T15" s="72"/>
      <c r="U15" s="9">
        <f>E15-SUM(F14,K14,P14)</f>
        <v>16893</v>
      </c>
    </row>
    <row r="16" spans="1:27" ht="21.65" customHeight="1" x14ac:dyDescent="0.25">
      <c r="A16" s="1"/>
      <c r="B16" s="1"/>
      <c r="C16" s="39" t="s">
        <v>58</v>
      </c>
      <c r="D16" s="73"/>
      <c r="E16" s="48">
        <v>28203</v>
      </c>
      <c r="F16" s="46">
        <v>4319</v>
      </c>
      <c r="G16" s="43">
        <v>15.3</v>
      </c>
      <c r="H16" s="44"/>
      <c r="I16" s="45">
        <v>14.7</v>
      </c>
      <c r="J16" s="44"/>
      <c r="K16" s="46">
        <v>2376</v>
      </c>
      <c r="L16" s="36">
        <v>8.4</v>
      </c>
      <c r="M16" s="44"/>
      <c r="N16" s="45">
        <v>10.6</v>
      </c>
      <c r="O16" s="44"/>
      <c r="P16" s="46">
        <v>6567</v>
      </c>
      <c r="Q16" s="43">
        <v>23.3</v>
      </c>
      <c r="R16" s="44"/>
      <c r="S16" s="45">
        <v>21.5</v>
      </c>
      <c r="T16" s="47"/>
      <c r="U16" s="9">
        <f t="shared" si="0"/>
        <v>14941</v>
      </c>
    </row>
    <row r="17" spans="1:21" ht="21.65" customHeight="1" x14ac:dyDescent="0.25">
      <c r="A17" s="1"/>
      <c r="B17" s="1"/>
      <c r="C17" s="39" t="s">
        <v>48</v>
      </c>
      <c r="D17" s="73"/>
      <c r="E17" s="48">
        <v>27515</v>
      </c>
      <c r="F17" s="46">
        <v>4515</v>
      </c>
      <c r="G17" s="43">
        <v>16.399999999999999</v>
      </c>
      <c r="H17" s="44"/>
      <c r="I17" s="45">
        <v>14.8</v>
      </c>
      <c r="J17" s="44"/>
      <c r="K17" s="46">
        <v>2065</v>
      </c>
      <c r="L17" s="36">
        <v>7.5</v>
      </c>
      <c r="M17" s="44"/>
      <c r="N17" s="45">
        <v>10.7</v>
      </c>
      <c r="O17" s="44"/>
      <c r="P17" s="46">
        <v>6652</v>
      </c>
      <c r="Q17" s="43">
        <v>24.2</v>
      </c>
      <c r="R17" s="44"/>
      <c r="S17" s="45">
        <v>22</v>
      </c>
      <c r="T17" s="47"/>
      <c r="U17" s="9">
        <f t="shared" si="0"/>
        <v>14283</v>
      </c>
    </row>
    <row r="18" spans="1:21" ht="21.65" customHeight="1" x14ac:dyDescent="0.25">
      <c r="A18" s="1"/>
      <c r="B18" s="1"/>
      <c r="C18" s="39" t="s">
        <v>49</v>
      </c>
      <c r="D18" s="73"/>
      <c r="E18" s="48">
        <v>27805</v>
      </c>
      <c r="F18" s="46">
        <v>4492</v>
      </c>
      <c r="G18" s="43">
        <v>16.2</v>
      </c>
      <c r="H18" s="44"/>
      <c r="I18" s="45">
        <v>13.1</v>
      </c>
      <c r="J18" s="44"/>
      <c r="K18" s="46">
        <v>2079</v>
      </c>
      <c r="L18" s="36">
        <v>7.5</v>
      </c>
      <c r="M18" s="44"/>
      <c r="N18" s="45">
        <v>11.7</v>
      </c>
      <c r="O18" s="44"/>
      <c r="P18" s="46">
        <v>6486</v>
      </c>
      <c r="Q18" s="43">
        <v>23.3</v>
      </c>
      <c r="R18" s="44"/>
      <c r="S18" s="45">
        <v>22.2</v>
      </c>
      <c r="T18" s="47"/>
      <c r="U18" s="9">
        <f t="shared" si="0"/>
        <v>14748</v>
      </c>
    </row>
    <row r="19" spans="1:21" ht="21.65" customHeight="1" x14ac:dyDescent="0.25">
      <c r="A19" s="1"/>
      <c r="B19" s="1"/>
      <c r="C19" s="28" t="s">
        <v>50</v>
      </c>
      <c r="D19" s="29"/>
      <c r="E19" s="30">
        <v>27945</v>
      </c>
      <c r="F19" s="31">
        <v>4765</v>
      </c>
      <c r="G19" s="40">
        <v>17.100000000000001</v>
      </c>
      <c r="H19" s="41"/>
      <c r="I19" s="34">
        <v>15.1</v>
      </c>
      <c r="J19" s="41"/>
      <c r="K19" s="31">
        <v>2126</v>
      </c>
      <c r="L19" s="32">
        <v>7.6</v>
      </c>
      <c r="M19" s="41"/>
      <c r="N19" s="34">
        <v>11</v>
      </c>
      <c r="O19" s="41"/>
      <c r="P19" s="31">
        <v>6861</v>
      </c>
      <c r="Q19" s="40">
        <v>24.5</v>
      </c>
      <c r="R19" s="41"/>
      <c r="S19" s="34">
        <v>21.7</v>
      </c>
      <c r="T19" s="42"/>
      <c r="U19" s="9">
        <f t="shared" si="0"/>
        <v>14193</v>
      </c>
    </row>
    <row r="20" spans="1:21" ht="21.65" customHeight="1" x14ac:dyDescent="0.25">
      <c r="A20" s="1"/>
      <c r="B20" s="1"/>
      <c r="C20" s="28" t="s">
        <v>51</v>
      </c>
      <c r="D20" s="29"/>
      <c r="E20" s="64">
        <v>28236</v>
      </c>
      <c r="F20" s="65">
        <v>5006</v>
      </c>
      <c r="G20" s="91">
        <v>17.7</v>
      </c>
      <c r="H20" s="66"/>
      <c r="I20" s="92">
        <v>15.9</v>
      </c>
      <c r="J20" s="93"/>
      <c r="K20" s="65">
        <v>2115</v>
      </c>
      <c r="L20" s="91">
        <v>7.5</v>
      </c>
      <c r="M20" s="66"/>
      <c r="N20" s="92">
        <v>10.3</v>
      </c>
      <c r="O20" s="93"/>
      <c r="P20" s="65">
        <v>6756</v>
      </c>
      <c r="Q20" s="91">
        <v>23.9</v>
      </c>
      <c r="R20" s="66"/>
      <c r="S20" s="92">
        <v>21.7</v>
      </c>
      <c r="T20" s="94"/>
      <c r="U20" s="9">
        <f t="shared" si="0"/>
        <v>14359</v>
      </c>
    </row>
    <row r="21" spans="1:21" ht="21.65" customHeight="1" x14ac:dyDescent="0.25">
      <c r="C21" s="28" t="s">
        <v>52</v>
      </c>
      <c r="D21" s="29"/>
      <c r="E21" s="64">
        <v>27582</v>
      </c>
      <c r="F21" s="65">
        <v>5136</v>
      </c>
      <c r="G21" s="91">
        <v>18.600000000000001</v>
      </c>
      <c r="H21" s="66"/>
      <c r="I21" s="92">
        <v>17</v>
      </c>
      <c r="J21" s="93"/>
      <c r="K21" s="65">
        <v>2204</v>
      </c>
      <c r="L21" s="91">
        <v>8</v>
      </c>
      <c r="M21" s="66"/>
      <c r="N21" s="92">
        <v>11.1</v>
      </c>
      <c r="O21" s="93"/>
      <c r="P21" s="65">
        <v>6782</v>
      </c>
      <c r="Q21" s="91">
        <v>24.6</v>
      </c>
      <c r="R21" s="66"/>
      <c r="S21" s="92">
        <v>22.1</v>
      </c>
      <c r="T21" s="94"/>
      <c r="U21" s="9">
        <f>E21-SUM(F21,K21,P21)</f>
        <v>13460</v>
      </c>
    </row>
    <row r="22" spans="1:21" ht="21.65" customHeight="1" x14ac:dyDescent="0.25">
      <c r="C22" s="28" t="s">
        <v>53</v>
      </c>
      <c r="D22" s="29"/>
      <c r="E22" s="64">
        <v>26476</v>
      </c>
      <c r="F22" s="65">
        <v>5222.7</v>
      </c>
      <c r="G22" s="91">
        <v>19.7</v>
      </c>
      <c r="H22" s="66"/>
      <c r="I22" s="92">
        <v>16.3</v>
      </c>
      <c r="J22" s="93"/>
      <c r="K22" s="65">
        <v>2090.1999999999998</v>
      </c>
      <c r="L22" s="91">
        <v>7.9</v>
      </c>
      <c r="M22" s="66"/>
      <c r="N22" s="92">
        <v>11.1</v>
      </c>
      <c r="O22" s="93"/>
      <c r="P22" s="65">
        <v>5310.5</v>
      </c>
      <c r="Q22" s="91">
        <v>20.100000000000001</v>
      </c>
      <c r="R22" s="66"/>
      <c r="S22" s="92">
        <v>20.2</v>
      </c>
      <c r="T22" s="94"/>
      <c r="U22" s="9">
        <f>E22-SUM(F22,K22,P22)</f>
        <v>13852.6</v>
      </c>
    </row>
    <row r="23" spans="1:21" ht="21.65" customHeight="1" x14ac:dyDescent="0.25">
      <c r="C23" s="28" t="s">
        <v>59</v>
      </c>
      <c r="D23" s="29"/>
      <c r="E23" s="64">
        <v>25548</v>
      </c>
      <c r="F23" s="65">
        <v>5153</v>
      </c>
      <c r="G23" s="91">
        <v>20.2</v>
      </c>
      <c r="H23" s="66"/>
      <c r="I23" s="92">
        <v>15.9</v>
      </c>
      <c r="J23" s="93"/>
      <c r="K23" s="65">
        <v>2226</v>
      </c>
      <c r="L23" s="91">
        <v>8.6999999999999993</v>
      </c>
      <c r="M23" s="66"/>
      <c r="N23" s="92">
        <v>11.3</v>
      </c>
      <c r="O23" s="93"/>
      <c r="P23" s="65">
        <v>5317</v>
      </c>
      <c r="Q23" s="91">
        <v>20.8</v>
      </c>
      <c r="R23" s="66"/>
      <c r="S23" s="92">
        <v>20.399999999999999</v>
      </c>
      <c r="T23" s="94"/>
      <c r="U23" s="9"/>
    </row>
    <row r="24" spans="1:21" ht="21.65" customHeight="1" x14ac:dyDescent="0.25">
      <c r="C24" s="28" t="s">
        <v>60</v>
      </c>
      <c r="D24" s="29"/>
      <c r="E24" s="64">
        <v>25263</v>
      </c>
      <c r="F24" s="65">
        <v>5411</v>
      </c>
      <c r="G24" s="91">
        <v>21.4</v>
      </c>
      <c r="H24" s="66"/>
      <c r="I24" s="92">
        <v>16.600000000000001</v>
      </c>
      <c r="J24" s="93"/>
      <c r="K24" s="65">
        <v>1981</v>
      </c>
      <c r="L24" s="91">
        <v>7.8</v>
      </c>
      <c r="M24" s="66"/>
      <c r="N24" s="92">
        <v>12</v>
      </c>
      <c r="O24" s="93"/>
      <c r="P24" s="65">
        <v>5290</v>
      </c>
      <c r="Q24" s="91">
        <v>20.9</v>
      </c>
      <c r="R24" s="66"/>
      <c r="S24" s="92">
        <v>20.6</v>
      </c>
      <c r="T24" s="94"/>
      <c r="U24" s="9"/>
    </row>
    <row r="25" spans="1:21" ht="21.65" customHeight="1" x14ac:dyDescent="0.25">
      <c r="C25" s="28" t="s">
        <v>61</v>
      </c>
      <c r="D25" s="29"/>
      <c r="E25" s="64">
        <v>37335</v>
      </c>
      <c r="F25" s="104">
        <v>7341</v>
      </c>
      <c r="G25" s="91">
        <v>19.600000000000001</v>
      </c>
      <c r="H25" s="66"/>
      <c r="I25" s="92">
        <v>16.3</v>
      </c>
      <c r="J25" s="93"/>
      <c r="K25" s="65">
        <v>1987</v>
      </c>
      <c r="L25" s="91">
        <v>5.3</v>
      </c>
      <c r="M25" s="66"/>
      <c r="N25" s="92">
        <v>10.5</v>
      </c>
      <c r="O25" s="93"/>
      <c r="P25" s="65">
        <v>5340</v>
      </c>
      <c r="Q25" s="91">
        <v>14.3</v>
      </c>
      <c r="R25" s="66"/>
      <c r="S25" s="92">
        <v>17.100000000000001</v>
      </c>
      <c r="T25" s="94"/>
      <c r="U25" s="9"/>
    </row>
    <row r="26" spans="1:21" ht="21.65" customHeight="1" x14ac:dyDescent="0.25">
      <c r="C26" s="28" t="s">
        <v>62</v>
      </c>
      <c r="D26" s="29"/>
      <c r="E26" s="107">
        <v>46348</v>
      </c>
      <c r="F26" s="65">
        <v>6709</v>
      </c>
      <c r="G26" s="91">
        <v>14.5</v>
      </c>
      <c r="H26" s="66"/>
      <c r="I26" s="92">
        <v>14.1</v>
      </c>
      <c r="J26" s="93"/>
      <c r="K26" s="65">
        <v>2108</v>
      </c>
      <c r="L26" s="91">
        <v>4.5</v>
      </c>
      <c r="M26" s="66"/>
      <c r="N26" s="92">
        <v>9.5</v>
      </c>
      <c r="O26" s="93"/>
      <c r="P26" s="65">
        <v>5322</v>
      </c>
      <c r="Q26" s="91">
        <v>11.5</v>
      </c>
      <c r="R26" s="66"/>
      <c r="S26" s="92">
        <v>15.5</v>
      </c>
      <c r="T26" s="94"/>
      <c r="U26" s="9"/>
    </row>
    <row r="27" spans="1:21" ht="21.75" customHeight="1" x14ac:dyDescent="0.25">
      <c r="C27" s="28" t="s">
        <v>64</v>
      </c>
      <c r="D27" s="29"/>
      <c r="E27" s="64">
        <v>38953</v>
      </c>
      <c r="F27" s="65">
        <v>6781</v>
      </c>
      <c r="G27" s="91">
        <v>17.399999999999999</v>
      </c>
      <c r="H27" s="66"/>
      <c r="I27" s="92">
        <v>15</v>
      </c>
      <c r="J27" s="93"/>
      <c r="K27" s="65">
        <v>1940</v>
      </c>
      <c r="L27" s="91">
        <v>5</v>
      </c>
      <c r="M27" s="66"/>
      <c r="N27" s="92">
        <v>9.9</v>
      </c>
      <c r="O27" s="93"/>
      <c r="P27" s="65">
        <v>5538</v>
      </c>
      <c r="Q27" s="91">
        <v>14.2</v>
      </c>
      <c r="R27" s="66"/>
      <c r="S27" s="92">
        <v>16.3</v>
      </c>
      <c r="T27" s="94"/>
      <c r="U27" s="9"/>
    </row>
    <row r="28" spans="1:21" ht="21.75" customHeight="1" x14ac:dyDescent="0.25">
      <c r="C28" s="28" t="s">
        <v>65</v>
      </c>
      <c r="D28" s="29"/>
      <c r="E28" s="64">
        <v>33256</v>
      </c>
      <c r="F28" s="65">
        <v>6756</v>
      </c>
      <c r="G28" s="91">
        <v>20.3</v>
      </c>
      <c r="H28" s="66"/>
      <c r="I28" s="92">
        <v>16.600000000000001</v>
      </c>
      <c r="J28" s="93"/>
      <c r="K28" s="65">
        <v>1923</v>
      </c>
      <c r="L28" s="91">
        <v>5.8</v>
      </c>
      <c r="M28" s="66"/>
      <c r="N28" s="92">
        <v>10.8</v>
      </c>
      <c r="O28" s="93"/>
      <c r="P28" s="65">
        <v>5596</v>
      </c>
      <c r="Q28" s="91">
        <v>16.8</v>
      </c>
      <c r="R28" s="66"/>
      <c r="S28" s="92">
        <v>17.2</v>
      </c>
      <c r="T28" s="94"/>
      <c r="U28" s="9"/>
    </row>
    <row r="29" spans="1:21" ht="18.75" customHeight="1" x14ac:dyDescent="0.2">
      <c r="C29" s="111" t="s">
        <v>66</v>
      </c>
      <c r="D29" s="83" t="s">
        <v>15</v>
      </c>
      <c r="E29" s="84"/>
      <c r="F29" s="85"/>
      <c r="G29" s="86"/>
      <c r="H29" s="87"/>
      <c r="I29" s="88"/>
      <c r="J29" s="87"/>
      <c r="K29" s="85"/>
      <c r="L29" s="89"/>
      <c r="M29" s="87"/>
      <c r="N29" s="88"/>
      <c r="O29" s="87"/>
      <c r="P29" s="85"/>
      <c r="Q29" s="86"/>
      <c r="R29" s="87"/>
      <c r="S29" s="88"/>
      <c r="T29" s="90"/>
      <c r="U29" s="9"/>
    </row>
    <row r="30" spans="1:21" ht="15" customHeight="1" thickBot="1" x14ac:dyDescent="0.3">
      <c r="C30" s="112"/>
      <c r="D30" s="49"/>
      <c r="E30" s="70">
        <v>32800</v>
      </c>
      <c r="F30" s="56">
        <v>6860</v>
      </c>
      <c r="G30" s="54">
        <v>20.9</v>
      </c>
      <c r="H30" s="55"/>
      <c r="I30" s="113" t="s">
        <v>8</v>
      </c>
      <c r="J30" s="114"/>
      <c r="K30" s="56">
        <v>1916</v>
      </c>
      <c r="L30" s="54">
        <v>5.8</v>
      </c>
      <c r="M30" s="55"/>
      <c r="N30" s="113" t="s">
        <v>8</v>
      </c>
      <c r="O30" s="114"/>
      <c r="P30" s="56">
        <v>6100</v>
      </c>
      <c r="Q30" s="54">
        <v>18.600000000000001</v>
      </c>
      <c r="R30" s="55"/>
      <c r="S30" s="113" t="s">
        <v>8</v>
      </c>
      <c r="T30" s="115"/>
    </row>
    <row r="31" spans="1:21" ht="15" customHeight="1" x14ac:dyDescent="0.2">
      <c r="C31" s="1" t="s">
        <v>70</v>
      </c>
      <c r="D31" s="6"/>
    </row>
    <row r="32" spans="1:21" ht="14" x14ac:dyDescent="0.2">
      <c r="C32" s="1" t="s">
        <v>68</v>
      </c>
      <c r="D32" s="6"/>
    </row>
    <row r="33" spans="3:17" ht="14" x14ac:dyDescent="0.2">
      <c r="C33" s="1" t="s">
        <v>69</v>
      </c>
      <c r="D33" s="6"/>
    </row>
    <row r="34" spans="3:17" x14ac:dyDescent="0.2">
      <c r="C34" s="1" t="s">
        <v>67</v>
      </c>
    </row>
    <row r="36" spans="3:17" x14ac:dyDescent="0.2"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</row>
  </sheetData>
  <sheetProtection algorithmName="SHA-512" hashValue="C1FSwAf5bIzlTsaeGr4DWBm2Ht4Lsw/5HIISR7g49btThZbVUxIdowlR70bVoNLSMXjC+2+uiPybmDjZ+e727A==" saltValue="43qnwWEyvmoUkVXkh9Hr2A==" spinCount="100000" sheet="1" objects="1" scenarios="1"/>
  <mergeCells count="30">
    <mergeCell ref="D4:E6"/>
    <mergeCell ref="S6:T6"/>
    <mergeCell ref="Q6:R6"/>
    <mergeCell ref="P5:P6"/>
    <mergeCell ref="Q5:T5"/>
    <mergeCell ref="K5:K6"/>
    <mergeCell ref="L6:M6"/>
    <mergeCell ref="K4:O4"/>
    <mergeCell ref="I6:J6"/>
    <mergeCell ref="P4:T4"/>
    <mergeCell ref="F4:J4"/>
    <mergeCell ref="F5:F6"/>
    <mergeCell ref="N6:O6"/>
    <mergeCell ref="G5:J5"/>
    <mergeCell ref="L5:O5"/>
    <mergeCell ref="G6:H6"/>
    <mergeCell ref="P14:P15"/>
    <mergeCell ref="C29:C30"/>
    <mergeCell ref="I30:J30"/>
    <mergeCell ref="N30:O30"/>
    <mergeCell ref="S30:T30"/>
    <mergeCell ref="S14:S15"/>
    <mergeCell ref="G15:H15"/>
    <mergeCell ref="L15:M15"/>
    <mergeCell ref="Q15:R15"/>
    <mergeCell ref="C14:C15"/>
    <mergeCell ref="F14:F15"/>
    <mergeCell ref="I14:I15"/>
    <mergeCell ref="K14:K15"/>
    <mergeCell ref="N14:N15"/>
  </mergeCells>
  <phoneticPr fontId="1"/>
  <printOptions horizontalCentered="1"/>
  <pageMargins left="0.59055118110236227" right="0.59055118110236227" top="0.59055118110236227" bottom="0.39370078740157483" header="0.19685039370078741" footer="0.19685039370078741"/>
  <pageSetup paperSize="9" scale="85" orientation="landscape" horizontalDpi="200" verticalDpi="200" r:id="rId1"/>
  <headerFooter alignWithMargins="0"/>
  <ignoredErrors>
    <ignoredError sqref="C1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AA51"/>
  <sheetViews>
    <sheetView view="pageBreakPreview" zoomScale="80" zoomScaleNormal="100" zoomScaleSheetLayoutView="80" workbookViewId="0">
      <pane ySplit="7" topLeftCell="A34" activePane="bottomLeft" state="frozen"/>
      <selection activeCell="U37" sqref="U37"/>
      <selection pane="bottomLeft" activeCell="L47" sqref="L47"/>
    </sheetView>
  </sheetViews>
  <sheetFormatPr defaultColWidth="9" defaultRowHeight="13" x14ac:dyDescent="0.2"/>
  <cols>
    <col min="1" max="2" width="2.453125" style="1" customWidth="1"/>
    <col min="3" max="3" width="9.36328125" style="1" bestFit="1" customWidth="1"/>
    <col min="4" max="4" width="1.6328125" style="1" customWidth="1"/>
    <col min="5" max="5" width="13.453125" style="1" customWidth="1"/>
    <col min="6" max="6" width="12.7265625" style="1" customWidth="1"/>
    <col min="7" max="7" width="10.08984375" style="1" customWidth="1"/>
    <col min="8" max="8" width="1" style="1" customWidth="1"/>
    <col min="9" max="9" width="10.08984375" style="1" customWidth="1"/>
    <col min="10" max="10" width="1" style="1" customWidth="1"/>
    <col min="11" max="11" width="12.7265625" style="1" customWidth="1"/>
    <col min="12" max="12" width="10.08984375" style="1" customWidth="1"/>
    <col min="13" max="13" width="0.90625" style="1" customWidth="1"/>
    <col min="14" max="14" width="10.08984375" style="1" customWidth="1"/>
    <col min="15" max="15" width="0.90625" style="1" customWidth="1"/>
    <col min="16" max="16" width="12.7265625" style="1" customWidth="1"/>
    <col min="17" max="17" width="10.08984375" style="1" customWidth="1"/>
    <col min="18" max="18" width="0.90625" style="1" customWidth="1"/>
    <col min="19" max="19" width="10.08984375" style="1" customWidth="1"/>
    <col min="20" max="20" width="0.90625" style="1" customWidth="1"/>
    <col min="21" max="21" width="8.90625" style="1" customWidth="1"/>
    <col min="22" max="16384" width="9" style="1"/>
  </cols>
  <sheetData>
    <row r="1" spans="1:27" ht="22.5" customHeight="1" x14ac:dyDescent="0.2">
      <c r="A1" s="8"/>
      <c r="B1" s="8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41" t="s">
        <v>22</v>
      </c>
      <c r="R1" s="141"/>
      <c r="S1" s="141"/>
      <c r="T1" s="141"/>
      <c r="U1" s="2"/>
      <c r="V1" s="2"/>
      <c r="W1" s="2"/>
      <c r="X1" s="2"/>
      <c r="Y1" s="2"/>
    </row>
    <row r="2" spans="1:27" ht="11.25" customHeight="1" x14ac:dyDescent="0.2">
      <c r="A2" s="8"/>
      <c r="B2" s="8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7" ht="22.5" customHeight="1" x14ac:dyDescent="0.2">
      <c r="A3" s="8"/>
      <c r="B3" s="77" t="s">
        <v>21</v>
      </c>
      <c r="C3" s="77"/>
      <c r="D3" s="5"/>
      <c r="E3" s="5"/>
      <c r="W3" s="78"/>
      <c r="X3" s="78"/>
      <c r="Y3" s="78"/>
      <c r="Z3" s="78"/>
      <c r="AA3" s="78"/>
    </row>
    <row r="4" spans="1:27" s="8" customFormat="1" ht="15" customHeight="1" thickBot="1" x14ac:dyDescent="0.25">
      <c r="C4" s="79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1"/>
      <c r="T4" s="81" t="s">
        <v>3</v>
      </c>
      <c r="U4" s="80"/>
      <c r="V4" s="80"/>
      <c r="W4" s="80"/>
      <c r="X4" s="80"/>
      <c r="Y4" s="80"/>
      <c r="Z4" s="80"/>
      <c r="AA4" s="81"/>
    </row>
    <row r="5" spans="1:27" ht="22.5" customHeight="1" x14ac:dyDescent="0.2">
      <c r="C5" s="4" t="s">
        <v>0</v>
      </c>
      <c r="D5" s="122" t="s">
        <v>11</v>
      </c>
      <c r="E5" s="123"/>
      <c r="F5" s="136" t="s">
        <v>12</v>
      </c>
      <c r="G5" s="137"/>
      <c r="H5" s="137"/>
      <c r="I5" s="137"/>
      <c r="J5" s="138"/>
      <c r="K5" s="136" t="s">
        <v>13</v>
      </c>
      <c r="L5" s="137"/>
      <c r="M5" s="137"/>
      <c r="N5" s="137"/>
      <c r="O5" s="138"/>
      <c r="P5" s="136" t="s">
        <v>14</v>
      </c>
      <c r="Q5" s="137"/>
      <c r="R5" s="137"/>
      <c r="S5" s="137"/>
      <c r="T5" s="140"/>
    </row>
    <row r="6" spans="1:27" ht="22.5" customHeight="1" x14ac:dyDescent="0.2">
      <c r="C6" s="10"/>
      <c r="D6" s="124"/>
      <c r="E6" s="125"/>
      <c r="F6" s="132" t="s">
        <v>1</v>
      </c>
      <c r="G6" s="130" t="s">
        <v>2</v>
      </c>
      <c r="H6" s="134"/>
      <c r="I6" s="134"/>
      <c r="J6" s="131"/>
      <c r="K6" s="132" t="s">
        <v>1</v>
      </c>
      <c r="L6" s="130" t="s">
        <v>2</v>
      </c>
      <c r="M6" s="134"/>
      <c r="N6" s="134"/>
      <c r="O6" s="131"/>
      <c r="P6" s="132" t="s">
        <v>1</v>
      </c>
      <c r="Q6" s="130" t="s">
        <v>2</v>
      </c>
      <c r="R6" s="134"/>
      <c r="S6" s="134"/>
      <c r="T6" s="135"/>
    </row>
    <row r="7" spans="1:27" ht="22.5" customHeight="1" x14ac:dyDescent="0.2">
      <c r="C7" s="10" t="s">
        <v>16</v>
      </c>
      <c r="D7" s="126"/>
      <c r="E7" s="127"/>
      <c r="F7" s="133"/>
      <c r="G7" s="130" t="s">
        <v>9</v>
      </c>
      <c r="H7" s="131"/>
      <c r="I7" s="128" t="s">
        <v>7</v>
      </c>
      <c r="J7" s="139"/>
      <c r="K7" s="133"/>
      <c r="L7" s="130" t="s">
        <v>9</v>
      </c>
      <c r="M7" s="131"/>
      <c r="N7" s="128" t="s">
        <v>7</v>
      </c>
      <c r="O7" s="139"/>
      <c r="P7" s="133"/>
      <c r="Q7" s="130" t="s">
        <v>9</v>
      </c>
      <c r="R7" s="131"/>
      <c r="S7" s="128" t="s">
        <v>7</v>
      </c>
      <c r="T7" s="129"/>
    </row>
    <row r="8" spans="1:27" s="7" customFormat="1" ht="14" x14ac:dyDescent="0.2">
      <c r="C8" s="13"/>
      <c r="D8" s="14"/>
      <c r="E8" s="15"/>
      <c r="F8" s="16"/>
      <c r="G8" s="17"/>
      <c r="H8" s="15" t="s">
        <v>4</v>
      </c>
      <c r="I8" s="17"/>
      <c r="J8" s="15" t="s">
        <v>4</v>
      </c>
      <c r="K8" s="16"/>
      <c r="L8" s="17"/>
      <c r="M8" s="15" t="s">
        <v>4</v>
      </c>
      <c r="N8" s="18"/>
      <c r="O8" s="15" t="s">
        <v>4</v>
      </c>
      <c r="P8" s="16"/>
      <c r="Q8" s="17"/>
      <c r="R8" s="15" t="s">
        <v>4</v>
      </c>
      <c r="S8" s="18"/>
      <c r="T8" s="19" t="s">
        <v>4</v>
      </c>
      <c r="U8" s="11"/>
    </row>
    <row r="9" spans="1:27" ht="15" hidden="1" customHeight="1" x14ac:dyDescent="0.25">
      <c r="C9" s="20" t="s">
        <v>23</v>
      </c>
      <c r="D9" s="21"/>
      <c r="E9" s="22">
        <v>3854</v>
      </c>
      <c r="F9" s="23">
        <v>110</v>
      </c>
      <c r="G9" s="24">
        <f t="shared" ref="G9:G29" si="0">F9/E9*100</f>
        <v>2.8541774779449924</v>
      </c>
      <c r="H9" s="25"/>
      <c r="I9" s="26">
        <v>4.5999999999999996</v>
      </c>
      <c r="J9" s="25"/>
      <c r="K9" s="23">
        <v>1282.5999999999999</v>
      </c>
      <c r="L9" s="24">
        <f t="shared" ref="L9:L32" si="1">K9/E9*100</f>
        <v>33.279709392838605</v>
      </c>
      <c r="M9" s="25"/>
      <c r="N9" s="26">
        <v>25</v>
      </c>
      <c r="O9" s="25"/>
      <c r="P9" s="23">
        <v>925.2</v>
      </c>
      <c r="Q9" s="24">
        <f t="shared" ref="Q9:Q32" si="2">P9/E9*100</f>
        <v>24.006227296315519</v>
      </c>
      <c r="R9" s="25"/>
      <c r="S9" s="26">
        <v>27</v>
      </c>
      <c r="T9" s="27"/>
      <c r="U9" s="12">
        <f t="shared" ref="U9:U32" si="3">E9-SUM(F9,K9,P9)</f>
        <v>1536.1999999999998</v>
      </c>
    </row>
    <row r="10" spans="1:27" ht="15" hidden="1" customHeight="1" x14ac:dyDescent="0.25">
      <c r="C10" s="28" t="s">
        <v>17</v>
      </c>
      <c r="D10" s="29"/>
      <c r="E10" s="30">
        <v>8163</v>
      </c>
      <c r="F10" s="31">
        <v>470</v>
      </c>
      <c r="G10" s="32">
        <f t="shared" si="0"/>
        <v>5.7576871248315573</v>
      </c>
      <c r="H10" s="33"/>
      <c r="I10" s="34">
        <v>6</v>
      </c>
      <c r="J10" s="33"/>
      <c r="K10" s="31">
        <v>1494</v>
      </c>
      <c r="L10" s="32">
        <f t="shared" si="1"/>
        <v>18.302094818081589</v>
      </c>
      <c r="M10" s="33"/>
      <c r="N10" s="34">
        <v>19</v>
      </c>
      <c r="O10" s="33"/>
      <c r="P10" s="31">
        <v>2921.8</v>
      </c>
      <c r="Q10" s="32">
        <f t="shared" si="2"/>
        <v>35.793213279431583</v>
      </c>
      <c r="R10" s="33"/>
      <c r="S10" s="34">
        <v>31.3</v>
      </c>
      <c r="T10" s="35"/>
      <c r="U10" s="12">
        <f t="shared" si="3"/>
        <v>3277.2</v>
      </c>
    </row>
    <row r="11" spans="1:27" ht="15" hidden="1" customHeight="1" x14ac:dyDescent="0.25">
      <c r="C11" s="28" t="s">
        <v>18</v>
      </c>
      <c r="D11" s="29"/>
      <c r="E11" s="30">
        <v>11903</v>
      </c>
      <c r="F11" s="31">
        <v>709</v>
      </c>
      <c r="G11" s="32">
        <f t="shared" si="0"/>
        <v>5.9564815592707721</v>
      </c>
      <c r="H11" s="33"/>
      <c r="I11" s="34">
        <v>5.7</v>
      </c>
      <c r="J11" s="33"/>
      <c r="K11" s="31">
        <v>1883.3</v>
      </c>
      <c r="L11" s="32">
        <f t="shared" si="1"/>
        <v>15.822061665126439</v>
      </c>
      <c r="M11" s="33"/>
      <c r="N11" s="34">
        <v>19.600000000000001</v>
      </c>
      <c r="O11" s="33"/>
      <c r="P11" s="31">
        <v>4459.8</v>
      </c>
      <c r="Q11" s="32">
        <f t="shared" si="2"/>
        <v>37.467865244056121</v>
      </c>
      <c r="R11" s="33"/>
      <c r="S11" s="34">
        <v>29.1</v>
      </c>
      <c r="T11" s="35"/>
      <c r="U11" s="12">
        <f t="shared" si="3"/>
        <v>4850.8999999999996</v>
      </c>
    </row>
    <row r="12" spans="1:27" ht="15" hidden="1" customHeight="1" x14ac:dyDescent="0.25">
      <c r="C12" s="28" t="s">
        <v>19</v>
      </c>
      <c r="D12" s="29"/>
      <c r="E12" s="30">
        <v>15149</v>
      </c>
      <c r="F12" s="31">
        <v>977</v>
      </c>
      <c r="G12" s="32">
        <f t="shared" si="0"/>
        <v>6.4492705789160993</v>
      </c>
      <c r="H12" s="33"/>
      <c r="I12" s="34">
        <v>6.1</v>
      </c>
      <c r="J12" s="33"/>
      <c r="K12" s="31">
        <v>2538.4</v>
      </c>
      <c r="L12" s="32">
        <f t="shared" si="1"/>
        <v>16.75622153277444</v>
      </c>
      <c r="M12" s="33"/>
      <c r="N12" s="34">
        <v>18.899999999999999</v>
      </c>
      <c r="O12" s="33"/>
      <c r="P12" s="31">
        <v>5762.1</v>
      </c>
      <c r="Q12" s="32">
        <f t="shared" si="2"/>
        <v>38.036174004884813</v>
      </c>
      <c r="R12" s="33"/>
      <c r="S12" s="34">
        <v>28.7</v>
      </c>
      <c r="T12" s="35"/>
      <c r="U12" s="12">
        <f t="shared" si="3"/>
        <v>5871.5</v>
      </c>
    </row>
    <row r="13" spans="1:27" ht="15" customHeight="1" x14ac:dyDescent="0.25">
      <c r="C13" s="28" t="s">
        <v>24</v>
      </c>
      <c r="D13" s="29"/>
      <c r="E13" s="30">
        <v>20977.1</v>
      </c>
      <c r="F13" s="31">
        <v>1435</v>
      </c>
      <c r="G13" s="32">
        <f t="shared" si="0"/>
        <v>6.8407930552840961</v>
      </c>
      <c r="H13" s="33"/>
      <c r="I13" s="34">
        <v>6</v>
      </c>
      <c r="J13" s="33"/>
      <c r="K13" s="31">
        <v>4316.1000000000004</v>
      </c>
      <c r="L13" s="32">
        <f t="shared" si="1"/>
        <v>20.575294011088285</v>
      </c>
      <c r="M13" s="33"/>
      <c r="N13" s="34">
        <v>21.5</v>
      </c>
      <c r="O13" s="33"/>
      <c r="P13" s="31">
        <v>6497.5</v>
      </c>
      <c r="Q13" s="32">
        <f t="shared" si="2"/>
        <v>30.974252875754992</v>
      </c>
      <c r="R13" s="33"/>
      <c r="S13" s="34">
        <v>25</v>
      </c>
      <c r="T13" s="35"/>
      <c r="U13" s="12">
        <f t="shared" si="3"/>
        <v>8728.4999999999982</v>
      </c>
    </row>
    <row r="14" spans="1:27" ht="15" customHeight="1" x14ac:dyDescent="0.25">
      <c r="C14" s="28" t="s">
        <v>26</v>
      </c>
      <c r="D14" s="29"/>
      <c r="E14" s="30">
        <v>22443.5</v>
      </c>
      <c r="F14" s="31">
        <v>1347.5</v>
      </c>
      <c r="G14" s="32">
        <f t="shared" si="0"/>
        <v>6.003965513400316</v>
      </c>
      <c r="H14" s="33"/>
      <c r="I14" s="34">
        <v>6</v>
      </c>
      <c r="J14" s="33"/>
      <c r="K14" s="31">
        <v>4191.6000000000004</v>
      </c>
      <c r="L14" s="32">
        <f t="shared" si="1"/>
        <v>18.67623142557979</v>
      </c>
      <c r="M14" s="33"/>
      <c r="N14" s="34">
        <v>20.5</v>
      </c>
      <c r="O14" s="33"/>
      <c r="P14" s="31">
        <v>6870.1</v>
      </c>
      <c r="Q14" s="32">
        <f t="shared" si="2"/>
        <v>30.61064450731838</v>
      </c>
      <c r="R14" s="33"/>
      <c r="S14" s="34">
        <v>25</v>
      </c>
      <c r="T14" s="35"/>
      <c r="U14" s="12">
        <f t="shared" si="3"/>
        <v>10034.299999999999</v>
      </c>
    </row>
    <row r="15" spans="1:27" ht="15" customHeight="1" x14ac:dyDescent="0.25">
      <c r="C15" s="28" t="s">
        <v>27</v>
      </c>
      <c r="D15" s="29"/>
      <c r="E15" s="30">
        <v>22770.2</v>
      </c>
      <c r="F15" s="31">
        <v>1426.5</v>
      </c>
      <c r="G15" s="32">
        <f t="shared" si="0"/>
        <v>6.2647671078866232</v>
      </c>
      <c r="H15" s="33"/>
      <c r="I15" s="34">
        <v>6.1</v>
      </c>
      <c r="J15" s="33"/>
      <c r="K15" s="31">
        <v>4310.7</v>
      </c>
      <c r="L15" s="32">
        <f t="shared" si="1"/>
        <v>18.931322518027947</v>
      </c>
      <c r="M15" s="33"/>
      <c r="N15" s="34">
        <v>20.8</v>
      </c>
      <c r="O15" s="33"/>
      <c r="P15" s="31">
        <v>7102.6</v>
      </c>
      <c r="Q15" s="32">
        <f t="shared" si="2"/>
        <v>31.192523561497044</v>
      </c>
      <c r="R15" s="33"/>
      <c r="S15" s="34">
        <v>24.7</v>
      </c>
      <c r="T15" s="35"/>
      <c r="U15" s="12">
        <f t="shared" si="3"/>
        <v>9930.4000000000015</v>
      </c>
    </row>
    <row r="16" spans="1:27" ht="15" customHeight="1" x14ac:dyDescent="0.25">
      <c r="C16" s="28" t="s">
        <v>28</v>
      </c>
      <c r="D16" s="29"/>
      <c r="E16" s="30">
        <v>23528.9</v>
      </c>
      <c r="F16" s="31">
        <v>1590.3</v>
      </c>
      <c r="G16" s="32">
        <f t="shared" si="0"/>
        <v>6.7589220065536413</v>
      </c>
      <c r="H16" s="33"/>
      <c r="I16" s="34">
        <v>6.3</v>
      </c>
      <c r="J16" s="33"/>
      <c r="K16" s="31">
        <v>4983.1000000000004</v>
      </c>
      <c r="L16" s="32">
        <f t="shared" si="1"/>
        <v>21.178635635325069</v>
      </c>
      <c r="M16" s="33"/>
      <c r="N16" s="34">
        <v>22.9</v>
      </c>
      <c r="O16" s="33"/>
      <c r="P16" s="31">
        <v>7358.4</v>
      </c>
      <c r="Q16" s="32">
        <f t="shared" si="2"/>
        <v>31.273880206894493</v>
      </c>
      <c r="R16" s="33"/>
      <c r="S16" s="34">
        <v>24.5</v>
      </c>
      <c r="T16" s="35"/>
      <c r="U16" s="12">
        <f t="shared" si="3"/>
        <v>9597.1000000000022</v>
      </c>
    </row>
    <row r="17" spans="3:21" ht="15" customHeight="1" x14ac:dyDescent="0.25">
      <c r="C17" s="28" t="s">
        <v>29</v>
      </c>
      <c r="D17" s="29"/>
      <c r="E17" s="30">
        <v>25572.6</v>
      </c>
      <c r="F17" s="31">
        <v>1784.3</v>
      </c>
      <c r="G17" s="32">
        <f t="shared" si="0"/>
        <v>6.9773898625873008</v>
      </c>
      <c r="H17" s="33"/>
      <c r="I17" s="34">
        <v>5.8</v>
      </c>
      <c r="J17" s="33"/>
      <c r="K17" s="31">
        <v>5364.5</v>
      </c>
      <c r="L17" s="32">
        <f t="shared" si="1"/>
        <v>20.977530638261264</v>
      </c>
      <c r="M17" s="33"/>
      <c r="N17" s="34">
        <v>22.7</v>
      </c>
      <c r="O17" s="33"/>
      <c r="P17" s="31">
        <v>7656.2</v>
      </c>
      <c r="Q17" s="32">
        <f t="shared" si="2"/>
        <v>29.939075416656891</v>
      </c>
      <c r="R17" s="33"/>
      <c r="S17" s="34">
        <v>23.2</v>
      </c>
      <c r="T17" s="35"/>
      <c r="U17" s="12">
        <f>E17-SUM(F17,K17,P17)</f>
        <v>10767.599999999999</v>
      </c>
    </row>
    <row r="18" spans="3:21" ht="15" customHeight="1" x14ac:dyDescent="0.25">
      <c r="C18" s="28" t="s">
        <v>30</v>
      </c>
      <c r="D18" s="29"/>
      <c r="E18" s="30">
        <v>25444.400000000001</v>
      </c>
      <c r="F18" s="31">
        <v>1877.7</v>
      </c>
      <c r="G18" s="32">
        <f t="shared" si="0"/>
        <v>7.379619877065287</v>
      </c>
      <c r="H18" s="33"/>
      <c r="I18" s="34">
        <v>6.3</v>
      </c>
      <c r="J18" s="33"/>
      <c r="K18" s="31">
        <v>4811.8</v>
      </c>
      <c r="L18" s="32">
        <f t="shared" si="1"/>
        <v>18.911037399191962</v>
      </c>
      <c r="M18" s="33"/>
      <c r="N18" s="34">
        <v>21.7</v>
      </c>
      <c r="O18" s="33"/>
      <c r="P18" s="31">
        <v>7801.6</v>
      </c>
      <c r="Q18" s="32">
        <f t="shared" si="2"/>
        <v>30.661363600635109</v>
      </c>
      <c r="R18" s="33"/>
      <c r="S18" s="34">
        <v>23.3</v>
      </c>
      <c r="T18" s="35"/>
      <c r="U18" s="12">
        <f t="shared" si="3"/>
        <v>10953.300000000001</v>
      </c>
    </row>
    <row r="19" spans="3:21" ht="15" customHeight="1" x14ac:dyDescent="0.25">
      <c r="C19" s="28" t="s">
        <v>31</v>
      </c>
      <c r="D19" s="29"/>
      <c r="E19" s="30">
        <v>26559.9</v>
      </c>
      <c r="F19" s="31">
        <v>2150.4</v>
      </c>
      <c r="G19" s="32">
        <f t="shared" si="0"/>
        <v>8.096416025662748</v>
      </c>
      <c r="H19" s="33"/>
      <c r="I19" s="34">
        <v>6.6</v>
      </c>
      <c r="J19" s="33"/>
      <c r="K19" s="31">
        <v>5814.4</v>
      </c>
      <c r="L19" s="32">
        <f t="shared" si="1"/>
        <v>21.891648688436323</v>
      </c>
      <c r="M19" s="33"/>
      <c r="N19" s="34">
        <v>22.8</v>
      </c>
      <c r="O19" s="33"/>
      <c r="P19" s="31">
        <v>8043.1</v>
      </c>
      <c r="Q19" s="32">
        <f t="shared" si="2"/>
        <v>30.282870040926358</v>
      </c>
      <c r="R19" s="33"/>
      <c r="S19" s="34">
        <v>23.1</v>
      </c>
      <c r="T19" s="35"/>
      <c r="U19" s="12">
        <f t="shared" si="3"/>
        <v>10552.000000000002</v>
      </c>
    </row>
    <row r="20" spans="3:21" ht="15" customHeight="1" x14ac:dyDescent="0.25">
      <c r="C20" s="28" t="s">
        <v>32</v>
      </c>
      <c r="D20" s="29"/>
      <c r="E20" s="30">
        <v>24913</v>
      </c>
      <c r="F20" s="31">
        <v>2053.3000000000002</v>
      </c>
      <c r="G20" s="32">
        <f t="shared" si="0"/>
        <v>8.2418817484847278</v>
      </c>
      <c r="H20" s="33"/>
      <c r="I20" s="34">
        <v>6.6</v>
      </c>
      <c r="J20" s="33"/>
      <c r="K20" s="31">
        <v>4869.2</v>
      </c>
      <c r="L20" s="32">
        <f t="shared" si="1"/>
        <v>19.544815959539196</v>
      </c>
      <c r="M20" s="33"/>
      <c r="N20" s="34">
        <v>22</v>
      </c>
      <c r="O20" s="33"/>
      <c r="P20" s="31">
        <v>7856.8</v>
      </c>
      <c r="Q20" s="32">
        <f t="shared" si="2"/>
        <v>31.536948581062095</v>
      </c>
      <c r="R20" s="33"/>
      <c r="S20" s="34">
        <v>23.6</v>
      </c>
      <c r="T20" s="35"/>
      <c r="U20" s="12">
        <f t="shared" si="3"/>
        <v>10133.700000000001</v>
      </c>
    </row>
    <row r="21" spans="3:21" ht="15" customHeight="1" x14ac:dyDescent="0.25">
      <c r="C21" s="28" t="s">
        <v>33</v>
      </c>
      <c r="D21" s="29"/>
      <c r="E21" s="30">
        <v>24126.5</v>
      </c>
      <c r="F21" s="31">
        <v>2161.1999999999998</v>
      </c>
      <c r="G21" s="32">
        <f t="shared" si="0"/>
        <v>8.9577850081860184</v>
      </c>
      <c r="H21" s="33"/>
      <c r="I21" s="34">
        <v>7.1</v>
      </c>
      <c r="J21" s="33"/>
      <c r="K21" s="31">
        <v>4347.5</v>
      </c>
      <c r="L21" s="32">
        <f t="shared" si="1"/>
        <v>18.019604998652934</v>
      </c>
      <c r="M21" s="33"/>
      <c r="N21" s="34">
        <v>21</v>
      </c>
      <c r="O21" s="33"/>
      <c r="P21" s="31">
        <v>7802.1</v>
      </c>
      <c r="Q21" s="32">
        <f t="shared" si="2"/>
        <v>32.338300209313417</v>
      </c>
      <c r="R21" s="33"/>
      <c r="S21" s="34">
        <v>24.1</v>
      </c>
      <c r="T21" s="35"/>
      <c r="U21" s="12">
        <f t="shared" si="3"/>
        <v>9815.7000000000007</v>
      </c>
    </row>
    <row r="22" spans="3:21" ht="15" customHeight="1" x14ac:dyDescent="0.25">
      <c r="C22" s="28" t="s">
        <v>34</v>
      </c>
      <c r="D22" s="29"/>
      <c r="E22" s="30">
        <v>25881</v>
      </c>
      <c r="F22" s="31">
        <v>2288.4</v>
      </c>
      <c r="G22" s="32">
        <f t="shared" si="0"/>
        <v>8.842007650399907</v>
      </c>
      <c r="H22" s="33"/>
      <c r="I22" s="34">
        <v>7</v>
      </c>
      <c r="J22" s="33"/>
      <c r="K22" s="31">
        <v>4296.6000000000004</v>
      </c>
      <c r="L22" s="32">
        <f t="shared" si="1"/>
        <v>16.601367798771303</v>
      </c>
      <c r="M22" s="33"/>
      <c r="N22" s="34">
        <v>21.3</v>
      </c>
      <c r="O22" s="33"/>
      <c r="P22" s="31">
        <v>7670.2</v>
      </c>
      <c r="Q22" s="32">
        <f t="shared" si="2"/>
        <v>29.636412812487922</v>
      </c>
      <c r="R22" s="33"/>
      <c r="S22" s="34">
        <v>22.8</v>
      </c>
      <c r="T22" s="35"/>
      <c r="U22" s="12">
        <f t="shared" si="3"/>
        <v>11625.8</v>
      </c>
    </row>
    <row r="23" spans="3:21" ht="15" customHeight="1" x14ac:dyDescent="0.25">
      <c r="C23" s="28" t="s">
        <v>35</v>
      </c>
      <c r="D23" s="29"/>
      <c r="E23" s="30">
        <v>26249.4</v>
      </c>
      <c r="F23" s="31">
        <v>2249.1999999999998</v>
      </c>
      <c r="G23" s="32">
        <f t="shared" si="0"/>
        <v>8.5685768055650779</v>
      </c>
      <c r="H23" s="33"/>
      <c r="I23" s="34">
        <v>7.3</v>
      </c>
      <c r="J23" s="33"/>
      <c r="K23" s="31">
        <v>4438.8</v>
      </c>
      <c r="L23" s="32">
        <f t="shared" si="1"/>
        <v>16.910100802304051</v>
      </c>
      <c r="M23" s="33"/>
      <c r="N23" s="34">
        <v>20.8</v>
      </c>
      <c r="O23" s="33"/>
      <c r="P23" s="31">
        <v>7507.1</v>
      </c>
      <c r="Q23" s="32">
        <f t="shared" si="2"/>
        <v>28.599129884873559</v>
      </c>
      <c r="R23" s="33"/>
      <c r="S23" s="34">
        <v>22.5</v>
      </c>
      <c r="T23" s="35"/>
      <c r="U23" s="12">
        <f t="shared" si="3"/>
        <v>12054.300000000001</v>
      </c>
    </row>
    <row r="24" spans="3:21" ht="15" customHeight="1" x14ac:dyDescent="0.25">
      <c r="C24" s="28" t="s">
        <v>36</v>
      </c>
      <c r="D24" s="29"/>
      <c r="E24" s="30">
        <v>26428.400000000001</v>
      </c>
      <c r="F24" s="31">
        <v>2397.9</v>
      </c>
      <c r="G24" s="32">
        <f t="shared" si="0"/>
        <v>9.073193988285329</v>
      </c>
      <c r="H24" s="33"/>
      <c r="I24" s="34">
        <v>7.7</v>
      </c>
      <c r="J24" s="33"/>
      <c r="K24" s="31">
        <v>4895.5</v>
      </c>
      <c r="L24" s="32">
        <f t="shared" si="1"/>
        <v>18.523633666812973</v>
      </c>
      <c r="M24" s="33"/>
      <c r="N24" s="34">
        <v>19.100000000000001</v>
      </c>
      <c r="O24" s="33"/>
      <c r="P24" s="31">
        <v>7654.7</v>
      </c>
      <c r="Q24" s="32">
        <f t="shared" si="2"/>
        <v>28.963917603789863</v>
      </c>
      <c r="R24" s="33"/>
      <c r="S24" s="34">
        <v>22.6</v>
      </c>
      <c r="T24" s="35"/>
      <c r="U24" s="12">
        <f t="shared" si="3"/>
        <v>11480.300000000003</v>
      </c>
    </row>
    <row r="25" spans="3:21" ht="15" customHeight="1" x14ac:dyDescent="0.25">
      <c r="C25" s="28" t="s">
        <v>37</v>
      </c>
      <c r="D25" s="29"/>
      <c r="E25" s="30">
        <v>27042.5</v>
      </c>
      <c r="F25" s="31">
        <v>2576</v>
      </c>
      <c r="G25" s="32">
        <f t="shared" si="0"/>
        <v>9.5257465101229553</v>
      </c>
      <c r="H25" s="33"/>
      <c r="I25" s="34">
        <v>8.3000000000000007</v>
      </c>
      <c r="J25" s="33"/>
      <c r="K25" s="31">
        <v>4400.5</v>
      </c>
      <c r="L25" s="32">
        <f t="shared" si="1"/>
        <v>16.272533974299712</v>
      </c>
      <c r="M25" s="33"/>
      <c r="N25" s="34">
        <v>18.100000000000001</v>
      </c>
      <c r="O25" s="33"/>
      <c r="P25" s="31">
        <v>7660.1</v>
      </c>
      <c r="Q25" s="32">
        <f t="shared" si="2"/>
        <v>28.326153277248778</v>
      </c>
      <c r="R25" s="33"/>
      <c r="S25" s="34">
        <v>22.8</v>
      </c>
      <c r="T25" s="35"/>
      <c r="U25" s="12">
        <f t="shared" si="3"/>
        <v>12405.9</v>
      </c>
    </row>
    <row r="26" spans="3:21" ht="15" customHeight="1" x14ac:dyDescent="0.25">
      <c r="C26" s="28" t="s">
        <v>38</v>
      </c>
      <c r="D26" s="29"/>
      <c r="E26" s="30">
        <v>27203.4</v>
      </c>
      <c r="F26" s="31">
        <v>2449</v>
      </c>
      <c r="G26" s="32">
        <f t="shared" si="0"/>
        <v>9.0025511516942736</v>
      </c>
      <c r="H26" s="33"/>
      <c r="I26" s="34">
        <v>8.6999999999999993</v>
      </c>
      <c r="J26" s="33"/>
      <c r="K26" s="31">
        <v>4173.8</v>
      </c>
      <c r="L26" s="32">
        <f t="shared" si="1"/>
        <v>15.342935074292182</v>
      </c>
      <c r="M26" s="33"/>
      <c r="N26" s="34">
        <v>18.100000000000001</v>
      </c>
      <c r="O26" s="33"/>
      <c r="P26" s="31">
        <v>7506.7</v>
      </c>
      <c r="Q26" s="32">
        <f t="shared" si="2"/>
        <v>27.594712425652673</v>
      </c>
      <c r="R26" s="33"/>
      <c r="S26" s="34">
        <v>23.4</v>
      </c>
      <c r="T26" s="35"/>
      <c r="U26" s="12">
        <f t="shared" si="3"/>
        <v>13073.900000000001</v>
      </c>
    </row>
    <row r="27" spans="3:21" ht="15" customHeight="1" x14ac:dyDescent="0.25">
      <c r="C27" s="28" t="s">
        <v>39</v>
      </c>
      <c r="D27" s="29"/>
      <c r="E27" s="30">
        <v>26031.1</v>
      </c>
      <c r="F27" s="31">
        <v>2199.6999999999998</v>
      </c>
      <c r="G27" s="32">
        <f t="shared" si="0"/>
        <v>8.4502767843080004</v>
      </c>
      <c r="H27" s="33"/>
      <c r="I27" s="34">
        <v>8.1</v>
      </c>
      <c r="J27" s="33"/>
      <c r="K27" s="31">
        <v>3932.4</v>
      </c>
      <c r="L27" s="32">
        <f t="shared" si="1"/>
        <v>15.106545631955623</v>
      </c>
      <c r="M27" s="33"/>
      <c r="N27" s="34">
        <v>16.899999999999999</v>
      </c>
      <c r="O27" s="33"/>
      <c r="P27" s="31">
        <v>7551.9</v>
      </c>
      <c r="Q27" s="32">
        <f t="shared" si="2"/>
        <v>29.011067530761281</v>
      </c>
      <c r="R27" s="33"/>
      <c r="S27" s="34">
        <v>23.8</v>
      </c>
      <c r="T27" s="35"/>
      <c r="U27" s="12">
        <f t="shared" si="3"/>
        <v>12347.099999999999</v>
      </c>
    </row>
    <row r="28" spans="3:21" ht="15" customHeight="1" x14ac:dyDescent="0.25">
      <c r="C28" s="28" t="s">
        <v>40</v>
      </c>
      <c r="D28" s="29"/>
      <c r="E28" s="30">
        <v>26529.9</v>
      </c>
      <c r="F28" s="31">
        <v>2283.9</v>
      </c>
      <c r="G28" s="32">
        <f t="shared" si="0"/>
        <v>8.6087772664050757</v>
      </c>
      <c r="H28" s="33"/>
      <c r="I28" s="34">
        <v>8.3000000000000007</v>
      </c>
      <c r="J28" s="33"/>
      <c r="K28" s="31">
        <v>4052</v>
      </c>
      <c r="L28" s="32">
        <f t="shared" si="1"/>
        <v>15.273333107173414</v>
      </c>
      <c r="M28" s="33"/>
      <c r="N28" s="34">
        <v>15.9</v>
      </c>
      <c r="O28" s="33"/>
      <c r="P28" s="31">
        <v>7653.5</v>
      </c>
      <c r="Q28" s="32">
        <f t="shared" si="2"/>
        <v>28.848582165782755</v>
      </c>
      <c r="R28" s="33"/>
      <c r="S28" s="34">
        <v>23.9</v>
      </c>
      <c r="T28" s="35"/>
      <c r="U28" s="12">
        <f t="shared" si="3"/>
        <v>12540.500000000002</v>
      </c>
    </row>
    <row r="29" spans="3:21" ht="15" customHeight="1" x14ac:dyDescent="0.25">
      <c r="C29" s="28" t="s">
        <v>41</v>
      </c>
      <c r="D29" s="29"/>
      <c r="E29" s="30">
        <v>26332.1</v>
      </c>
      <c r="F29" s="31">
        <v>2693.7</v>
      </c>
      <c r="G29" s="32">
        <f t="shared" si="0"/>
        <v>10.22971961977966</v>
      </c>
      <c r="H29" s="33"/>
      <c r="I29" s="34">
        <v>9.1999999999999993</v>
      </c>
      <c r="J29" s="33"/>
      <c r="K29" s="31">
        <v>3563.9</v>
      </c>
      <c r="L29" s="32">
        <f t="shared" si="1"/>
        <v>13.534431359443419</v>
      </c>
      <c r="M29" s="33"/>
      <c r="N29" s="34">
        <v>15</v>
      </c>
      <c r="O29" s="33"/>
      <c r="P29" s="31">
        <v>7251</v>
      </c>
      <c r="Q29" s="32">
        <f t="shared" si="2"/>
        <v>27.536732733052055</v>
      </c>
      <c r="R29" s="33"/>
      <c r="S29" s="34">
        <v>23.7</v>
      </c>
      <c r="T29" s="35"/>
      <c r="U29" s="9">
        <f t="shared" si="3"/>
        <v>12823.499999999998</v>
      </c>
    </row>
    <row r="30" spans="3:21" ht="15" customHeight="1" x14ac:dyDescent="0.25">
      <c r="C30" s="28" t="s">
        <v>42</v>
      </c>
      <c r="D30" s="29"/>
      <c r="E30" s="30">
        <v>28025.4</v>
      </c>
      <c r="F30" s="31">
        <v>3091</v>
      </c>
      <c r="G30" s="36">
        <f>F30/E30*100</f>
        <v>11.029280581187065</v>
      </c>
      <c r="H30" s="37"/>
      <c r="I30" s="34">
        <v>10.199999999999999</v>
      </c>
      <c r="J30" s="37"/>
      <c r="K30" s="31">
        <v>3325.8</v>
      </c>
      <c r="L30" s="32">
        <f t="shared" si="1"/>
        <v>11.867091995118715</v>
      </c>
      <c r="M30" s="37"/>
      <c r="N30" s="34">
        <v>14.5</v>
      </c>
      <c r="O30" s="37"/>
      <c r="P30" s="31">
        <v>7444</v>
      </c>
      <c r="Q30" s="36">
        <f t="shared" si="2"/>
        <v>26.561619102671148</v>
      </c>
      <c r="R30" s="37"/>
      <c r="S30" s="34">
        <v>23.8</v>
      </c>
      <c r="T30" s="38"/>
      <c r="U30" s="9">
        <f t="shared" si="3"/>
        <v>14164.600000000002</v>
      </c>
    </row>
    <row r="31" spans="3:21" ht="15" customHeight="1" x14ac:dyDescent="0.25">
      <c r="C31" s="28" t="s">
        <v>43</v>
      </c>
      <c r="D31" s="29"/>
      <c r="E31" s="30">
        <v>27617.4</v>
      </c>
      <c r="F31" s="31">
        <v>3242</v>
      </c>
      <c r="G31" s="32">
        <f>F31/E31*100</f>
        <v>11.738976152715317</v>
      </c>
      <c r="H31" s="33"/>
      <c r="I31" s="34">
        <v>10.9</v>
      </c>
      <c r="J31" s="33"/>
      <c r="K31" s="31">
        <v>3216</v>
      </c>
      <c r="L31" s="32">
        <f t="shared" si="1"/>
        <v>11.644832605531295</v>
      </c>
      <c r="M31" s="33"/>
      <c r="N31" s="34">
        <v>13.8</v>
      </c>
      <c r="O31" s="33"/>
      <c r="P31" s="31">
        <v>7439.2</v>
      </c>
      <c r="Q31" s="32">
        <f t="shared" si="2"/>
        <v>26.936641392745152</v>
      </c>
      <c r="R31" s="33"/>
      <c r="S31" s="34">
        <v>23.9</v>
      </c>
      <c r="T31" s="35"/>
      <c r="U31" s="9">
        <f t="shared" si="3"/>
        <v>13720.2</v>
      </c>
    </row>
    <row r="32" spans="3:21" ht="15" customHeight="1" x14ac:dyDescent="0.25">
      <c r="C32" s="39" t="s">
        <v>44</v>
      </c>
      <c r="D32" s="29"/>
      <c r="E32" s="30">
        <v>26855.9</v>
      </c>
      <c r="F32" s="31">
        <v>3447.9</v>
      </c>
      <c r="G32" s="40">
        <f>F32/E32*100</f>
        <v>12.838519654898922</v>
      </c>
      <c r="H32" s="41"/>
      <c r="I32" s="34">
        <v>11.6</v>
      </c>
      <c r="J32" s="41"/>
      <c r="K32" s="31">
        <v>2973</v>
      </c>
      <c r="L32" s="32">
        <f t="shared" si="1"/>
        <v>11.070193141916674</v>
      </c>
      <c r="M32" s="41"/>
      <c r="N32" s="34">
        <v>13.2</v>
      </c>
      <c r="O32" s="41"/>
      <c r="P32" s="31">
        <v>6965</v>
      </c>
      <c r="Q32" s="40">
        <f t="shared" si="2"/>
        <v>25.934710808425709</v>
      </c>
      <c r="R32" s="41"/>
      <c r="S32" s="34">
        <v>23.4</v>
      </c>
      <c r="T32" s="42"/>
      <c r="U32" s="9">
        <f t="shared" si="3"/>
        <v>13470.000000000002</v>
      </c>
    </row>
    <row r="33" spans="1:21" ht="15" customHeight="1" x14ac:dyDescent="0.25">
      <c r="C33" s="39" t="s">
        <v>45</v>
      </c>
      <c r="D33" s="29"/>
      <c r="E33" s="30">
        <v>29428</v>
      </c>
      <c r="F33" s="31">
        <v>4572</v>
      </c>
      <c r="G33" s="40">
        <v>15.5362240043496</v>
      </c>
      <c r="H33" s="41"/>
      <c r="I33" s="34">
        <v>13.5</v>
      </c>
      <c r="J33" s="41"/>
      <c r="K33" s="31">
        <v>3046</v>
      </c>
      <c r="L33" s="32">
        <v>10.350686421095554</v>
      </c>
      <c r="M33" s="41"/>
      <c r="N33" s="34">
        <v>13.2</v>
      </c>
      <c r="O33" s="41"/>
      <c r="P33" s="31">
        <v>6865</v>
      </c>
      <c r="Q33" s="40">
        <v>23.328122876172351</v>
      </c>
      <c r="R33" s="41"/>
      <c r="S33" s="34">
        <v>21.7</v>
      </c>
      <c r="T33" s="42"/>
      <c r="U33" s="9">
        <f t="shared" ref="U33:U39" si="4">E33-SUM(F33,K33,P33)</f>
        <v>14945</v>
      </c>
    </row>
    <row r="34" spans="1:21" ht="15" customHeight="1" x14ac:dyDescent="0.25">
      <c r="C34" s="39" t="s">
        <v>46</v>
      </c>
      <c r="D34" s="29"/>
      <c r="E34" s="30">
        <v>29789</v>
      </c>
      <c r="F34" s="31">
        <v>4154</v>
      </c>
      <c r="G34" s="40">
        <v>13.9</v>
      </c>
      <c r="H34" s="41"/>
      <c r="I34" s="34">
        <v>13.1</v>
      </c>
      <c r="J34" s="41"/>
      <c r="K34" s="31">
        <v>2265</v>
      </c>
      <c r="L34" s="32">
        <v>7.6</v>
      </c>
      <c r="M34" s="41"/>
      <c r="N34" s="34">
        <v>11.7</v>
      </c>
      <c r="O34" s="41"/>
      <c r="P34" s="31">
        <v>6477</v>
      </c>
      <c r="Q34" s="40">
        <v>21.7</v>
      </c>
      <c r="R34" s="41"/>
      <c r="S34" s="34">
        <v>22.2</v>
      </c>
      <c r="T34" s="42"/>
      <c r="U34" s="9">
        <f t="shared" si="4"/>
        <v>16893</v>
      </c>
    </row>
    <row r="35" spans="1:21" ht="15" customHeight="1" x14ac:dyDescent="0.25">
      <c r="C35" s="39" t="s">
        <v>47</v>
      </c>
      <c r="D35" s="73"/>
      <c r="E35" s="48">
        <v>28203</v>
      </c>
      <c r="F35" s="46">
        <v>4319</v>
      </c>
      <c r="G35" s="43">
        <v>15.3</v>
      </c>
      <c r="H35" s="44"/>
      <c r="I35" s="45">
        <v>14.7</v>
      </c>
      <c r="J35" s="44"/>
      <c r="K35" s="46">
        <v>2376</v>
      </c>
      <c r="L35" s="36">
        <v>8.4</v>
      </c>
      <c r="M35" s="44"/>
      <c r="N35" s="45">
        <v>10.6</v>
      </c>
      <c r="O35" s="44"/>
      <c r="P35" s="46">
        <v>6567</v>
      </c>
      <c r="Q35" s="43">
        <v>23.3</v>
      </c>
      <c r="R35" s="44"/>
      <c r="S35" s="45">
        <v>21.5</v>
      </c>
      <c r="T35" s="47"/>
      <c r="U35" s="9">
        <f t="shared" si="4"/>
        <v>14941</v>
      </c>
    </row>
    <row r="36" spans="1:21" ht="15" customHeight="1" x14ac:dyDescent="0.25">
      <c r="C36" s="39" t="s">
        <v>48</v>
      </c>
      <c r="D36" s="73"/>
      <c r="E36" s="48">
        <v>27515</v>
      </c>
      <c r="F36" s="46">
        <v>4515</v>
      </c>
      <c r="G36" s="43">
        <v>16.399999999999999</v>
      </c>
      <c r="H36" s="44"/>
      <c r="I36" s="45">
        <v>14.8</v>
      </c>
      <c r="J36" s="44"/>
      <c r="K36" s="46">
        <v>2065</v>
      </c>
      <c r="L36" s="36">
        <v>7.5</v>
      </c>
      <c r="M36" s="44"/>
      <c r="N36" s="45">
        <v>10.7</v>
      </c>
      <c r="O36" s="44"/>
      <c r="P36" s="46">
        <v>6652</v>
      </c>
      <c r="Q36" s="43">
        <v>24.2</v>
      </c>
      <c r="R36" s="44"/>
      <c r="S36" s="45">
        <v>22</v>
      </c>
      <c r="T36" s="47"/>
      <c r="U36" s="9">
        <f t="shared" si="4"/>
        <v>14283</v>
      </c>
    </row>
    <row r="37" spans="1:21" ht="15" customHeight="1" x14ac:dyDescent="0.25">
      <c r="C37" s="39" t="s">
        <v>49</v>
      </c>
      <c r="D37" s="73"/>
      <c r="E37" s="48">
        <v>27805</v>
      </c>
      <c r="F37" s="46">
        <v>4492</v>
      </c>
      <c r="G37" s="43">
        <v>16.2</v>
      </c>
      <c r="H37" s="44"/>
      <c r="I37" s="45">
        <v>13.1</v>
      </c>
      <c r="J37" s="44"/>
      <c r="K37" s="46">
        <v>2079</v>
      </c>
      <c r="L37" s="36">
        <v>7.5</v>
      </c>
      <c r="M37" s="44"/>
      <c r="N37" s="45">
        <v>11.7</v>
      </c>
      <c r="O37" s="44"/>
      <c r="P37" s="46">
        <v>6486</v>
      </c>
      <c r="Q37" s="43">
        <v>23.3</v>
      </c>
      <c r="R37" s="44"/>
      <c r="S37" s="45">
        <v>22.2</v>
      </c>
      <c r="T37" s="47"/>
      <c r="U37" s="9">
        <f t="shared" si="4"/>
        <v>14748</v>
      </c>
    </row>
    <row r="38" spans="1:21" ht="15" customHeight="1" x14ac:dyDescent="0.25">
      <c r="C38" s="28" t="s">
        <v>50</v>
      </c>
      <c r="D38" s="29"/>
      <c r="E38" s="30">
        <v>27945</v>
      </c>
      <c r="F38" s="31">
        <v>4765</v>
      </c>
      <c r="G38" s="40">
        <v>17.100000000000001</v>
      </c>
      <c r="H38" s="41"/>
      <c r="I38" s="34">
        <v>15.1</v>
      </c>
      <c r="J38" s="41"/>
      <c r="K38" s="31">
        <v>2126</v>
      </c>
      <c r="L38" s="32">
        <v>7.6</v>
      </c>
      <c r="M38" s="41"/>
      <c r="N38" s="34">
        <v>11</v>
      </c>
      <c r="O38" s="41"/>
      <c r="P38" s="31">
        <v>6861</v>
      </c>
      <c r="Q38" s="40">
        <v>24.5</v>
      </c>
      <c r="R38" s="41"/>
      <c r="S38" s="34">
        <v>21.7</v>
      </c>
      <c r="T38" s="42"/>
      <c r="U38" s="9">
        <f>E38-SUM(F38,K38,P38)</f>
        <v>14193</v>
      </c>
    </row>
    <row r="39" spans="1:21" ht="15" customHeight="1" x14ac:dyDescent="0.25">
      <c r="C39" s="28" t="s">
        <v>51</v>
      </c>
      <c r="D39" s="29"/>
      <c r="E39" s="64">
        <v>28236</v>
      </c>
      <c r="F39" s="65">
        <v>5006</v>
      </c>
      <c r="G39" s="91">
        <v>17.7</v>
      </c>
      <c r="H39" s="66"/>
      <c r="I39" s="92">
        <v>15.9</v>
      </c>
      <c r="J39" s="93"/>
      <c r="K39" s="65">
        <v>2115</v>
      </c>
      <c r="L39" s="91">
        <v>7.5</v>
      </c>
      <c r="M39" s="66"/>
      <c r="N39" s="92">
        <v>10.3</v>
      </c>
      <c r="O39" s="93"/>
      <c r="P39" s="65">
        <v>6756</v>
      </c>
      <c r="Q39" s="91">
        <v>23.9</v>
      </c>
      <c r="R39" s="66"/>
      <c r="S39" s="92">
        <v>21.7</v>
      </c>
      <c r="T39" s="94"/>
      <c r="U39" s="9">
        <f t="shared" si="4"/>
        <v>14359</v>
      </c>
    </row>
    <row r="40" spans="1:21" ht="15" customHeight="1" x14ac:dyDescent="0.25">
      <c r="A40" s="8"/>
      <c r="B40" s="8"/>
      <c r="C40" s="20" t="s">
        <v>52</v>
      </c>
      <c r="D40" s="21"/>
      <c r="E40" s="97">
        <v>27582</v>
      </c>
      <c r="F40" s="98">
        <v>5136</v>
      </c>
      <c r="G40" s="99">
        <v>18.600000000000001</v>
      </c>
      <c r="H40" s="100"/>
      <c r="I40" s="92">
        <v>17</v>
      </c>
      <c r="J40" s="93"/>
      <c r="K40" s="98">
        <v>2204</v>
      </c>
      <c r="L40" s="99">
        <v>8</v>
      </c>
      <c r="M40" s="100"/>
      <c r="N40" s="92">
        <v>11.1</v>
      </c>
      <c r="O40" s="93"/>
      <c r="P40" s="98">
        <v>6782</v>
      </c>
      <c r="Q40" s="99">
        <v>24.6</v>
      </c>
      <c r="R40" s="100"/>
      <c r="S40" s="92">
        <v>22.1</v>
      </c>
      <c r="T40" s="94"/>
      <c r="U40" s="9">
        <f t="shared" ref="U40:U43" si="5">E40-SUM(F40,K40,P40)</f>
        <v>13460</v>
      </c>
    </row>
    <row r="41" spans="1:21" ht="15" customHeight="1" x14ac:dyDescent="0.25">
      <c r="A41" s="8"/>
      <c r="B41" s="8"/>
      <c r="C41" s="20" t="s">
        <v>53</v>
      </c>
      <c r="D41" s="21"/>
      <c r="E41" s="97">
        <v>26476</v>
      </c>
      <c r="F41" s="98">
        <v>5222.7</v>
      </c>
      <c r="G41" s="99">
        <v>19.7</v>
      </c>
      <c r="H41" s="100"/>
      <c r="I41" s="92">
        <v>16.3</v>
      </c>
      <c r="J41" s="93"/>
      <c r="K41" s="98">
        <v>2090.1999999999998</v>
      </c>
      <c r="L41" s="99">
        <v>7.9</v>
      </c>
      <c r="M41" s="100"/>
      <c r="N41" s="92">
        <v>11.1</v>
      </c>
      <c r="O41" s="93"/>
      <c r="P41" s="98">
        <v>5310.5</v>
      </c>
      <c r="Q41" s="99">
        <v>20.100000000000001</v>
      </c>
      <c r="R41" s="100"/>
      <c r="S41" s="92">
        <v>20.2</v>
      </c>
      <c r="T41" s="94"/>
      <c r="U41" s="9">
        <f t="shared" si="5"/>
        <v>13852.6</v>
      </c>
    </row>
    <row r="42" spans="1:21" ht="15" customHeight="1" x14ac:dyDescent="0.25">
      <c r="A42" s="8"/>
      <c r="B42" s="8"/>
      <c r="C42" s="28" t="s">
        <v>59</v>
      </c>
      <c r="D42" s="29"/>
      <c r="E42" s="64">
        <v>25548</v>
      </c>
      <c r="F42" s="65">
        <v>5153</v>
      </c>
      <c r="G42" s="91">
        <v>20.2</v>
      </c>
      <c r="H42" s="66"/>
      <c r="I42" s="92">
        <v>15.9</v>
      </c>
      <c r="J42" s="93"/>
      <c r="K42" s="65">
        <v>2226</v>
      </c>
      <c r="L42" s="91">
        <v>8.6999999999999993</v>
      </c>
      <c r="M42" s="66"/>
      <c r="N42" s="92">
        <v>11.3</v>
      </c>
      <c r="O42" s="93"/>
      <c r="P42" s="65">
        <v>5317</v>
      </c>
      <c r="Q42" s="91">
        <v>20.8</v>
      </c>
      <c r="R42" s="66"/>
      <c r="S42" s="92">
        <v>20.399999999999999</v>
      </c>
      <c r="T42" s="94"/>
      <c r="U42" s="9">
        <f t="shared" si="5"/>
        <v>12852</v>
      </c>
    </row>
    <row r="43" spans="1:21" ht="15" customHeight="1" x14ac:dyDescent="0.25">
      <c r="A43" s="8"/>
      <c r="B43" s="8"/>
      <c r="C43" s="28" t="s">
        <v>60</v>
      </c>
      <c r="D43" s="29"/>
      <c r="E43" s="64">
        <v>25263</v>
      </c>
      <c r="F43" s="65">
        <v>5411</v>
      </c>
      <c r="G43" s="91">
        <v>21.4</v>
      </c>
      <c r="H43" s="66"/>
      <c r="I43" s="92">
        <v>16.600000000000001</v>
      </c>
      <c r="J43" s="93"/>
      <c r="K43" s="65">
        <v>1981</v>
      </c>
      <c r="L43" s="91">
        <v>7.8</v>
      </c>
      <c r="M43" s="66"/>
      <c r="N43" s="92">
        <v>12</v>
      </c>
      <c r="O43" s="93"/>
      <c r="P43" s="65">
        <v>5290</v>
      </c>
      <c r="Q43" s="91">
        <v>20.9</v>
      </c>
      <c r="R43" s="66"/>
      <c r="S43" s="92">
        <v>20.6</v>
      </c>
      <c r="T43" s="94"/>
      <c r="U43" s="9">
        <f t="shared" si="5"/>
        <v>12581</v>
      </c>
    </row>
    <row r="44" spans="1:21" ht="15" customHeight="1" x14ac:dyDescent="0.25">
      <c r="A44" s="8"/>
      <c r="B44" s="8"/>
      <c r="C44" s="28" t="s">
        <v>61</v>
      </c>
      <c r="D44" s="29"/>
      <c r="E44" s="64">
        <v>37335</v>
      </c>
      <c r="F44" s="65">
        <v>7341</v>
      </c>
      <c r="G44" s="91">
        <v>19.600000000000001</v>
      </c>
      <c r="H44" s="66"/>
      <c r="I44" s="92">
        <v>16.3</v>
      </c>
      <c r="J44" s="93"/>
      <c r="K44" s="65">
        <v>1987</v>
      </c>
      <c r="L44" s="91">
        <v>5.3</v>
      </c>
      <c r="M44" s="66"/>
      <c r="N44" s="92">
        <v>10.5</v>
      </c>
      <c r="O44" s="93"/>
      <c r="P44" s="65">
        <v>5340</v>
      </c>
      <c r="Q44" s="91">
        <v>14.3</v>
      </c>
      <c r="R44" s="66"/>
      <c r="S44" s="92">
        <v>17.100000000000001</v>
      </c>
      <c r="T44" s="94"/>
      <c r="U44" s="9">
        <f>E44-SUM(F44,K44,P44)</f>
        <v>22667</v>
      </c>
    </row>
    <row r="45" spans="1:21" ht="15" customHeight="1" x14ac:dyDescent="0.25">
      <c r="A45" s="8"/>
      <c r="B45" s="8"/>
      <c r="C45" s="28" t="s">
        <v>62</v>
      </c>
      <c r="D45" s="29"/>
      <c r="E45" s="64">
        <v>46348</v>
      </c>
      <c r="F45" s="65">
        <v>6709</v>
      </c>
      <c r="G45" s="91">
        <v>14.5</v>
      </c>
      <c r="H45" s="66"/>
      <c r="I45" s="92">
        <v>14.1</v>
      </c>
      <c r="J45" s="93"/>
      <c r="K45" s="65">
        <v>2108</v>
      </c>
      <c r="L45" s="91">
        <v>4.5</v>
      </c>
      <c r="M45" s="66"/>
      <c r="N45" s="92">
        <v>9.5</v>
      </c>
      <c r="O45" s="93"/>
      <c r="P45" s="65">
        <v>5322</v>
      </c>
      <c r="Q45" s="91">
        <v>11.5</v>
      </c>
      <c r="R45" s="66"/>
      <c r="S45" s="92">
        <v>15.5</v>
      </c>
      <c r="T45" s="94"/>
      <c r="U45" s="9">
        <f>E45-SUM(F45,K45,P45)</f>
        <v>32209</v>
      </c>
    </row>
    <row r="46" spans="1:21" ht="15" customHeight="1" x14ac:dyDescent="0.25">
      <c r="A46" s="8"/>
      <c r="B46" s="8"/>
      <c r="C46" s="28" t="s">
        <v>64</v>
      </c>
      <c r="D46" s="29"/>
      <c r="E46" s="64">
        <v>38953</v>
      </c>
      <c r="F46" s="65">
        <v>6781</v>
      </c>
      <c r="G46" s="91">
        <v>17.399999999999999</v>
      </c>
      <c r="H46" s="66"/>
      <c r="I46" s="92">
        <v>15</v>
      </c>
      <c r="J46" s="93"/>
      <c r="K46" s="65">
        <v>1940</v>
      </c>
      <c r="L46" s="91">
        <v>5</v>
      </c>
      <c r="M46" s="66"/>
      <c r="N46" s="92">
        <v>9.9</v>
      </c>
      <c r="O46" s="93"/>
      <c r="P46" s="65">
        <v>5538</v>
      </c>
      <c r="Q46" s="91">
        <v>14.2</v>
      </c>
      <c r="R46" s="66"/>
      <c r="S46" s="92">
        <v>16.3</v>
      </c>
      <c r="T46" s="94"/>
      <c r="U46" s="9">
        <f>E46-SUM(F46,K46,P46)</f>
        <v>24694</v>
      </c>
    </row>
    <row r="47" spans="1:21" ht="15" customHeight="1" x14ac:dyDescent="0.25">
      <c r="A47" s="8"/>
      <c r="B47" s="8"/>
      <c r="C47" s="28" t="s">
        <v>65</v>
      </c>
      <c r="D47" s="29"/>
      <c r="E47" s="64">
        <v>33256</v>
      </c>
      <c r="F47" s="65">
        <v>6756</v>
      </c>
      <c r="G47" s="91">
        <v>20.3</v>
      </c>
      <c r="H47" s="66"/>
      <c r="I47" s="92">
        <v>16.600000000000001</v>
      </c>
      <c r="J47" s="93"/>
      <c r="K47" s="65">
        <v>1923</v>
      </c>
      <c r="L47" s="91">
        <v>5.8</v>
      </c>
      <c r="M47" s="66"/>
      <c r="N47" s="92">
        <v>10.8</v>
      </c>
      <c r="O47" s="93"/>
      <c r="P47" s="65">
        <v>5596</v>
      </c>
      <c r="Q47" s="91">
        <v>16.8</v>
      </c>
      <c r="R47" s="66"/>
      <c r="S47" s="92">
        <v>17.2</v>
      </c>
      <c r="T47" s="94"/>
      <c r="U47" s="9">
        <f>E47-SUM(F47,K47,P47)</f>
        <v>18981</v>
      </c>
    </row>
    <row r="48" spans="1:21" ht="15" customHeight="1" x14ac:dyDescent="0.2">
      <c r="A48" s="8"/>
      <c r="B48" s="8"/>
      <c r="C48" s="111" t="s">
        <v>66</v>
      </c>
      <c r="D48" s="83" t="s">
        <v>15</v>
      </c>
      <c r="E48" s="84"/>
      <c r="F48" s="85"/>
      <c r="G48" s="86"/>
      <c r="H48" s="87"/>
      <c r="I48" s="88"/>
      <c r="J48" s="87"/>
      <c r="K48" s="85"/>
      <c r="L48" s="89"/>
      <c r="M48" s="87"/>
      <c r="N48" s="88"/>
      <c r="O48" s="87"/>
      <c r="P48" s="85"/>
      <c r="Q48" s="86"/>
      <c r="R48" s="87"/>
      <c r="S48" s="88"/>
      <c r="T48" s="90"/>
      <c r="U48" s="9"/>
    </row>
    <row r="49" spans="3:21" ht="21.75" customHeight="1" thickBot="1" x14ac:dyDescent="0.3">
      <c r="C49" s="112"/>
      <c r="D49" s="49"/>
      <c r="E49" s="70">
        <v>32800</v>
      </c>
      <c r="F49" s="56">
        <v>6860</v>
      </c>
      <c r="G49" s="54">
        <v>20.9</v>
      </c>
      <c r="H49" s="55"/>
      <c r="I49" s="108" t="s">
        <v>63</v>
      </c>
      <c r="J49" s="105"/>
      <c r="K49" s="56">
        <v>1916</v>
      </c>
      <c r="L49" s="54">
        <v>5.8</v>
      </c>
      <c r="M49" s="55"/>
      <c r="N49" s="108" t="s">
        <v>63</v>
      </c>
      <c r="O49" s="105"/>
      <c r="P49" s="56">
        <v>6100</v>
      </c>
      <c r="Q49" s="54">
        <v>18.600000000000001</v>
      </c>
      <c r="R49" s="55"/>
      <c r="S49" s="108" t="s">
        <v>63</v>
      </c>
      <c r="T49" s="106"/>
      <c r="U49" s="9">
        <f>E49-SUM(F49,K49,P49)</f>
        <v>17924</v>
      </c>
    </row>
    <row r="50" spans="3:21" ht="15" customHeight="1" x14ac:dyDescent="0.2">
      <c r="D50" s="6"/>
    </row>
    <row r="51" spans="3:21" x14ac:dyDescent="0.2">
      <c r="C51" s="1">
        <v>6</v>
      </c>
      <c r="G51" s="71">
        <f>ROUND(F49/$E49*100,1)</f>
        <v>20.9</v>
      </c>
      <c r="H51" s="71"/>
      <c r="I51" s="71"/>
      <c r="J51" s="71"/>
      <c r="K51" s="71"/>
      <c r="L51" s="71">
        <f>ROUND(K49/$E49*100,1)</f>
        <v>5.8</v>
      </c>
      <c r="M51" s="71"/>
      <c r="N51" s="71"/>
      <c r="O51" s="71"/>
      <c r="P51" s="71"/>
      <c r="Q51" s="71">
        <f>ROUND(P49/$E49*100,1)</f>
        <v>18.600000000000001</v>
      </c>
    </row>
  </sheetData>
  <mergeCells count="18">
    <mergeCell ref="D5:E7"/>
    <mergeCell ref="P5:T5"/>
    <mergeCell ref="C48:C49"/>
    <mergeCell ref="Q1:T1"/>
    <mergeCell ref="F5:J5"/>
    <mergeCell ref="N7:O7"/>
    <mergeCell ref="G6:J6"/>
    <mergeCell ref="K5:O5"/>
    <mergeCell ref="Q7:R7"/>
    <mergeCell ref="S7:T7"/>
    <mergeCell ref="Q6:T6"/>
    <mergeCell ref="F6:F7"/>
    <mergeCell ref="P6:P7"/>
    <mergeCell ref="G7:H7"/>
    <mergeCell ref="L6:O6"/>
    <mergeCell ref="I7:J7"/>
    <mergeCell ref="L7:M7"/>
    <mergeCell ref="K6:K7"/>
  </mergeCells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scale="80" orientation="landscape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グラフ</vt:lpstr>
      <vt:lpstr>表</vt:lpstr>
      <vt:lpstr>グラフ用</vt:lpstr>
      <vt:lpstr>グラフ!Print_Area</vt:lpstr>
      <vt:lpstr>グラフ用!Print_Area</vt:lpstr>
      <vt:lpstr>表!Print_Area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2024-08-21T10:12:08Z</cp:lastPrinted>
  <dcterms:created xsi:type="dcterms:W3CDTF">2004-09-02T05:53:57Z</dcterms:created>
  <dcterms:modified xsi:type="dcterms:W3CDTF">2025-09-10T01:36:41Z</dcterms:modified>
</cp:coreProperties>
</file>