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3B6760F8-E121-486F-BBCE-877CC27F28D2}" xr6:coauthVersionLast="47" xr6:coauthVersionMax="47" xr10:uidLastSave="{00000000-0000-0000-0000-000000000000}"/>
  <bookViews>
    <workbookView xWindow="-108" yWindow="-108" windowWidth="23256" windowHeight="13896" tabRatio="827" xr2:uid="{00000000-000D-0000-FFFF-FFFF00000000}"/>
  </bookViews>
  <sheets>
    <sheet name="総括表及び内訳" sheetId="141" r:id="rId1"/>
    <sheet name="1 Excel自動化" sheetId="134" r:id="rId2"/>
    <sheet name="2 ExcelDB" sheetId="135" r:id="rId3"/>
    <sheet name="3 Excelピボット" sheetId="136" r:id="rId4"/>
    <sheet name="4 Word活用" sheetId="137" r:id="rId5"/>
    <sheet name="5 企画力PowerPoint" sheetId="138" r:id="rId6"/>
    <sheet name="6 表現力PowerPoint" sheetId="139" r:id="rId7"/>
    <sheet name="7 Access応用" sheetId="140" r:id="rId8"/>
    <sheet name="1 デジタルマインド研修" sheetId="132" r:id="rId9"/>
    <sheet name="2 デジタルリテラシー研修" sheetId="133" r:id="rId10"/>
    <sheet name="3 ITパスポート研修" sheetId="131" r:id="rId11"/>
    <sheet name="4DXﾏｲﾝﾄﾞ醸成" sheetId="142" r:id="rId12"/>
  </sheets>
  <definedNames>
    <definedName name="_xlnm.Print_Area" localSheetId="1">'1 Excel自動化'!$A$1:$L$31</definedName>
    <definedName name="_xlnm.Print_Area" localSheetId="8">'1 デジタルマインド研修'!$A$1:$M$28</definedName>
    <definedName name="_xlnm.Print_Area" localSheetId="2">'2 ExcelDB'!$A$1:$L$31</definedName>
    <definedName name="_xlnm.Print_Area" localSheetId="9">'2 デジタルリテラシー研修'!$A$1:$L$28</definedName>
    <definedName name="_xlnm.Print_Area" localSheetId="3">'3 Excelピボット'!$A$1:$L$31</definedName>
    <definedName name="_xlnm.Print_Area" localSheetId="10">'3 ITパスポート研修'!$A$1:$L$37</definedName>
    <definedName name="_xlnm.Print_Area" localSheetId="4">'4 Word活用'!$A$1:$L$31</definedName>
    <definedName name="_xlnm.Print_Area" localSheetId="11">'4DXﾏｲﾝﾄﾞ醸成'!$A$1:$L$30</definedName>
    <definedName name="_xlnm.Print_Area" localSheetId="5">'5 企画力PowerPoint'!$A$1:$L$31</definedName>
    <definedName name="_xlnm.Print_Area" localSheetId="7">'7 Access応用'!$A$1:$L$32</definedName>
    <definedName name="_xlnm.Print_Area" localSheetId="0">総括表及び内訳!$A$1:$Z$46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41" l="1"/>
  <c r="M7" i="141"/>
  <c r="K8" i="141"/>
  <c r="K7" i="141"/>
  <c r="Y37" i="141"/>
  <c r="X37" i="141"/>
  <c r="V39" i="141"/>
  <c r="U39" i="141"/>
  <c r="V37" i="141"/>
  <c r="U37" i="141"/>
  <c r="T37" i="141"/>
  <c r="S37" i="141"/>
  <c r="R37" i="141"/>
  <c r="O26" i="141"/>
  <c r="P37" i="141"/>
  <c r="M37" i="141"/>
  <c r="S36" i="141"/>
  <c r="J17" i="142"/>
  <c r="J16" i="142"/>
  <c r="H13" i="142"/>
  <c r="G13" i="142"/>
  <c r="E12" i="142"/>
  <c r="E13" i="142" s="1"/>
  <c r="E11" i="142"/>
  <c r="T26" i="141"/>
  <c r="S26" i="141"/>
  <c r="Q9" i="141" l="1"/>
  <c r="S9" i="141" s="1"/>
  <c r="O9" i="141"/>
  <c r="M9" i="141"/>
  <c r="K9" i="141"/>
  <c r="Y26" i="141"/>
  <c r="X26" i="141"/>
  <c r="V26" i="141"/>
  <c r="U26" i="141"/>
  <c r="Q26" i="141"/>
  <c r="N26" i="141"/>
  <c r="M26" i="141"/>
  <c r="E7" i="141" s="1"/>
  <c r="E9" i="141" s="1"/>
  <c r="G9" i="141"/>
  <c r="W26" i="141" l="1"/>
  <c r="W37" i="141"/>
  <c r="H16" i="140"/>
  <c r="I13" i="140"/>
  <c r="E12" i="140"/>
  <c r="E13" i="140" s="1"/>
  <c r="E11" i="140"/>
  <c r="J17" i="139"/>
  <c r="J16" i="139"/>
  <c r="I13" i="139"/>
  <c r="G13" i="139"/>
  <c r="E12" i="139"/>
  <c r="E13" i="139" s="1"/>
  <c r="E11" i="139"/>
  <c r="J17" i="138"/>
  <c r="J16" i="138"/>
  <c r="I13" i="138"/>
  <c r="E12" i="138"/>
  <c r="E11" i="138"/>
  <c r="J17" i="137"/>
  <c r="H16" i="137"/>
  <c r="I13" i="137"/>
  <c r="G13" i="137"/>
  <c r="E12" i="137"/>
  <c r="E13" i="137" s="1"/>
  <c r="E11" i="137"/>
  <c r="J17" i="136"/>
  <c r="J16" i="136"/>
  <c r="I13" i="136"/>
  <c r="G13" i="136"/>
  <c r="E12" i="136"/>
  <c r="E11" i="136"/>
  <c r="J17" i="135"/>
  <c r="J16" i="135"/>
  <c r="I13" i="135"/>
  <c r="E12" i="135"/>
  <c r="E11" i="135"/>
  <c r="J17" i="134"/>
  <c r="J16" i="134"/>
  <c r="I13" i="134"/>
  <c r="E12" i="134"/>
  <c r="E13" i="134" s="1"/>
  <c r="E11" i="134"/>
  <c r="E13" i="138" l="1"/>
  <c r="E13" i="136"/>
  <c r="E13" i="135"/>
  <c r="J16" i="137"/>
</calcChain>
</file>

<file path=xl/sharedStrings.xml><?xml version="1.0" encoding="utf-8"?>
<sst xmlns="http://schemas.openxmlformats.org/spreadsheetml/2006/main" count="664" uniqueCount="263">
  <si>
    <t>総合平均
満足度
（点）</t>
    <rPh sb="0" eb="2">
      <t>ソウゴウ</t>
    </rPh>
    <rPh sb="2" eb="4">
      <t>ヘイキン</t>
    </rPh>
    <rPh sb="5" eb="8">
      <t>マンゾクド</t>
    </rPh>
    <rPh sb="10" eb="11">
      <t>テン</t>
    </rPh>
    <phoneticPr fontId="25"/>
  </si>
  <si>
    <t>実施
回数</t>
    <rPh sb="0" eb="2">
      <t>ジッシ</t>
    </rPh>
    <rPh sb="3" eb="5">
      <t>カイスウ</t>
    </rPh>
    <phoneticPr fontId="25"/>
  </si>
  <si>
    <t>実施
総時間数</t>
    <rPh sb="0" eb="2">
      <t>ジッシ</t>
    </rPh>
    <rPh sb="3" eb="4">
      <t>ソウ</t>
    </rPh>
    <rPh sb="4" eb="7">
      <t>ジカンスウ</t>
    </rPh>
    <phoneticPr fontId="25"/>
  </si>
  <si>
    <t>構成時間</t>
    <rPh sb="0" eb="2">
      <t>コウセイ</t>
    </rPh>
    <rPh sb="2" eb="4">
      <t>ジカン</t>
    </rPh>
    <phoneticPr fontId="25"/>
  </si>
  <si>
    <t>修了率（％）</t>
    <rPh sb="0" eb="2">
      <t>シュウリョウ</t>
    </rPh>
    <rPh sb="2" eb="3">
      <t>リツ</t>
    </rPh>
    <phoneticPr fontId="25"/>
  </si>
  <si>
    <t>分類</t>
    <rPh sb="0" eb="2">
      <t>ブンルイ</t>
    </rPh>
    <phoneticPr fontId="25"/>
  </si>
  <si>
    <t>研修名称</t>
    <rPh sb="0" eb="2">
      <t>ケンシュウ</t>
    </rPh>
    <rPh sb="2" eb="4">
      <t>メイショウ</t>
    </rPh>
    <phoneticPr fontId="25"/>
  </si>
  <si>
    <t>研修生数</t>
    <rPh sb="0" eb="2">
      <t>ケンシュウ</t>
    </rPh>
    <rPh sb="2" eb="3">
      <t>セイ</t>
    </rPh>
    <rPh sb="3" eb="4">
      <t>スウ</t>
    </rPh>
    <phoneticPr fontId="25"/>
  </si>
  <si>
    <t>修了者数</t>
    <rPh sb="0" eb="2">
      <t>シュウリョウ</t>
    </rPh>
    <rPh sb="2" eb="3">
      <t>モノ</t>
    </rPh>
    <rPh sb="3" eb="4">
      <t>スウ</t>
    </rPh>
    <phoneticPr fontId="25"/>
  </si>
  <si>
    <t>平均目的
達成度
（％）</t>
    <rPh sb="0" eb="2">
      <t>ヘイキン</t>
    </rPh>
    <rPh sb="2" eb="4">
      <t>モクテキ</t>
    </rPh>
    <rPh sb="5" eb="7">
      <t>タッセイ</t>
    </rPh>
    <rPh sb="7" eb="8">
      <t>ド</t>
    </rPh>
    <phoneticPr fontId="25"/>
  </si>
  <si>
    <t>-</t>
    <phoneticPr fontId="25"/>
  </si>
  <si>
    <t>集合研修</t>
    <rPh sb="0" eb="4">
      <t>シュウゴウケンシュウ</t>
    </rPh>
    <phoneticPr fontId="25"/>
  </si>
  <si>
    <t>構成日数</t>
    <rPh sb="0" eb="2">
      <t>コウセイ</t>
    </rPh>
    <rPh sb="2" eb="4">
      <t>ニッスウ</t>
    </rPh>
    <phoneticPr fontId="25"/>
  </si>
  <si>
    <t>構成時間</t>
    <rPh sb="0" eb="4">
      <t>コウセイジカン</t>
    </rPh>
    <phoneticPr fontId="25"/>
  </si>
  <si>
    <t>Excel活用研修（自動化＋Excelスキル)</t>
    <phoneticPr fontId="25"/>
  </si>
  <si>
    <t>Excel活用研修（集計力〔DB〕＋Excelスキル）</t>
    <phoneticPr fontId="25"/>
  </si>
  <si>
    <t>Word活用研修（文書デザイン+Wordスキル）</t>
    <phoneticPr fontId="25"/>
  </si>
  <si>
    <t>企画力を高めるためのPowerPoint活用法研修</t>
    <phoneticPr fontId="25"/>
  </si>
  <si>
    <t>Excel活用研修（集計力〔ピボットテーブル〕＋Excelスキル）</t>
    <phoneticPr fontId="25"/>
  </si>
  <si>
    <t>業務効率化のためのAccess応用研修</t>
    <phoneticPr fontId="25"/>
  </si>
  <si>
    <t>　研修実施状況報告書　</t>
    <rPh sb="1" eb="3">
      <t>ケンシュウ</t>
    </rPh>
    <rPh sb="3" eb="5">
      <t>ジッシ</t>
    </rPh>
    <rPh sb="5" eb="7">
      <t>ジョウキョウ</t>
    </rPh>
    <rPh sb="7" eb="10">
      <t>ホウコクショ</t>
    </rPh>
    <phoneticPr fontId="25"/>
  </si>
  <si>
    <t>研修名（科目名）： ITパスポート研修</t>
    <rPh sb="0" eb="2">
      <t>ケンシュウ</t>
    </rPh>
    <rPh sb="2" eb="3">
      <t>メイ</t>
    </rPh>
    <rPh sb="4" eb="7">
      <t>カモクメイ</t>
    </rPh>
    <rPh sb="17" eb="19">
      <t>ケンシュウ</t>
    </rPh>
    <phoneticPr fontId="4"/>
  </si>
  <si>
    <t>1 研修企画</t>
  </si>
  <si>
    <t xml:space="preserve"> (1) ねらい</t>
    <phoneticPr fontId="25"/>
  </si>
  <si>
    <t>DXを進めていくために必要なデジタルの基礎知識を学ぶ。</t>
    <phoneticPr fontId="25"/>
  </si>
  <si>
    <t>　</t>
    <phoneticPr fontId="25"/>
  </si>
  <si>
    <t>2 実施状況</t>
  </si>
  <si>
    <t xml:space="preserve"> (1) 対象者</t>
    <phoneticPr fontId="25"/>
  </si>
  <si>
    <t xml:space="preserve"> (2) 研修生</t>
    <phoneticPr fontId="25"/>
  </si>
  <si>
    <t>合計</t>
    <rPh sb="0" eb="2">
      <t>ゴウケイ</t>
    </rPh>
    <phoneticPr fontId="25"/>
  </si>
  <si>
    <t>昨年度</t>
    <rPh sb="0" eb="3">
      <t>サクネンドネンド</t>
    </rPh>
    <phoneticPr fontId="25"/>
  </si>
  <si>
    <t>指名</t>
    <rPh sb="0" eb="2">
      <t>シメイ</t>
    </rPh>
    <phoneticPr fontId="25"/>
  </si>
  <si>
    <t>申込</t>
    <rPh sb="0" eb="2">
      <t>モウシコミ</t>
    </rPh>
    <phoneticPr fontId="25"/>
  </si>
  <si>
    <t>今年度</t>
    <rPh sb="0" eb="3">
      <t>コンネンド</t>
    </rPh>
    <phoneticPr fontId="25"/>
  </si>
  <si>
    <t>比較</t>
    <rPh sb="0" eb="2">
      <t>ヒカク</t>
    </rPh>
    <phoneticPr fontId="25"/>
  </si>
  <si>
    <t>平均目的達成度（％）</t>
    <rPh sb="0" eb="2">
      <t>ヘイキン</t>
    </rPh>
    <rPh sb="2" eb="4">
      <t>モクテキ</t>
    </rPh>
    <rPh sb="4" eb="6">
      <t>タッセイ</t>
    </rPh>
    <rPh sb="6" eb="7">
      <t>ド</t>
    </rPh>
    <phoneticPr fontId="25"/>
  </si>
  <si>
    <t>平均研修内容評価値（５段階評価）</t>
    <rPh sb="0" eb="2">
      <t>ヘイキン</t>
    </rPh>
    <rPh sb="2" eb="4">
      <t>ケンシュウ</t>
    </rPh>
    <rPh sb="4" eb="6">
      <t>ナイヨウ</t>
    </rPh>
    <rPh sb="6" eb="8">
      <t>ヒョウカ</t>
    </rPh>
    <rPh sb="8" eb="9">
      <t>チ</t>
    </rPh>
    <rPh sb="11" eb="13">
      <t>ダンカイ</t>
    </rPh>
    <rPh sb="13" eb="15">
      <t>ヒョウカ</t>
    </rPh>
    <phoneticPr fontId="25"/>
  </si>
  <si>
    <t xml:space="preserve"> (3)実施時期・場所</t>
    <rPh sb="4" eb="6">
      <t>ジッシ</t>
    </rPh>
    <rPh sb="6" eb="8">
      <t>ジキ</t>
    </rPh>
    <rPh sb="9" eb="11">
      <t>バショ</t>
    </rPh>
    <phoneticPr fontId="25"/>
  </si>
  <si>
    <t>時期</t>
    <rPh sb="0" eb="2">
      <t>ジキ</t>
    </rPh>
    <phoneticPr fontId="25"/>
  </si>
  <si>
    <t>場所</t>
    <phoneticPr fontId="25"/>
  </si>
  <si>
    <t xml:space="preserve"> (4) 日数（時間）</t>
  </si>
  <si>
    <t>日数</t>
    <rPh sb="0" eb="2">
      <t>ニッスウ</t>
    </rPh>
    <phoneticPr fontId="25"/>
  </si>
  <si>
    <t>時間数</t>
    <rPh sb="0" eb="3">
      <t>ジカンスウ</t>
    </rPh>
    <phoneticPr fontId="25"/>
  </si>
  <si>
    <t>１プログラムあたりの数値</t>
    <rPh sb="10" eb="12">
      <t>スウチ</t>
    </rPh>
    <phoneticPr fontId="25"/>
  </si>
  <si>
    <t xml:space="preserve"> (5) 内容</t>
  </si>
  <si>
    <t>内　容・作成元</t>
    <rPh sb="4" eb="7">
      <t>サクセイモト</t>
    </rPh>
    <phoneticPr fontId="25"/>
  </si>
  <si>
    <t>要　旨　（分野・大分類）</t>
    <rPh sb="5" eb="7">
      <t>ブンヤ</t>
    </rPh>
    <rPh sb="8" eb="11">
      <t>ダイブンルイ</t>
    </rPh>
    <phoneticPr fontId="25"/>
  </si>
  <si>
    <t>時間</t>
    <rPh sb="0" eb="2">
      <t>ジカン</t>
    </rPh>
    <phoneticPr fontId="25"/>
  </si>
  <si>
    <t>○</t>
    <phoneticPr fontId="25"/>
  </si>
  <si>
    <t>講義</t>
    <rPh sb="0" eb="2">
      <t>コウギ</t>
    </rPh>
    <phoneticPr fontId="25"/>
  </si>
  <si>
    <t>「ITパスポート」</t>
    <phoneticPr fontId="25"/>
  </si>
  <si>
    <t>１．はじめに</t>
    <phoneticPr fontId="25"/>
  </si>
  <si>
    <t xml:space="preserve">  20.0M</t>
    <phoneticPr fontId="25"/>
  </si>
  <si>
    <t>２．ストラテジ系</t>
    <rPh sb="7" eb="8">
      <t>ケイ</t>
    </rPh>
    <phoneticPr fontId="25"/>
  </si>
  <si>
    <t>企業と法務</t>
    <rPh sb="0" eb="2">
      <t>キギョウ</t>
    </rPh>
    <rPh sb="3" eb="5">
      <t>ホウム</t>
    </rPh>
    <phoneticPr fontId="25"/>
  </si>
  <si>
    <t>113.5M</t>
    <phoneticPr fontId="25"/>
  </si>
  <si>
    <t>経営戦略</t>
    <rPh sb="0" eb="4">
      <t>ケイエイセンリャク</t>
    </rPh>
    <phoneticPr fontId="25"/>
  </si>
  <si>
    <t xml:space="preserve">  78.5M</t>
    <phoneticPr fontId="25"/>
  </si>
  <si>
    <t xml:space="preserve">  </t>
    <phoneticPr fontId="25"/>
  </si>
  <si>
    <t>システム戦略</t>
    <rPh sb="4" eb="6">
      <t>センリャク</t>
    </rPh>
    <phoneticPr fontId="25"/>
  </si>
  <si>
    <t xml:space="preserve">  34,5M</t>
    <phoneticPr fontId="25"/>
  </si>
  <si>
    <t>３．マネジメント系</t>
    <rPh sb="8" eb="9">
      <t>ケイ</t>
    </rPh>
    <phoneticPr fontId="25"/>
  </si>
  <si>
    <t>開発技術</t>
    <rPh sb="0" eb="4">
      <t>カイハツギジュツ</t>
    </rPh>
    <phoneticPr fontId="25"/>
  </si>
  <si>
    <t xml:space="preserve">  31.5M</t>
    <phoneticPr fontId="25"/>
  </si>
  <si>
    <t>プロジェクトマネジメント</t>
    <phoneticPr fontId="25"/>
  </si>
  <si>
    <t xml:space="preserve">  15.0M</t>
    <phoneticPr fontId="25"/>
  </si>
  <si>
    <t>サービスマネジメント</t>
    <phoneticPr fontId="25"/>
  </si>
  <si>
    <t xml:space="preserve">  26.0M</t>
    <phoneticPr fontId="25"/>
  </si>
  <si>
    <t>４．テクノロジー系</t>
    <rPh sb="8" eb="9">
      <t>ケイ</t>
    </rPh>
    <phoneticPr fontId="25"/>
  </si>
  <si>
    <t>基礎理論</t>
    <rPh sb="0" eb="4">
      <t>キソリロン</t>
    </rPh>
    <phoneticPr fontId="25"/>
  </si>
  <si>
    <t xml:space="preserve">  95.0M</t>
    <phoneticPr fontId="25"/>
  </si>
  <si>
    <t>コンピュータシステム</t>
    <phoneticPr fontId="25"/>
  </si>
  <si>
    <t>技術要素</t>
    <rPh sb="0" eb="4">
      <t>ギジュツヨウソ</t>
    </rPh>
    <phoneticPr fontId="25"/>
  </si>
  <si>
    <t>139.5M</t>
    <phoneticPr fontId="25"/>
  </si>
  <si>
    <t>昨年度</t>
    <rPh sb="0" eb="3">
      <t>サクネンド</t>
    </rPh>
    <phoneticPr fontId="25"/>
  </si>
  <si>
    <t>研修名（科目名）： デジタルマインド研修</t>
    <rPh sb="0" eb="2">
      <t>ケンシュウ</t>
    </rPh>
    <rPh sb="2" eb="3">
      <t>メイ</t>
    </rPh>
    <rPh sb="4" eb="7">
      <t>カモクメイ</t>
    </rPh>
    <rPh sb="18" eb="20">
      <t>ケンシュウ</t>
    </rPh>
    <phoneticPr fontId="4"/>
  </si>
  <si>
    <t>職場におけるDXを推進するため、各職員がDXの必要性を認識し、DXを推進していこうとするマインド等の習得を図る。</t>
    <rPh sb="0" eb="2">
      <t>ショクバ</t>
    </rPh>
    <rPh sb="9" eb="11">
      <t>スイシン</t>
    </rPh>
    <rPh sb="16" eb="17">
      <t>カク</t>
    </rPh>
    <rPh sb="17" eb="19">
      <t>ショクイン</t>
    </rPh>
    <rPh sb="23" eb="25">
      <t>ヒツヨウ</t>
    </rPh>
    <rPh sb="25" eb="26">
      <t>セイ</t>
    </rPh>
    <rPh sb="27" eb="29">
      <t>ニンシキ</t>
    </rPh>
    <rPh sb="34" eb="36">
      <t>スイシン</t>
    </rPh>
    <rPh sb="48" eb="49">
      <t>トウ</t>
    </rPh>
    <rPh sb="50" eb="52">
      <t>シュウトク</t>
    </rPh>
    <rPh sb="53" eb="54">
      <t>ハカ</t>
    </rPh>
    <phoneticPr fontId="25"/>
  </si>
  <si>
    <t>内　容・講　師</t>
  </si>
  <si>
    <t>要　旨</t>
  </si>
  <si>
    <t>「デジタルマインド」</t>
    <phoneticPr fontId="25"/>
  </si>
  <si>
    <t>17.5M</t>
    <phoneticPr fontId="25"/>
  </si>
  <si>
    <t>２．DXとは何か？</t>
    <rPh sb="6" eb="7">
      <t>ナニ</t>
    </rPh>
    <phoneticPr fontId="25"/>
  </si>
  <si>
    <t>39.5M</t>
    <phoneticPr fontId="25"/>
  </si>
  <si>
    <t>３．DXの必要性</t>
    <rPh sb="5" eb="7">
      <t>ヒツヨウ</t>
    </rPh>
    <rPh sb="7" eb="8">
      <t>セイ</t>
    </rPh>
    <phoneticPr fontId="25"/>
  </si>
  <si>
    <t>30.0M</t>
    <phoneticPr fontId="25"/>
  </si>
  <si>
    <t>４．DX推進に必要なマインドとは</t>
    <rPh sb="4" eb="6">
      <t>スイシン</t>
    </rPh>
    <rPh sb="7" eb="9">
      <t>ヒツヨウ</t>
    </rPh>
    <phoneticPr fontId="25"/>
  </si>
  <si>
    <t>16.5M</t>
    <phoneticPr fontId="25"/>
  </si>
  <si>
    <t>研修名（科目名）： デジタルリテラシー研修</t>
    <rPh sb="0" eb="2">
      <t>ケンシュウ</t>
    </rPh>
    <rPh sb="2" eb="3">
      <t>メイ</t>
    </rPh>
    <rPh sb="4" eb="7">
      <t>カモクメイ</t>
    </rPh>
    <rPh sb="19" eb="21">
      <t>ケンシュウ</t>
    </rPh>
    <phoneticPr fontId="4"/>
  </si>
  <si>
    <t>DXを発想し、進めていくために必要となる基本的なデジタルリテラシーを学ぶ。</t>
    <rPh sb="3" eb="5">
      <t>ハッソウ</t>
    </rPh>
    <rPh sb="7" eb="8">
      <t>スス</t>
    </rPh>
    <rPh sb="15" eb="17">
      <t>ヒツヨウ</t>
    </rPh>
    <rPh sb="20" eb="22">
      <t>キホン</t>
    </rPh>
    <rPh sb="22" eb="23">
      <t>テキ</t>
    </rPh>
    <rPh sb="34" eb="35">
      <t>マナ</t>
    </rPh>
    <phoneticPr fontId="25"/>
  </si>
  <si>
    <t xml:space="preserve">  7.0M</t>
    <phoneticPr fontId="25"/>
  </si>
  <si>
    <t>２．公務員に求められるデジタルリテラシーとは</t>
    <phoneticPr fontId="25"/>
  </si>
  <si>
    <t>51.5M</t>
    <phoneticPr fontId="25"/>
  </si>
  <si>
    <t>３．押さえておきたいDXで活用される技術</t>
    <rPh sb="2" eb="3">
      <t>オ</t>
    </rPh>
    <rPh sb="13" eb="15">
      <t>カツヨウ</t>
    </rPh>
    <rPh sb="18" eb="20">
      <t>ギジュツ</t>
    </rPh>
    <phoneticPr fontId="25"/>
  </si>
  <si>
    <t>４．DX推進に必要となる基礎的なスキル習得
　　に向けて</t>
    <phoneticPr fontId="25"/>
  </si>
  <si>
    <t xml:space="preserve">56.5M
</t>
    <phoneticPr fontId="25"/>
  </si>
  <si>
    <t>５．デジタルリテラシーの広げ方</t>
    <phoneticPr fontId="25"/>
  </si>
  <si>
    <t>18.5M</t>
    <phoneticPr fontId="25"/>
  </si>
  <si>
    <t>1 研修企画</t>
    <phoneticPr fontId="25"/>
  </si>
  <si>
    <t xml:space="preserve"> (1) ねらい
</t>
    <phoneticPr fontId="25"/>
  </si>
  <si>
    <t>業務効率化に役立てるためのExcelのマクロ及びVBAの基本を理解するとともに、実務に生かせる有効な応用技法を習得し、業務の改善（DX推進）に資するスキルの定着を図る。</t>
    <rPh sb="31" eb="33">
      <t>リカイ</t>
    </rPh>
    <rPh sb="50" eb="54">
      <t>オウヨウギホウ</t>
    </rPh>
    <rPh sb="55" eb="57">
      <t>シュウトク</t>
    </rPh>
    <rPh sb="59" eb="61">
      <t>ギョウム</t>
    </rPh>
    <rPh sb="62" eb="64">
      <t>カイゼン</t>
    </rPh>
    <rPh sb="67" eb="69">
      <t>スイシン</t>
    </rPh>
    <rPh sb="71" eb="72">
      <t>シ</t>
    </rPh>
    <rPh sb="78" eb="80">
      <t>テイチャク</t>
    </rPh>
    <rPh sb="81" eb="82">
      <t>ハカ</t>
    </rPh>
    <phoneticPr fontId="25"/>
  </si>
  <si>
    <t>2 実施状況</t>
    <phoneticPr fontId="25"/>
  </si>
  <si>
    <t xml:space="preserve"> (1) 対象者
</t>
    <phoneticPr fontId="25"/>
  </si>
  <si>
    <t xml:space="preserve">本研修の受講を希望する職員で所属長が推薦する者（Excelの応用操作ができる者）
</t>
    <phoneticPr fontId="25"/>
  </si>
  <si>
    <t>合計</t>
    <phoneticPr fontId="25"/>
  </si>
  <si>
    <t>決定者</t>
    <rPh sb="0" eb="2">
      <t>ケッテイ</t>
    </rPh>
    <rPh sb="2" eb="3">
      <t>シャ</t>
    </rPh>
    <phoneticPr fontId="25"/>
  </si>
  <si>
    <t>修了者</t>
    <rPh sb="0" eb="3">
      <t>シュウリョウシャ</t>
    </rPh>
    <phoneticPr fontId="25"/>
  </si>
  <si>
    <t>（注）昨年度の業務改善PCスキル研修（Excel上級への道）との比較</t>
    <rPh sb="1" eb="2">
      <t>チュウ</t>
    </rPh>
    <rPh sb="3" eb="6">
      <t>サクネンド</t>
    </rPh>
    <rPh sb="7" eb="9">
      <t>ギョウム</t>
    </rPh>
    <rPh sb="9" eb="11">
      <t>カイゼン</t>
    </rPh>
    <rPh sb="16" eb="18">
      <t>ケンシュウ</t>
    </rPh>
    <rPh sb="24" eb="26">
      <t>ジョウキュウ</t>
    </rPh>
    <rPh sb="28" eb="29">
      <t>ミチ</t>
    </rPh>
    <rPh sb="32" eb="34">
      <t>ヒカク</t>
    </rPh>
    <phoneticPr fontId="25"/>
  </si>
  <si>
    <t xml:space="preserve">時期
</t>
    <rPh sb="0" eb="2">
      <t>ジキ</t>
    </rPh>
    <phoneticPr fontId="25"/>
  </si>
  <si>
    <t>令和6年11月11日（月）、11月21日（木）
両日とも13時00分～17時30分</t>
    <rPh sb="0" eb="2">
      <t>レイワ</t>
    </rPh>
    <rPh sb="11" eb="12">
      <t>ゲツ</t>
    </rPh>
    <rPh sb="16" eb="17">
      <t>ガツ</t>
    </rPh>
    <rPh sb="19" eb="20">
      <t>ニチ</t>
    </rPh>
    <rPh sb="21" eb="22">
      <t>モク</t>
    </rPh>
    <rPh sb="24" eb="26">
      <t>リョウジツ</t>
    </rPh>
    <phoneticPr fontId="25"/>
  </si>
  <si>
    <t>場所</t>
    <rPh sb="0" eb="2">
      <t>バショ</t>
    </rPh>
    <phoneticPr fontId="25"/>
  </si>
  <si>
    <t>職員研修センター　OA研修室（咲洲庁舎32階）</t>
    <rPh sb="0" eb="2">
      <t>ショクイン</t>
    </rPh>
    <rPh sb="2" eb="4">
      <t>ケンシュウ</t>
    </rPh>
    <rPh sb="11" eb="14">
      <t>ケンシュウシツ</t>
    </rPh>
    <rPh sb="15" eb="17">
      <t>サキシマ</t>
    </rPh>
    <rPh sb="17" eb="19">
      <t>チョウシャ</t>
    </rPh>
    <rPh sb="21" eb="22">
      <t>カイ</t>
    </rPh>
    <phoneticPr fontId="25"/>
  </si>
  <si>
    <t xml:space="preserve"> (4) 日数（時間）</t>
    <phoneticPr fontId="25"/>
  </si>
  <si>
    <t>１日</t>
    <rPh sb="1" eb="2">
      <t>ヒ</t>
    </rPh>
    <phoneticPr fontId="25"/>
  </si>
  <si>
    <t>4H30Ｍ</t>
    <phoneticPr fontId="25"/>
  </si>
  <si>
    <t>それぞれ１プログラムあたりの数値</t>
    <rPh sb="14" eb="16">
      <t>スウチ</t>
    </rPh>
    <phoneticPr fontId="25"/>
  </si>
  <si>
    <t xml:space="preserve"> (5) 内容</t>
    <phoneticPr fontId="25"/>
  </si>
  <si>
    <t>○</t>
  </si>
  <si>
    <t>講義とPCを用いた演習</t>
    <rPh sb="0" eb="2">
      <t>コウギ</t>
    </rPh>
    <rPh sb="6" eb="7">
      <t>モチ</t>
    </rPh>
    <rPh sb="9" eb="11">
      <t>エンシュウ</t>
    </rPh>
    <phoneticPr fontId="25"/>
  </si>
  <si>
    <t>１．Excelの基本操作の復習</t>
    <phoneticPr fontId="25"/>
  </si>
  <si>
    <t>２．マクロとVBAの基礎知識</t>
    <phoneticPr fontId="25"/>
  </si>
  <si>
    <t>4.5H</t>
    <phoneticPr fontId="25"/>
  </si>
  <si>
    <t>３．マクロの作成（マクロの記録）</t>
    <rPh sb="13" eb="15">
      <t>キロク</t>
    </rPh>
    <phoneticPr fontId="25"/>
  </si>
  <si>
    <t>６．応用・練習問題</t>
    <phoneticPr fontId="25"/>
  </si>
  <si>
    <t>研修名（科目名）： Excel活用研修 （集計力〔DB〕＋Excelスキル）</t>
    <rPh sb="0" eb="2">
      <t>ケンシュウ</t>
    </rPh>
    <rPh sb="2" eb="3">
      <t>メイ</t>
    </rPh>
    <rPh sb="4" eb="7">
      <t>カモクメイ</t>
    </rPh>
    <rPh sb="15" eb="17">
      <t>カツヨウ</t>
    </rPh>
    <rPh sb="21" eb="23">
      <t>シュウケイ</t>
    </rPh>
    <rPh sb="23" eb="24">
      <t>チカラ</t>
    </rPh>
    <phoneticPr fontId="25"/>
  </si>
  <si>
    <t xml:space="preserve">本研修の受講を希望する職員で所属長が推薦する者
</t>
    <rPh sb="0" eb="1">
      <t>ホン</t>
    </rPh>
    <rPh sb="1" eb="3">
      <t>ケンシュウ</t>
    </rPh>
    <rPh sb="4" eb="6">
      <t>ジュコウ</t>
    </rPh>
    <rPh sb="7" eb="9">
      <t>キボウ</t>
    </rPh>
    <rPh sb="11" eb="13">
      <t>ショクイン</t>
    </rPh>
    <rPh sb="14" eb="17">
      <t>ショゾクチョウ</t>
    </rPh>
    <rPh sb="18" eb="20">
      <t>スイセン</t>
    </rPh>
    <rPh sb="22" eb="23">
      <t>モノ</t>
    </rPh>
    <phoneticPr fontId="25"/>
  </si>
  <si>
    <t>昨年度 ※</t>
    <rPh sb="0" eb="3">
      <t>サクネンド</t>
    </rPh>
    <phoneticPr fontId="25"/>
  </si>
  <si>
    <t>令和６年１2月５日（木）、１6日（月）
両日とも１３時００分～１７時３０分</t>
    <rPh sb="0" eb="2">
      <t>レイワ</t>
    </rPh>
    <rPh sb="10" eb="11">
      <t>モク</t>
    </rPh>
    <rPh sb="17" eb="18">
      <t>ゲツ</t>
    </rPh>
    <rPh sb="20" eb="22">
      <t>リョウジツ</t>
    </rPh>
    <phoneticPr fontId="25"/>
  </si>
  <si>
    <t>職員研修センター　OA研修室（咲洲庁舎３２階）</t>
    <rPh sb="0" eb="2">
      <t>ショクイン</t>
    </rPh>
    <rPh sb="2" eb="4">
      <t>ケンシュウ</t>
    </rPh>
    <rPh sb="11" eb="13">
      <t>ケンシュウ</t>
    </rPh>
    <rPh sb="13" eb="14">
      <t>シツ</t>
    </rPh>
    <rPh sb="15" eb="17">
      <t>サキシマ</t>
    </rPh>
    <rPh sb="17" eb="19">
      <t>チョウシャ</t>
    </rPh>
    <rPh sb="21" eb="22">
      <t>カイ</t>
    </rPh>
    <phoneticPr fontId="25"/>
  </si>
  <si>
    <t>１．定型フォームの概要</t>
    <rPh sb="2" eb="4">
      <t>テイケイ</t>
    </rPh>
    <rPh sb="9" eb="11">
      <t>ガイヨウ</t>
    </rPh>
    <phoneticPr fontId="25"/>
  </si>
  <si>
    <t>２．マスターデータの準備</t>
    <rPh sb="10" eb="12">
      <t>ジュンビ</t>
    </rPh>
    <phoneticPr fontId="25"/>
  </si>
  <si>
    <t>３．フォームの作成</t>
    <rPh sb="7" eb="9">
      <t>サクセイ</t>
    </rPh>
    <phoneticPr fontId="25"/>
  </si>
  <si>
    <t>４．フォームの体裁を整える</t>
    <rPh sb="7" eb="9">
      <t>テイサイ</t>
    </rPh>
    <rPh sb="10" eb="11">
      <t>トトノ</t>
    </rPh>
    <phoneticPr fontId="25"/>
  </si>
  <si>
    <t>５．復習問題</t>
    <rPh sb="2" eb="4">
      <t>フクシュウ</t>
    </rPh>
    <rPh sb="4" eb="6">
      <t>モンダイ</t>
    </rPh>
    <phoneticPr fontId="25"/>
  </si>
  <si>
    <r>
      <t>研修名（科目名）：</t>
    </r>
    <r>
      <rPr>
        <u/>
        <sz val="10"/>
        <rFont val="HG丸ｺﾞｼｯｸM-PRO"/>
        <family val="3"/>
        <charset val="128"/>
      </rPr>
      <t xml:space="preserve"> Excel活用研修（集計力〔ピボットテーブル〕＋Excelスキル）</t>
    </r>
    <rPh sb="0" eb="2">
      <t>ケンシュウ</t>
    </rPh>
    <rPh sb="2" eb="3">
      <t>メイ</t>
    </rPh>
    <rPh sb="4" eb="7">
      <t>カモクメイ</t>
    </rPh>
    <phoneticPr fontId="25"/>
  </si>
  <si>
    <t>昨年度※</t>
    <rPh sb="0" eb="3">
      <t>サクネンド</t>
    </rPh>
    <phoneticPr fontId="25"/>
  </si>
  <si>
    <t>１．Excelのデータベース機能</t>
    <rPh sb="14" eb="16">
      <t>キノウ</t>
    </rPh>
    <phoneticPr fontId="25"/>
  </si>
  <si>
    <t>２．ピボットテーブル</t>
    <phoneticPr fontId="25"/>
  </si>
  <si>
    <t>３．総合演習</t>
    <rPh sb="2" eb="4">
      <t>ソウゴウ</t>
    </rPh>
    <rPh sb="4" eb="6">
      <t>エンシュウ</t>
    </rPh>
    <phoneticPr fontId="25"/>
  </si>
  <si>
    <t xml:space="preserve">研修名（科目名）：Word活用研修 （文書デザイン＋Wordスキル）  </t>
    <rPh sb="0" eb="2">
      <t>ケンシュウ</t>
    </rPh>
    <rPh sb="2" eb="3">
      <t>メイ</t>
    </rPh>
    <rPh sb="4" eb="7">
      <t>カモクメイ</t>
    </rPh>
    <phoneticPr fontId="25"/>
  </si>
  <si>
    <t>Wordの効果的な活用法の習得を通じて、業務の改善（DX推進）に資するスキルの定着を図る。</t>
    <rPh sb="5" eb="8">
      <t>コウカテキ</t>
    </rPh>
    <rPh sb="9" eb="12">
      <t>カツヨウホウ</t>
    </rPh>
    <rPh sb="13" eb="15">
      <t>シュウトク</t>
    </rPh>
    <rPh sb="16" eb="17">
      <t>ツウ</t>
    </rPh>
    <rPh sb="20" eb="22">
      <t>ギョウム</t>
    </rPh>
    <rPh sb="23" eb="25">
      <t>カイゼン</t>
    </rPh>
    <rPh sb="28" eb="30">
      <t>スイシン</t>
    </rPh>
    <rPh sb="32" eb="33">
      <t>シ</t>
    </rPh>
    <rPh sb="39" eb="41">
      <t>テイチャク</t>
    </rPh>
    <rPh sb="42" eb="43">
      <t>ハカ</t>
    </rPh>
    <phoneticPr fontId="25"/>
  </si>
  <si>
    <t>本研修の受講を希望する職員で所属長が推薦する者</t>
    <rPh sb="0" eb="3">
      <t>ホンケンシュウ</t>
    </rPh>
    <rPh sb="4" eb="6">
      <t>ジュコウ</t>
    </rPh>
    <rPh sb="7" eb="9">
      <t>キボウ</t>
    </rPh>
    <rPh sb="11" eb="13">
      <t>ショクイン</t>
    </rPh>
    <rPh sb="14" eb="17">
      <t>ショゾクチョウ</t>
    </rPh>
    <rPh sb="18" eb="20">
      <t>スイセン</t>
    </rPh>
    <rPh sb="22" eb="23">
      <t>モノ</t>
    </rPh>
    <phoneticPr fontId="25"/>
  </si>
  <si>
    <t xml:space="preserve"> (3) 実施時期・場所</t>
    <rPh sb="5" eb="7">
      <t>ジッシ</t>
    </rPh>
    <rPh sb="7" eb="9">
      <t>ジキ</t>
    </rPh>
    <rPh sb="10" eb="12">
      <t>バショ</t>
    </rPh>
    <phoneticPr fontId="25"/>
  </si>
  <si>
    <t>令和6年12月11日（水）、18日（水）
１３時００分～１７時３０分</t>
    <rPh sb="0" eb="2">
      <t>レイワ</t>
    </rPh>
    <rPh sb="3" eb="4">
      <t>ネン</t>
    </rPh>
    <rPh sb="6" eb="7">
      <t>ガツ</t>
    </rPh>
    <rPh sb="9" eb="10">
      <t>ニチ</t>
    </rPh>
    <rPh sb="11" eb="12">
      <t>スイ</t>
    </rPh>
    <rPh sb="16" eb="17">
      <t>ニチ</t>
    </rPh>
    <rPh sb="18" eb="19">
      <t>スイ</t>
    </rPh>
    <phoneticPr fontId="25"/>
  </si>
  <si>
    <t>研修名（科目名）： 企画力を高めるためのPowerPoint活用法研修</t>
    <rPh sb="0" eb="2">
      <t>ケンシュウ</t>
    </rPh>
    <rPh sb="2" eb="3">
      <t>メイ</t>
    </rPh>
    <rPh sb="4" eb="7">
      <t>カモクメイ</t>
    </rPh>
    <rPh sb="10" eb="13">
      <t>キカクリョク</t>
    </rPh>
    <phoneticPr fontId="25"/>
  </si>
  <si>
    <t>PowerPointの効果的な活用法の習得を通じて、業務改善（DX推進）に資するスキルの定着を図る。</t>
    <rPh sb="11" eb="14">
      <t>コウカテキ</t>
    </rPh>
    <rPh sb="15" eb="18">
      <t>カツヨウホウ</t>
    </rPh>
    <rPh sb="19" eb="21">
      <t>シュウトク</t>
    </rPh>
    <rPh sb="22" eb="23">
      <t>ツウ</t>
    </rPh>
    <rPh sb="26" eb="28">
      <t>ギョウム</t>
    </rPh>
    <rPh sb="28" eb="30">
      <t>カイゼン</t>
    </rPh>
    <rPh sb="33" eb="35">
      <t>スイシン</t>
    </rPh>
    <rPh sb="37" eb="38">
      <t>シ</t>
    </rPh>
    <rPh sb="44" eb="46">
      <t>テイチャク</t>
    </rPh>
    <rPh sb="47" eb="48">
      <t>ハカ</t>
    </rPh>
    <phoneticPr fontId="25"/>
  </si>
  <si>
    <t>令和6年11月12日（火）、11月18日（月）
両日とも１３時００分～１７時３０分</t>
    <rPh sb="0" eb="2">
      <t>レイワ</t>
    </rPh>
    <rPh sb="11" eb="12">
      <t>ヒ</t>
    </rPh>
    <rPh sb="16" eb="17">
      <t>ガツ</t>
    </rPh>
    <rPh sb="21" eb="22">
      <t>ゲツ</t>
    </rPh>
    <rPh sb="24" eb="26">
      <t>リョウジツ</t>
    </rPh>
    <phoneticPr fontId="25"/>
  </si>
  <si>
    <t>１．企画書の作成</t>
    <rPh sb="2" eb="5">
      <t>キカクショ</t>
    </rPh>
    <rPh sb="6" eb="8">
      <t>サクセイ</t>
    </rPh>
    <phoneticPr fontId="25"/>
  </si>
  <si>
    <t>２．PowerPointを活用した企画資料作成</t>
    <rPh sb="13" eb="15">
      <t>カツヨウ</t>
    </rPh>
    <rPh sb="17" eb="23">
      <t>キカクシリョウサクセイ</t>
    </rPh>
    <phoneticPr fontId="25"/>
  </si>
  <si>
    <t>３．プレゼンテーションのサポート機能</t>
    <rPh sb="16" eb="18">
      <t>キノウ</t>
    </rPh>
    <phoneticPr fontId="25"/>
  </si>
  <si>
    <t>４．プレゼンテーションテクニック</t>
  </si>
  <si>
    <t>５．パターン別演習</t>
    <rPh sb="6" eb="7">
      <t>ベツ</t>
    </rPh>
    <rPh sb="7" eb="9">
      <t>エンシュウ</t>
    </rPh>
    <phoneticPr fontId="25"/>
  </si>
  <si>
    <t>研修名（科目名）： 表現力を高めるためのPowerPoint活用法研修</t>
    <rPh sb="0" eb="2">
      <t>ケンシュウ</t>
    </rPh>
    <rPh sb="2" eb="3">
      <t>メイ</t>
    </rPh>
    <rPh sb="4" eb="7">
      <t>カモクメイ</t>
    </rPh>
    <phoneticPr fontId="25"/>
  </si>
  <si>
    <t>令和7年1月17日（金）、1月20日（月）
両日とも１３時００分～１７時３０分</t>
    <rPh sb="0" eb="2">
      <t>レイワ</t>
    </rPh>
    <rPh sb="10" eb="11">
      <t>キン</t>
    </rPh>
    <rPh sb="14" eb="15">
      <t>ガツ</t>
    </rPh>
    <rPh sb="19" eb="20">
      <t>ゲツ</t>
    </rPh>
    <rPh sb="22" eb="24">
      <t>リョウジツ</t>
    </rPh>
    <phoneticPr fontId="25"/>
  </si>
  <si>
    <t>１．はじめに（表現力とは）</t>
    <rPh sb="7" eb="10">
      <t>ヒョウゲンリョク</t>
    </rPh>
    <phoneticPr fontId="25"/>
  </si>
  <si>
    <t>２．魅せる資料を作成するには</t>
    <rPh sb="2" eb="3">
      <t>ミ</t>
    </rPh>
    <rPh sb="5" eb="7">
      <t>シリョウ</t>
    </rPh>
    <rPh sb="8" eb="10">
      <t>サクセイ</t>
    </rPh>
    <phoneticPr fontId="25"/>
  </si>
  <si>
    <t>３．プレゼンテーション資料の大原則</t>
    <rPh sb="11" eb="13">
      <t>シリョウ</t>
    </rPh>
    <rPh sb="14" eb="17">
      <t>ダイゲンソク</t>
    </rPh>
    <phoneticPr fontId="25"/>
  </si>
  <si>
    <t>４．見栄えよくするための表現方法</t>
    <rPh sb="2" eb="4">
      <t>ミバ</t>
    </rPh>
    <rPh sb="12" eb="14">
      <t>ヒョウゲン</t>
    </rPh>
    <rPh sb="14" eb="16">
      <t>ホウホウ</t>
    </rPh>
    <phoneticPr fontId="25"/>
  </si>
  <si>
    <t>６．総合演習</t>
    <phoneticPr fontId="25"/>
  </si>
  <si>
    <t>研修名（科目名）： 業務効率化のためのAccess応用研修</t>
    <rPh sb="0" eb="2">
      <t>ケンシュウ</t>
    </rPh>
    <rPh sb="2" eb="3">
      <t>メイ</t>
    </rPh>
    <rPh sb="4" eb="7">
      <t>カモクメイ</t>
    </rPh>
    <rPh sb="10" eb="12">
      <t>ギョウム</t>
    </rPh>
    <rPh sb="12" eb="14">
      <t>コウリツ</t>
    </rPh>
    <rPh sb="14" eb="15">
      <t>カ</t>
    </rPh>
    <rPh sb="25" eb="27">
      <t>オウヨウ</t>
    </rPh>
    <rPh sb="27" eb="29">
      <t>ケンシュウ</t>
    </rPh>
    <phoneticPr fontId="25"/>
  </si>
  <si>
    <t>Accessの効果的な活用法の習得を通じて、業務の改善（DX推進）に資するスキルの定着を図る。</t>
    <phoneticPr fontId="25"/>
  </si>
  <si>
    <t>令和７年1月27日（月）
13時00分～17時30分</t>
    <rPh sb="0" eb="2">
      <t>レイワ</t>
    </rPh>
    <rPh sb="10" eb="11">
      <t>ゲツ</t>
    </rPh>
    <phoneticPr fontId="25"/>
  </si>
  <si>
    <t>１．AccessVBAとは</t>
    <phoneticPr fontId="25"/>
  </si>
  <si>
    <t>２．VBAプログラミングの第一歩</t>
    <rPh sb="13" eb="14">
      <t>ダイ</t>
    </rPh>
    <rPh sb="14" eb="16">
      <t>イッポ</t>
    </rPh>
    <phoneticPr fontId="25"/>
  </si>
  <si>
    <t>３．条件分岐と繰り返し</t>
    <rPh sb="2" eb="4">
      <t>ジョウケン</t>
    </rPh>
    <rPh sb="4" eb="6">
      <t>ブンキ</t>
    </rPh>
    <rPh sb="7" eb="8">
      <t>ク</t>
    </rPh>
    <rPh sb="9" eb="10">
      <t>カエ</t>
    </rPh>
    <phoneticPr fontId="25"/>
  </si>
  <si>
    <t>４．フォームを用いたプログラム作成の基本</t>
    <rPh sb="7" eb="8">
      <t>モチ</t>
    </rPh>
    <rPh sb="15" eb="17">
      <t>サクセイ</t>
    </rPh>
    <rPh sb="18" eb="20">
      <t>キホン</t>
    </rPh>
    <phoneticPr fontId="25"/>
  </si>
  <si>
    <t>５．フォームを使った抽出処理（フィルタ）</t>
    <phoneticPr fontId="25"/>
  </si>
  <si>
    <t>６．メニュー画面の作成</t>
    <phoneticPr fontId="25"/>
  </si>
  <si>
    <t>７．VBAを使ってアクションクエリを実行</t>
    <phoneticPr fontId="25"/>
  </si>
  <si>
    <t>８．Excelへの出力の自動化</t>
    <phoneticPr fontId="25"/>
  </si>
  <si>
    <t>１．総括表</t>
    <rPh sb="2" eb="4">
      <t>ソウカツ</t>
    </rPh>
    <rPh sb="4" eb="5">
      <t>ヒョウ</t>
    </rPh>
    <phoneticPr fontId="44"/>
  </si>
  <si>
    <t>実施状況</t>
    <rPh sb="0" eb="4">
      <t>ジッシジョウキョウ</t>
    </rPh>
    <phoneticPr fontId="25"/>
  </si>
  <si>
    <t>研修区分</t>
    <rPh sb="0" eb="4">
      <t>ケンシュウクブン</t>
    </rPh>
    <phoneticPr fontId="25"/>
  </si>
  <si>
    <t>※　平均目的達成度の合計欄は、(1)(2)の各平均目的達成度の平均を算出</t>
    <rPh sb="2" eb="4">
      <t>ヘイキン</t>
    </rPh>
    <rPh sb="4" eb="6">
      <t>モクテキ</t>
    </rPh>
    <rPh sb="6" eb="8">
      <t>タッセイ</t>
    </rPh>
    <rPh sb="8" eb="9">
      <t>ド</t>
    </rPh>
    <rPh sb="10" eb="12">
      <t>ゴウケイ</t>
    </rPh>
    <rPh sb="12" eb="13">
      <t>ラン</t>
    </rPh>
    <rPh sb="22" eb="23">
      <t>カク</t>
    </rPh>
    <rPh sb="23" eb="25">
      <t>ヘイキン</t>
    </rPh>
    <rPh sb="25" eb="27">
      <t>モクテキ</t>
    </rPh>
    <rPh sb="27" eb="29">
      <t>タッセイ</t>
    </rPh>
    <rPh sb="29" eb="30">
      <t>ド</t>
    </rPh>
    <rPh sb="31" eb="33">
      <t>ヘイキン</t>
    </rPh>
    <rPh sb="34" eb="36">
      <t>サンシュツ</t>
    </rPh>
    <phoneticPr fontId="44"/>
  </si>
  <si>
    <t>※　総合平均満足度の合計欄は、(1)(2)の各総合平均満足度の平均を算出</t>
    <rPh sb="2" eb="4">
      <t>ソウゴウ</t>
    </rPh>
    <rPh sb="4" eb="6">
      <t>ヘイキン</t>
    </rPh>
    <rPh sb="6" eb="8">
      <t>マンゾク</t>
    </rPh>
    <rPh sb="8" eb="9">
      <t>ド</t>
    </rPh>
    <rPh sb="10" eb="12">
      <t>ゴウケイ</t>
    </rPh>
    <rPh sb="12" eb="13">
      <t>ラン</t>
    </rPh>
    <rPh sb="22" eb="23">
      <t>カク</t>
    </rPh>
    <rPh sb="23" eb="25">
      <t>ソウゴウ</t>
    </rPh>
    <rPh sb="25" eb="27">
      <t>ヘイキン</t>
    </rPh>
    <rPh sb="27" eb="30">
      <t>マンゾクド</t>
    </rPh>
    <rPh sb="31" eb="33">
      <t>ヘイキン</t>
    </rPh>
    <rPh sb="34" eb="36">
      <t>サンシュツ</t>
    </rPh>
    <phoneticPr fontId="44"/>
  </si>
  <si>
    <t>２．内訳</t>
    <rPh sb="2" eb="4">
      <t>ウチワケ</t>
    </rPh>
    <phoneticPr fontId="44"/>
  </si>
  <si>
    <t xml:space="preserve"> </t>
  </si>
  <si>
    <t>番号</t>
    <rPh sb="0" eb="2">
      <t>バンゴウ</t>
    </rPh>
    <phoneticPr fontId="25"/>
  </si>
  <si>
    <t>研修1回に対する構成日数・時間</t>
    <rPh sb="0" eb="2">
      <t>ケンシュウ</t>
    </rPh>
    <rPh sb="3" eb="4">
      <t>カイ</t>
    </rPh>
    <rPh sb="5" eb="6">
      <t>タイ</t>
    </rPh>
    <rPh sb="8" eb="10">
      <t>コウセイ</t>
    </rPh>
    <rPh sb="10" eb="12">
      <t>ニッスウ</t>
    </rPh>
    <rPh sb="13" eb="15">
      <t>ジカン</t>
    </rPh>
    <phoneticPr fontId="25"/>
  </si>
  <si>
    <t>eﾗｰﾆﾝｸﾞ</t>
    <phoneticPr fontId="25"/>
  </si>
  <si>
    <t>　備考</t>
    <rPh sb="1" eb="3">
      <t>ビコウ</t>
    </rPh>
    <phoneticPr fontId="25"/>
  </si>
  <si>
    <t>※「□」…eラーニングを含む</t>
    <phoneticPr fontId="25"/>
  </si>
  <si>
    <t>ICT・PCスキル研修</t>
    <rPh sb="9" eb="11">
      <t>ケンシュウ</t>
    </rPh>
    <phoneticPr fontId="25"/>
  </si>
  <si>
    <t>DX人材育成研修</t>
    <rPh sb="2" eb="6">
      <t>ジンザイイクセイ</t>
    </rPh>
    <phoneticPr fontId="25"/>
  </si>
  <si>
    <t>令和６年度 デジタル人材育成研修 実施状況</t>
    <rPh sb="10" eb="12">
      <t>ジンザイ</t>
    </rPh>
    <rPh sb="12" eb="14">
      <t>イクセイ</t>
    </rPh>
    <rPh sb="14" eb="16">
      <t>ケンシュウ</t>
    </rPh>
    <phoneticPr fontId="25"/>
  </si>
  <si>
    <t>(1)　ICT・PCスキル研修</t>
    <rPh sb="13" eb="15">
      <t>ケンシュウ</t>
    </rPh>
    <phoneticPr fontId="25"/>
  </si>
  <si>
    <t>ICT・PCスキル研修</t>
    <phoneticPr fontId="25"/>
  </si>
  <si>
    <t>(2)　DX人材育成研修</t>
    <rPh sb="6" eb="8">
      <t>ジンザイ</t>
    </rPh>
    <rPh sb="8" eb="10">
      <t>イクセイ</t>
    </rPh>
    <rPh sb="10" eb="12">
      <t>ケンシュウ</t>
    </rPh>
    <phoneticPr fontId="25"/>
  </si>
  <si>
    <t>DX人材育成研修</t>
    <rPh sb="2" eb="4">
      <t>ジンザイ</t>
    </rPh>
    <rPh sb="4" eb="6">
      <t>イクセイ</t>
    </rPh>
    <rPh sb="6" eb="8">
      <t>ケンシュウ</t>
    </rPh>
    <phoneticPr fontId="25"/>
  </si>
  <si>
    <t>DX人材育成研修</t>
    <phoneticPr fontId="25"/>
  </si>
  <si>
    <t>デジタルリテラシー研修　□</t>
    <rPh sb="9" eb="11">
      <t>ケンシュウ</t>
    </rPh>
    <phoneticPr fontId="25"/>
  </si>
  <si>
    <t>ITパスポート研修　□</t>
    <rPh sb="7" eb="9">
      <t>ケンシュウ</t>
    </rPh>
    <phoneticPr fontId="25"/>
  </si>
  <si>
    <t>デジタルマインド研修　□</t>
    <rPh sb="8" eb="10">
      <t>ケンシュウ</t>
    </rPh>
    <phoneticPr fontId="25"/>
  </si>
  <si>
    <t>表現力を高めるためのPowerPoint活用法研修</t>
    <phoneticPr fontId="25"/>
  </si>
  <si>
    <t>58:30</t>
    <phoneticPr fontId="25"/>
  </si>
  <si>
    <t>庁外講師</t>
    <rPh sb="0" eb="2">
      <t>チョウガイ</t>
    </rPh>
    <rPh sb="2" eb="4">
      <t>コウシ</t>
    </rPh>
    <phoneticPr fontId="25"/>
  </si>
  <si>
    <t>（受託事業者調達）</t>
    <phoneticPr fontId="25"/>
  </si>
  <si>
    <t>２．文書の校閲</t>
    <phoneticPr fontId="25"/>
  </si>
  <si>
    <t>３．様々な機能</t>
    <phoneticPr fontId="25"/>
  </si>
  <si>
    <t>４．VBAの作成</t>
    <phoneticPr fontId="25"/>
  </si>
  <si>
    <t>５．デバッグ</t>
    <phoneticPr fontId="25"/>
  </si>
  <si>
    <t>１．長文の作成</t>
    <rPh sb="2" eb="4">
      <t>チョウブン</t>
    </rPh>
    <rPh sb="5" eb="7">
      <t>サクセイ</t>
    </rPh>
    <phoneticPr fontId="25"/>
  </si>
  <si>
    <t>４．総合演習</t>
    <phoneticPr fontId="25"/>
  </si>
  <si>
    <t>対象者</t>
    <rPh sb="0" eb="2">
      <t>タイショウ</t>
    </rPh>
    <rPh sb="2" eb="3">
      <t>シャ</t>
    </rPh>
    <phoneticPr fontId="25"/>
  </si>
  <si>
    <t>修了者</t>
    <rPh sb="0" eb="2">
      <t>シュウリョウ</t>
    </rPh>
    <rPh sb="2" eb="3">
      <t>シャ</t>
    </rPh>
    <phoneticPr fontId="25"/>
  </si>
  <si>
    <t>最終対象者</t>
    <rPh sb="0" eb="2">
      <t>サイシュウ</t>
    </rPh>
    <rPh sb="2" eb="4">
      <t>タイショウ</t>
    </rPh>
    <rPh sb="4" eb="5">
      <t>シャ</t>
    </rPh>
    <phoneticPr fontId="25"/>
  </si>
  <si>
    <t>令和６年11月11日（月）～ 令和７年3月14日（金）</t>
    <rPh sb="11" eb="12">
      <t>ゲツ</t>
    </rPh>
    <rPh sb="25" eb="26">
      <t>キン</t>
    </rPh>
    <phoneticPr fontId="25"/>
  </si>
  <si>
    <t>令和６年11月11日（月）～ 令和７年3月14日（金）</t>
    <rPh sb="11" eb="12">
      <t>ゲツ</t>
    </rPh>
    <rPh sb="15" eb="17">
      <t>レイワ</t>
    </rPh>
    <rPh sb="25" eb="26">
      <t>キン</t>
    </rPh>
    <phoneticPr fontId="25"/>
  </si>
  <si>
    <t>「デジタルリテラシー」</t>
    <phoneticPr fontId="25"/>
  </si>
  <si>
    <t>令和６年度新規採用職員
（加えて、令和５年度の表記研修を未受講・未修了の職員も指名）</t>
    <rPh sb="0" eb="2">
      <t>レイワ</t>
    </rPh>
    <rPh sb="3" eb="5">
      <t>ネンド</t>
    </rPh>
    <rPh sb="5" eb="7">
      <t>シンキ</t>
    </rPh>
    <rPh sb="7" eb="9">
      <t>サイヨウ</t>
    </rPh>
    <rPh sb="9" eb="11">
      <t>ショクイン</t>
    </rPh>
    <rPh sb="13" eb="14">
      <t>クワ</t>
    </rPh>
    <rPh sb="17" eb="19">
      <t>レイワ</t>
    </rPh>
    <rPh sb="20" eb="22">
      <t>ネンド</t>
    </rPh>
    <rPh sb="23" eb="25">
      <t>ヒョウキ</t>
    </rPh>
    <rPh sb="25" eb="27">
      <t>ケンシュウ</t>
    </rPh>
    <rPh sb="28" eb="29">
      <t>ミ</t>
    </rPh>
    <rPh sb="29" eb="31">
      <t>ジュコウ</t>
    </rPh>
    <rPh sb="32" eb="33">
      <t>ミ</t>
    </rPh>
    <rPh sb="33" eb="35">
      <t>シュウリョウ</t>
    </rPh>
    <rPh sb="36" eb="38">
      <t>ショクイン</t>
    </rPh>
    <rPh sb="39" eb="41">
      <t>シメイ</t>
    </rPh>
    <phoneticPr fontId="25"/>
  </si>
  <si>
    <t>令和６年11月11日（月）～ 令和７年3月14日（金）</t>
    <phoneticPr fontId="25"/>
  </si>
  <si>
    <t>補助講師</t>
    <rPh sb="0" eb="2">
      <t>ホジョ</t>
    </rPh>
    <rPh sb="2" eb="4">
      <t>コウシ</t>
    </rPh>
    <phoneticPr fontId="25"/>
  </si>
  <si>
    <t>集合研修
実施日数</t>
    <phoneticPr fontId="25"/>
  </si>
  <si>
    <t>eﾗｰﾆﾝｸﾞ
日数換算</t>
    <phoneticPr fontId="25"/>
  </si>
  <si>
    <t>　実施総日数</t>
    <phoneticPr fontId="25"/>
  </si>
  <si>
    <t>実施総研修数</t>
    <rPh sb="0" eb="6">
      <t>ジッシソウケンシュウスウ</t>
    </rPh>
    <phoneticPr fontId="25"/>
  </si>
  <si>
    <t>実施総日数</t>
    <rPh sb="0" eb="5">
      <t>ジッシソウニッスウ</t>
    </rPh>
    <phoneticPr fontId="25"/>
  </si>
  <si>
    <t>※「研修1回に対する構成日数・構成時間」…当該研修における研修生1人あたりの受講日数・受講時間　</t>
    <phoneticPr fontId="25"/>
  </si>
  <si>
    <t>令和７年１月１6日（木）、３０日（木）
両日とも１３時００分～１７時３０分</t>
    <rPh sb="0" eb="2">
      <t>レイワ</t>
    </rPh>
    <rPh sb="10" eb="11">
      <t>モク</t>
    </rPh>
    <rPh sb="17" eb="18">
      <t>モク</t>
    </rPh>
    <rPh sb="20" eb="22">
      <t>リョウジツ</t>
    </rPh>
    <phoneticPr fontId="25"/>
  </si>
  <si>
    <t>平均修了率</t>
    <rPh sb="0" eb="2">
      <t>ヘイキン</t>
    </rPh>
    <phoneticPr fontId="25"/>
  </si>
  <si>
    <t>※「実施回数」…当該研修を複数班で実施する際の班数</t>
    <phoneticPr fontId="25"/>
  </si>
  <si>
    <t>研修名（科目名）：Excel活用研修（自動化＋Excelスキル）</t>
    <rPh sb="0" eb="2">
      <t>ケンシュウ</t>
    </rPh>
    <rPh sb="2" eb="3">
      <t>メイ</t>
    </rPh>
    <rPh sb="4" eb="7">
      <t>カモクメイ</t>
    </rPh>
    <phoneticPr fontId="25"/>
  </si>
  <si>
    <t>Excelの効果的な活用法の習得を通じて、業務の改善（DX推進）に資するスキルの定着を図る。</t>
    <rPh sb="6" eb="9">
      <t>コウカテキ</t>
    </rPh>
    <rPh sb="10" eb="13">
      <t>カツヨウホウ</t>
    </rPh>
    <rPh sb="14" eb="16">
      <t>シュウトク</t>
    </rPh>
    <rPh sb="17" eb="18">
      <t>ツウ</t>
    </rPh>
    <rPh sb="21" eb="23">
      <t>ギョウム</t>
    </rPh>
    <rPh sb="24" eb="26">
      <t>カイゼン</t>
    </rPh>
    <rPh sb="29" eb="31">
      <t>スイシン</t>
    </rPh>
    <rPh sb="33" eb="34">
      <t>シ</t>
    </rPh>
    <rPh sb="40" eb="42">
      <t>テイチャク</t>
    </rPh>
    <rPh sb="43" eb="44">
      <t>ハカ</t>
    </rPh>
    <phoneticPr fontId="25"/>
  </si>
  <si>
    <t>令和６年度新規採用職員
（加えて、令和５年度の標記研修を未受講・未修了の職員も指名）</t>
    <rPh sb="0" eb="2">
      <t>レイワ</t>
    </rPh>
    <rPh sb="3" eb="5">
      <t>ネンド</t>
    </rPh>
    <rPh sb="5" eb="11">
      <t>シンキサイヨウショクイン</t>
    </rPh>
    <rPh sb="13" eb="14">
      <t>クワ</t>
    </rPh>
    <rPh sb="17" eb="19">
      <t>レイワ</t>
    </rPh>
    <rPh sb="20" eb="22">
      <t>ネンド</t>
    </rPh>
    <rPh sb="23" eb="25">
      <t>ヒョウキ</t>
    </rPh>
    <rPh sb="25" eb="27">
      <t>ケンシュウ</t>
    </rPh>
    <rPh sb="28" eb="29">
      <t>ミ</t>
    </rPh>
    <rPh sb="29" eb="31">
      <t>ジュコウ</t>
    </rPh>
    <rPh sb="32" eb="33">
      <t>ミ</t>
    </rPh>
    <rPh sb="33" eb="35">
      <t>シュウリョウ</t>
    </rPh>
    <rPh sb="36" eb="38">
      <t>ショクイン</t>
    </rPh>
    <rPh sb="39" eb="41">
      <t>シメイ</t>
    </rPh>
    <phoneticPr fontId="25"/>
  </si>
  <si>
    <t>1H45M</t>
    <phoneticPr fontId="25"/>
  </si>
  <si>
    <t>令和６年度新規採用職員
（加えて、令和５年度の標記研修を未受講・未修了の職員も指名）</t>
    <rPh sb="0" eb="2">
      <t>レイワ</t>
    </rPh>
    <rPh sb="3" eb="5">
      <t>ネンド</t>
    </rPh>
    <rPh sb="5" eb="7">
      <t>シンキ</t>
    </rPh>
    <rPh sb="7" eb="9">
      <t>サイヨウ</t>
    </rPh>
    <rPh sb="9" eb="11">
      <t>ショクイン</t>
    </rPh>
    <rPh sb="13" eb="14">
      <t>クワ</t>
    </rPh>
    <rPh sb="17" eb="19">
      <t>レイワ</t>
    </rPh>
    <rPh sb="20" eb="22">
      <t>ネンド</t>
    </rPh>
    <rPh sb="23" eb="25">
      <t>ヒョウキ</t>
    </rPh>
    <rPh sb="25" eb="27">
      <t>ケンシュウ</t>
    </rPh>
    <rPh sb="28" eb="29">
      <t>ミ</t>
    </rPh>
    <rPh sb="29" eb="31">
      <t>ジュコウ</t>
    </rPh>
    <rPh sb="32" eb="33">
      <t>ミ</t>
    </rPh>
    <rPh sb="33" eb="35">
      <t>シュウリョウ</t>
    </rPh>
    <rPh sb="36" eb="38">
      <t>ショクイン</t>
    </rPh>
    <rPh sb="39" eb="41">
      <t>シメイ</t>
    </rPh>
    <phoneticPr fontId="25"/>
  </si>
  <si>
    <t>2H44M</t>
    <phoneticPr fontId="25"/>
  </si>
  <si>
    <t>10H49M</t>
    <phoneticPr fontId="25"/>
  </si>
  <si>
    <t>研修名（科目名）：DXマインド醸成セミナー</t>
    <rPh sb="0" eb="2">
      <t>ケンシュウ</t>
    </rPh>
    <rPh sb="2" eb="3">
      <t>メイ</t>
    </rPh>
    <rPh sb="4" eb="7">
      <t>カモクメイ</t>
    </rPh>
    <rPh sb="15" eb="17">
      <t>ジョウセイ</t>
    </rPh>
    <phoneticPr fontId="4"/>
  </si>
  <si>
    <t>DXを推進するため、DXに関する最新の動向をはじめ、管理職として必要なマインド等を有識者によるセミナーを通じて習得し、今後の府政運営の参考とする。</t>
    <rPh sb="3" eb="5">
      <t>スイシン</t>
    </rPh>
    <rPh sb="13" eb="14">
      <t>カン</t>
    </rPh>
    <rPh sb="16" eb="18">
      <t>サイシン</t>
    </rPh>
    <rPh sb="19" eb="21">
      <t>ドウコウ</t>
    </rPh>
    <rPh sb="26" eb="28">
      <t>カンリ</t>
    </rPh>
    <rPh sb="28" eb="29">
      <t>ショク</t>
    </rPh>
    <rPh sb="32" eb="34">
      <t>ヒツヨウ</t>
    </rPh>
    <rPh sb="39" eb="40">
      <t>ナド</t>
    </rPh>
    <rPh sb="41" eb="44">
      <t>ユウシキシャ</t>
    </rPh>
    <rPh sb="52" eb="53">
      <t>ツウ</t>
    </rPh>
    <rPh sb="55" eb="57">
      <t>シュウトク</t>
    </rPh>
    <rPh sb="59" eb="61">
      <t>コンゴ</t>
    </rPh>
    <rPh sb="62" eb="64">
      <t>フセイ</t>
    </rPh>
    <rPh sb="64" eb="66">
      <t>ウンエイ</t>
    </rPh>
    <rPh sb="67" eb="69">
      <t>サンコウ</t>
    </rPh>
    <phoneticPr fontId="25"/>
  </si>
  <si>
    <t>課長級（総括研究員）以上の職員</t>
    <rPh sb="0" eb="3">
      <t>カチョウキュウ</t>
    </rPh>
    <rPh sb="4" eb="6">
      <t>ソウカツ</t>
    </rPh>
    <rPh sb="6" eb="9">
      <t>ケンキュウイン</t>
    </rPh>
    <rPh sb="10" eb="12">
      <t>イジョウ</t>
    </rPh>
    <rPh sb="13" eb="15">
      <t>ショクイン</t>
    </rPh>
    <phoneticPr fontId="25"/>
  </si>
  <si>
    <t>出席者</t>
    <rPh sb="0" eb="2">
      <t>シュッセキ</t>
    </rPh>
    <rPh sb="2" eb="3">
      <t>シャ</t>
    </rPh>
    <phoneticPr fontId="25"/>
  </si>
  <si>
    <t>出席率（％）</t>
    <rPh sb="0" eb="2">
      <t>シュッセキ</t>
    </rPh>
    <rPh sb="2" eb="3">
      <t>リツ</t>
    </rPh>
    <phoneticPr fontId="25"/>
  </si>
  <si>
    <t>－</t>
    <phoneticPr fontId="25"/>
  </si>
  <si>
    <t>令和６年１２月９日（月）～令和７年２月２１日（金）</t>
    <rPh sb="10" eb="11">
      <t>ゲツ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キン</t>
    </rPh>
    <phoneticPr fontId="25"/>
  </si>
  <si>
    <t>130M</t>
    <phoneticPr fontId="25"/>
  </si>
  <si>
    <t>講演（eラーニング）</t>
    <rPh sb="0" eb="2">
      <t>コウエン</t>
    </rPh>
    <phoneticPr fontId="25"/>
  </si>
  <si>
    <t>「DXマインド醸成セミナー」</t>
    <phoneticPr fontId="25"/>
  </si>
  <si>
    <t>・第4次産業革命について</t>
    <rPh sb="1" eb="2">
      <t>ダイ</t>
    </rPh>
    <rPh sb="3" eb="8">
      <t>ジサンギョウカクメイ</t>
    </rPh>
    <phoneticPr fontId="25"/>
  </si>
  <si>
    <t>e-Corporation.JP代表取締</t>
    <phoneticPr fontId="25"/>
  </si>
  <si>
    <t>・日本が置かれている状況</t>
    <rPh sb="1" eb="3">
      <t>ニホン</t>
    </rPh>
    <rPh sb="4" eb="5">
      <t>オ</t>
    </rPh>
    <rPh sb="10" eb="12">
      <t>ジョウキョウ</t>
    </rPh>
    <phoneticPr fontId="25"/>
  </si>
  <si>
    <t>役・社長</t>
    <phoneticPr fontId="25"/>
  </si>
  <si>
    <t>・情報化が進む社会の各分野別事例</t>
    <rPh sb="1" eb="3">
      <t>ジョウホウ</t>
    </rPh>
    <rPh sb="3" eb="4">
      <t>カ</t>
    </rPh>
    <rPh sb="5" eb="6">
      <t>スス</t>
    </rPh>
    <rPh sb="7" eb="9">
      <t>シャカイ</t>
    </rPh>
    <rPh sb="10" eb="11">
      <t>カク</t>
    </rPh>
    <rPh sb="11" eb="13">
      <t>ブンヤ</t>
    </rPh>
    <rPh sb="13" eb="14">
      <t>ベツ</t>
    </rPh>
    <rPh sb="14" eb="16">
      <t>ジレイ</t>
    </rPh>
    <phoneticPr fontId="25"/>
  </si>
  <si>
    <t>明治大学専門職大学院兼任講師</t>
    <phoneticPr fontId="25"/>
  </si>
  <si>
    <t>・日本・大阪府のDXの進め方について</t>
    <rPh sb="1" eb="3">
      <t>ニホン</t>
    </rPh>
    <rPh sb="4" eb="7">
      <t>オオサカフ</t>
    </rPh>
    <rPh sb="11" eb="12">
      <t>スス</t>
    </rPh>
    <rPh sb="13" eb="14">
      <t>カタ</t>
    </rPh>
    <phoneticPr fontId="25"/>
  </si>
  <si>
    <t>大阪府特別参与</t>
    <phoneticPr fontId="25"/>
  </si>
  <si>
    <t>学術博士　廉 宗淳　氏</t>
    <phoneticPr fontId="25"/>
  </si>
  <si>
    <t>管理職研修</t>
    <rPh sb="0" eb="2">
      <t>カンリ</t>
    </rPh>
    <rPh sb="2" eb="3">
      <t>ショク</t>
    </rPh>
    <rPh sb="3" eb="5">
      <t>ケンシュウ</t>
    </rPh>
    <phoneticPr fontId="25"/>
  </si>
  <si>
    <t>DXマインド醸成セミナー　□  ◆</t>
    <rPh sb="6" eb="8">
      <t>ジョウセイ</t>
    </rPh>
    <phoneticPr fontId="25"/>
  </si>
  <si>
    <t>-</t>
  </si>
  <si>
    <t>17:30</t>
    <phoneticPr fontId="25"/>
  </si>
  <si>
    <t>76:00</t>
    <phoneticPr fontId="25"/>
  </si>
  <si>
    <t>修了判定なし</t>
    <rPh sb="0" eb="2">
      <t>シュウリョウ</t>
    </rPh>
    <rPh sb="2" eb="4">
      <t>ハンテイ</t>
    </rPh>
    <phoneticPr fontId="25"/>
  </si>
  <si>
    <t>（対象者：100人）</t>
    <rPh sb="1" eb="4">
      <t>タイショウシャ</t>
    </rPh>
    <rPh sb="8" eb="9">
      <t>ニン</t>
    </rPh>
    <phoneticPr fontId="25"/>
  </si>
  <si>
    <t>（受講者：77人）</t>
    <rPh sb="1" eb="4">
      <t>ジュコウシャ</t>
    </rPh>
    <rPh sb="7" eb="8">
      <t>ニン</t>
    </rPh>
    <phoneticPr fontId="25"/>
  </si>
  <si>
    <t>実施
総研修回数
（回）</t>
    <rPh sb="6" eb="8">
      <t>カイスウ</t>
    </rPh>
    <rPh sb="10" eb="11">
      <t>カイ</t>
    </rPh>
    <phoneticPr fontId="3"/>
  </si>
  <si>
    <t>総日数
（日）</t>
    <rPh sb="5" eb="6">
      <t>ニチ</t>
    </rPh>
    <phoneticPr fontId="3"/>
  </si>
  <si>
    <t>延べ時間数
(時間：分)</t>
    <rPh sb="7" eb="9">
      <t>ジカン</t>
    </rPh>
    <rPh sb="10" eb="11">
      <t>フン</t>
    </rPh>
    <phoneticPr fontId="3"/>
  </si>
  <si>
    <t>総合平均満足度
（点）</t>
  </si>
  <si>
    <t>研修生数
（人）</t>
    <rPh sb="6" eb="7">
      <t>ニン</t>
    </rPh>
    <phoneticPr fontId="3"/>
  </si>
  <si>
    <t>修了者数
（人）</t>
    <rPh sb="6" eb="7">
      <t>ニン</t>
    </rPh>
    <phoneticPr fontId="3"/>
  </si>
  <si>
    <t>平均目的達成度</t>
    <phoneticPr fontId="25"/>
  </si>
  <si>
    <t>※「実施総日数・実施総時間数」…受託事業者が当該研修を実施する日数・時間数
　（eラーニング日数換算について：eラーニングのみの構成時間が「7時間以内」は1日、「7時間を超えて14時間以内」の場合は2日、「14時間を超えて21時間以内」の場合は3日とし、以降同様に追加換算する。）</t>
    <rPh sb="46" eb="48">
      <t>ニッスウ</t>
    </rPh>
    <rPh sb="48" eb="50">
      <t>カンサン</t>
    </rPh>
    <rPh sb="64" eb="66">
      <t>コウセイ</t>
    </rPh>
    <rPh sb="66" eb="68">
      <t>ジカン</t>
    </rPh>
    <rPh sb="71" eb="73">
      <t>ジカン</t>
    </rPh>
    <rPh sb="73" eb="75">
      <t>イナイ</t>
    </rPh>
    <rPh sb="78" eb="79">
      <t>ニチ</t>
    </rPh>
    <rPh sb="82" eb="84">
      <t>ジカン</t>
    </rPh>
    <rPh sb="85" eb="86">
      <t>コ</t>
    </rPh>
    <rPh sb="89" eb="91">
      <t>ジカン</t>
    </rPh>
    <rPh sb="92" eb="94">
      <t>イナイ</t>
    </rPh>
    <rPh sb="96" eb="98">
      <t>バアイ</t>
    </rPh>
    <rPh sb="99" eb="100">
      <t>ニチ</t>
    </rPh>
    <rPh sb="105" eb="107">
      <t>ジカン</t>
    </rPh>
    <rPh sb="108" eb="109">
      <t>コ</t>
    </rPh>
    <rPh sb="112" eb="114">
      <t>ジカン</t>
    </rPh>
    <rPh sb="115" eb="117">
      <t>イナイ</t>
    </rPh>
    <rPh sb="119" eb="121">
      <t>バアイ</t>
    </rPh>
    <rPh sb="122" eb="123">
      <t>ニチ</t>
    </rPh>
    <rPh sb="126" eb="128">
      <t>イコウ</t>
    </rPh>
    <rPh sb="128" eb="130">
      <t>ドウヨウ</t>
    </rPh>
    <rPh sb="131" eb="133">
      <t>ツイカ</t>
    </rPh>
    <rPh sb="133" eb="135">
      <t>カンサン</t>
    </rPh>
    <phoneticPr fontId="25"/>
  </si>
  <si>
    <t>※「◆」…修了決定を行わない</t>
    <rPh sb="5" eb="9">
      <t>シュウリョウケッテイ</t>
    </rPh>
    <rPh sb="10" eb="11">
      <t>オコナ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</si>
</sst>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%"/>
    <numFmt numFmtId="177" formatCode="[h]:mm"/>
    <numFmt numFmtId="178" formatCode="_-* #,##0_-;\-* #,##0_-;_-* &quot;-&quot;_-;_-@_-"/>
    <numFmt numFmtId="179" formatCode="0_);[Red]\(0\)"/>
    <numFmt numFmtId="180" formatCode="#,##0_);\(#,##0\)"/>
    <numFmt numFmtId="181" formatCode="#,##0_);[Red]\(#,##0\)"/>
    <numFmt numFmtId="182" formatCode="0.0_);[Red]\(0.0\)"/>
    <numFmt numFmtId="183" formatCode="0.0_ "/>
    <numFmt numFmtId="184" formatCode="[$-411]ggge&quot;年&quot;m&quot;月&quot;d&quot;日（&quot;aaa&quot;）、&quot;"/>
    <numFmt numFmtId="185" formatCode="0&quot;日&quot;"/>
    <numFmt numFmtId="186" formatCode="0.0&quot;H&quot;"/>
    <numFmt numFmtId="187" formatCode="0.0"/>
    <numFmt numFmtId="188" formatCode="0_ "/>
    <numFmt numFmtId="189" formatCode="#,##0.0;[Red]\-#,##0.0"/>
  </numFmts>
  <fonts count="5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9"/>
      <color theme="1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9.5"/>
      <name val="HG丸ｺﾞｼｯｸM-PRO"/>
      <family val="3"/>
      <charset val="128"/>
    </font>
    <font>
      <sz val="10"/>
      <color theme="3" tint="0.39997558519241921"/>
      <name val="HG丸ｺﾞｼｯｸM-PRO"/>
      <family val="3"/>
      <charset val="128"/>
    </font>
    <font>
      <sz val="10"/>
      <color rgb="FF0000FF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6"/>
      <name val="BIZ UDゴシック"/>
      <family val="3"/>
      <charset val="128"/>
    </font>
    <font>
      <b/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u/>
      <sz val="10"/>
      <name val="BIZ UDゴシック"/>
      <family val="3"/>
      <charset val="128"/>
    </font>
    <font>
      <sz val="10"/>
      <name val="BIZ UD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</fills>
  <borders count="1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</borders>
  <cellStyleXfs count="60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22" fillId="0" borderId="0"/>
    <xf numFmtId="1" fontId="23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4" fillId="0" borderId="0"/>
    <xf numFmtId="0" fontId="2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659">
    <xf numFmtId="0" fontId="0" fillId="0" borderId="0" xfId="0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4" fillId="0" borderId="29" xfId="54" applyFont="1" applyBorder="1" applyAlignment="1">
      <alignment horizontal="left" vertical="top"/>
    </xf>
    <xf numFmtId="0" fontId="26" fillId="0" borderId="0" xfId="54" applyFont="1">
      <alignment vertical="center"/>
    </xf>
    <xf numFmtId="0" fontId="34" fillId="0" borderId="26" xfId="54" applyFont="1" applyBorder="1" applyAlignment="1">
      <alignment horizontal="left" vertical="center"/>
    </xf>
    <xf numFmtId="0" fontId="34" fillId="0" borderId="20" xfId="54" applyFont="1" applyBorder="1" applyAlignment="1">
      <alignment vertical="top"/>
    </xf>
    <xf numFmtId="0" fontId="34" fillId="0" borderId="29" xfId="0" applyFont="1" applyBorder="1">
      <alignment vertical="center"/>
    </xf>
    <xf numFmtId="0" fontId="34" fillId="0" borderId="20" xfId="54" applyFont="1" applyBorder="1" applyAlignment="1">
      <alignment horizontal="center" vertical="center"/>
    </xf>
    <xf numFmtId="0" fontId="34" fillId="0" borderId="0" xfId="0" applyFont="1">
      <alignment vertical="center"/>
    </xf>
    <xf numFmtId="0" fontId="26" fillId="0" borderId="50" xfId="0" applyFont="1" applyBorder="1">
      <alignment vertical="center"/>
    </xf>
    <xf numFmtId="0" fontId="34" fillId="0" borderId="27" xfId="0" applyFont="1" applyBorder="1">
      <alignment vertical="center"/>
    </xf>
    <xf numFmtId="181" fontId="34" fillId="0" borderId="20" xfId="54" applyNumberFormat="1" applyFont="1" applyBorder="1" applyAlignment="1">
      <alignment horizontal="right" vertical="center"/>
    </xf>
    <xf numFmtId="179" fontId="34" fillId="0" borderId="51" xfId="54" applyNumberFormat="1" applyFont="1" applyBorder="1" applyAlignment="1">
      <alignment horizontal="right" vertical="center"/>
    </xf>
    <xf numFmtId="182" fontId="34" fillId="0" borderId="20" xfId="28" applyNumberFormat="1" applyFont="1" applyFill="1" applyBorder="1" applyAlignment="1">
      <alignment horizontal="right" vertical="center"/>
    </xf>
    <xf numFmtId="182" fontId="34" fillId="0" borderId="51" xfId="28" applyNumberFormat="1" applyFont="1" applyFill="1" applyBorder="1" applyAlignment="1">
      <alignment horizontal="right" vertical="center"/>
    </xf>
    <xf numFmtId="0" fontId="34" fillId="0" borderId="16" xfId="54" applyFont="1" applyBorder="1" applyAlignment="1">
      <alignment horizontal="center" vertical="center" shrinkToFit="1"/>
    </xf>
    <xf numFmtId="0" fontId="34" fillId="0" borderId="0" xfId="54" applyFont="1" applyAlignment="1">
      <alignment horizontal="center" vertical="center" shrinkToFit="1"/>
    </xf>
    <xf numFmtId="182" fontId="34" fillId="0" borderId="0" xfId="28" applyNumberFormat="1" applyFont="1" applyFill="1" applyBorder="1" applyAlignment="1">
      <alignment vertical="center"/>
    </xf>
    <xf numFmtId="182" fontId="34" fillId="0" borderId="0" xfId="28" applyNumberFormat="1" applyFont="1" applyFill="1" applyBorder="1" applyAlignment="1">
      <alignment horizontal="right" vertical="center"/>
    </xf>
    <xf numFmtId="179" fontId="34" fillId="0" borderId="0" xfId="28" applyNumberFormat="1" applyFont="1" applyFill="1" applyBorder="1" applyAlignment="1">
      <alignment horizontal="right" vertical="center"/>
    </xf>
    <xf numFmtId="0" fontId="34" fillId="0" borderId="50" xfId="0" applyFont="1" applyBorder="1">
      <alignment vertical="center"/>
    </xf>
    <xf numFmtId="0" fontId="34" fillId="0" borderId="20" xfId="0" applyFont="1" applyBorder="1" applyAlignment="1">
      <alignment horizontal="center" vertical="center"/>
    </xf>
    <xf numFmtId="183" fontId="34" fillId="0" borderId="20" xfId="0" quotePrefix="1" applyNumberFormat="1" applyFont="1" applyBorder="1">
      <alignment vertical="center"/>
    </xf>
    <xf numFmtId="0" fontId="34" fillId="0" borderId="26" xfId="0" applyFont="1" applyBorder="1">
      <alignment vertical="center"/>
    </xf>
    <xf numFmtId="183" fontId="34" fillId="0" borderId="20" xfId="0" quotePrefix="1" applyNumberFormat="1" applyFont="1" applyBorder="1" applyAlignment="1">
      <alignment horizontal="right" vertical="center"/>
    </xf>
    <xf numFmtId="0" fontId="34" fillId="0" borderId="25" xfId="0" applyFont="1" applyBorder="1">
      <alignment vertical="center"/>
    </xf>
    <xf numFmtId="0" fontId="34" fillId="0" borderId="32" xfId="0" applyFont="1" applyBorder="1">
      <alignment vertical="center"/>
    </xf>
    <xf numFmtId="0" fontId="34" fillId="0" borderId="28" xfId="0" applyFont="1" applyBorder="1" applyAlignment="1">
      <alignment vertical="center" wrapText="1"/>
    </xf>
    <xf numFmtId="0" fontId="26" fillId="0" borderId="0" xfId="0" applyFont="1" applyAlignment="1">
      <alignment vertical="top"/>
    </xf>
    <xf numFmtId="0" fontId="34" fillId="0" borderId="33" xfId="0" applyFont="1" applyBorder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4" fillId="0" borderId="20" xfId="0" applyFont="1" applyBorder="1">
      <alignment vertical="center"/>
    </xf>
    <xf numFmtId="0" fontId="34" fillId="0" borderId="29" xfId="54" applyFont="1" applyBorder="1" applyAlignment="1">
      <alignment horizontal="center" vertical="center"/>
    </xf>
    <xf numFmtId="186" fontId="34" fillId="0" borderId="20" xfId="54" applyNumberFormat="1" applyFont="1" applyBorder="1" applyAlignment="1">
      <alignment horizontal="center" vertical="center" shrinkToFit="1"/>
    </xf>
    <xf numFmtId="0" fontId="34" fillId="0" borderId="16" xfId="54" applyFont="1" applyBorder="1">
      <alignment vertical="center"/>
    </xf>
    <xf numFmtId="0" fontId="34" fillId="0" borderId="16" xfId="54" applyFont="1" applyBorder="1" applyAlignment="1">
      <alignment horizontal="center" vertical="center"/>
    </xf>
    <xf numFmtId="0" fontId="34" fillId="0" borderId="28" xfId="54" applyFont="1" applyBorder="1" applyAlignment="1">
      <alignment horizontal="center" vertical="center"/>
    </xf>
    <xf numFmtId="0" fontId="34" fillId="0" borderId="45" xfId="0" applyFont="1" applyBorder="1" applyAlignment="1">
      <alignment vertical="center" wrapText="1"/>
    </xf>
    <xf numFmtId="0" fontId="34" fillId="0" borderId="46" xfId="0" applyFont="1" applyBorder="1" applyAlignment="1">
      <alignment vertical="center" wrapText="1"/>
    </xf>
    <xf numFmtId="0" fontId="30" fillId="0" borderId="27" xfId="0" applyFont="1" applyBorder="1" applyAlignment="1">
      <alignment horizontal="center" vertical="center" wrapText="1"/>
    </xf>
    <xf numFmtId="0" fontId="34" fillId="0" borderId="0" xfId="54" applyFont="1" applyAlignment="1">
      <alignment vertical="center" shrinkToFit="1"/>
    </xf>
    <xf numFmtId="0" fontId="34" fillId="0" borderId="50" xfId="54" applyFont="1" applyBorder="1" applyAlignment="1">
      <alignment vertical="center" shrinkToFit="1"/>
    </xf>
    <xf numFmtId="0" fontId="34" fillId="0" borderId="0" xfId="54" applyFont="1">
      <alignment vertical="center"/>
    </xf>
    <xf numFmtId="0" fontId="34" fillId="0" borderId="16" xfId="59" applyFont="1" applyBorder="1" applyAlignment="1">
      <alignment horizontal="left" vertical="center" wrapText="1" indent="2"/>
    </xf>
    <xf numFmtId="0" fontId="34" fillId="0" borderId="0" xfId="59" applyFont="1" applyAlignment="1">
      <alignment horizontal="left" vertical="center" wrapText="1" indent="2"/>
    </xf>
    <xf numFmtId="0" fontId="34" fillId="0" borderId="50" xfId="59" applyFont="1" applyBorder="1" applyAlignment="1">
      <alignment horizontal="left" vertical="center" wrapText="1" indent="2"/>
    </xf>
    <xf numFmtId="0" fontId="34" fillId="0" borderId="27" xfId="0" applyFont="1" applyBorder="1" applyAlignment="1">
      <alignment horizontal="center" vertical="center" wrapText="1"/>
    </xf>
    <xf numFmtId="0" fontId="34" fillId="0" borderId="33" xfId="54" applyFont="1" applyBorder="1">
      <alignment vertical="center"/>
    </xf>
    <xf numFmtId="0" fontId="34" fillId="0" borderId="33" xfId="54" applyFont="1" applyBorder="1" applyAlignment="1">
      <alignment horizontal="center" vertical="center"/>
    </xf>
    <xf numFmtId="0" fontId="34" fillId="0" borderId="25" xfId="54" applyFont="1" applyBorder="1" applyAlignment="1">
      <alignment horizontal="left" vertical="center"/>
    </xf>
    <xf numFmtId="0" fontId="34" fillId="0" borderId="32" xfId="54" applyFont="1" applyBorder="1" applyAlignment="1">
      <alignment horizontal="left" vertical="center"/>
    </xf>
    <xf numFmtId="0" fontId="34" fillId="0" borderId="25" xfId="54" applyFont="1" applyBorder="1" applyAlignment="1">
      <alignment vertical="center" wrapText="1"/>
    </xf>
    <xf numFmtId="0" fontId="34" fillId="0" borderId="32" xfId="54" applyFont="1" applyBorder="1" applyAlignment="1">
      <alignment vertical="center" wrapText="1"/>
    </xf>
    <xf numFmtId="0" fontId="34" fillId="0" borderId="26" xfId="54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8" xfId="0" applyFont="1" applyBorder="1">
      <alignment vertical="center"/>
    </xf>
    <xf numFmtId="0" fontId="34" fillId="0" borderId="18" xfId="0" applyFont="1" applyBorder="1" applyAlignment="1">
      <alignment horizontal="center" vertical="center"/>
    </xf>
    <xf numFmtId="0" fontId="34" fillId="0" borderId="45" xfId="0" applyFont="1" applyBorder="1">
      <alignment vertical="center"/>
    </xf>
    <xf numFmtId="0" fontId="34" fillId="0" borderId="46" xfId="0" applyFont="1" applyBorder="1">
      <alignment vertical="center"/>
    </xf>
    <xf numFmtId="0" fontId="34" fillId="0" borderId="16" xfId="0" applyFont="1" applyBorder="1">
      <alignment vertical="center"/>
    </xf>
    <xf numFmtId="0" fontId="36" fillId="0" borderId="0" xfId="0" applyFont="1">
      <alignment vertical="center"/>
    </xf>
    <xf numFmtId="0" fontId="29" fillId="0" borderId="20" xfId="0" applyFont="1" applyBorder="1" applyAlignment="1">
      <alignment horizontal="center" vertical="center" wrapText="1"/>
    </xf>
    <xf numFmtId="0" fontId="26" fillId="0" borderId="16" xfId="0" applyFont="1" applyBorder="1">
      <alignment vertical="center"/>
    </xf>
    <xf numFmtId="0" fontId="34" fillId="0" borderId="54" xfId="0" applyFont="1" applyBorder="1" applyAlignment="1">
      <alignment horizontal="center" vertical="center"/>
    </xf>
    <xf numFmtId="0" fontId="34" fillId="0" borderId="55" xfId="0" applyFont="1" applyBorder="1" applyAlignment="1">
      <alignment vertical="center" wrapText="1"/>
    </xf>
    <xf numFmtId="0" fontId="34" fillId="0" borderId="56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4" fillId="0" borderId="60" xfId="54" applyFont="1" applyBorder="1" applyAlignment="1">
      <alignment vertical="center" wrapText="1"/>
    </xf>
    <xf numFmtId="0" fontId="34" fillId="0" borderId="61" xfId="54" applyFont="1" applyBorder="1" applyAlignment="1">
      <alignment horizontal="center" vertical="center" wrapText="1"/>
    </xf>
    <xf numFmtId="0" fontId="34" fillId="0" borderId="20" xfId="0" applyFont="1" applyBorder="1" applyAlignment="1">
      <alignment vertical="center" wrapText="1"/>
    </xf>
    <xf numFmtId="0" fontId="34" fillId="27" borderId="20" xfId="0" applyFont="1" applyFill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29" fillId="0" borderId="20" xfId="0" applyFont="1" applyBorder="1">
      <alignment vertical="center"/>
    </xf>
    <xf numFmtId="0" fontId="34" fillId="0" borderId="51" xfId="0" applyFont="1" applyBorder="1">
      <alignment vertical="center"/>
    </xf>
    <xf numFmtId="0" fontId="34" fillId="0" borderId="20" xfId="0" applyFont="1" applyBorder="1" applyAlignment="1">
      <alignment horizontal="right" vertical="center"/>
    </xf>
    <xf numFmtId="0" fontId="34" fillId="0" borderId="62" xfId="0" applyFont="1" applyBorder="1">
      <alignment vertical="center"/>
    </xf>
    <xf numFmtId="0" fontId="29" fillId="0" borderId="51" xfId="0" applyFont="1" applyBorder="1">
      <alignment vertical="center"/>
    </xf>
    <xf numFmtId="183" fontId="34" fillId="0" borderId="20" xfId="28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top"/>
    </xf>
    <xf numFmtId="183" fontId="34" fillId="0" borderId="20" xfId="0" applyNumberFormat="1" applyFont="1" applyBorder="1">
      <alignment vertical="center"/>
    </xf>
    <xf numFmtId="187" fontId="29" fillId="0" borderId="20" xfId="0" applyNumberFormat="1" applyFont="1" applyBorder="1">
      <alignment vertical="center"/>
    </xf>
    <xf numFmtId="183" fontId="29" fillId="0" borderId="20" xfId="0" applyNumberFormat="1" applyFont="1" applyBorder="1">
      <alignment vertical="center"/>
    </xf>
    <xf numFmtId="188" fontId="34" fillId="0" borderId="20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50" xfId="0" applyFont="1" applyBorder="1" applyAlignment="1">
      <alignment horizontal="left" vertical="center"/>
    </xf>
    <xf numFmtId="0" fontId="39" fillId="0" borderId="16" xfId="0" applyFont="1" applyBorder="1" applyAlignment="1">
      <alignment horizontal="center" vertical="center"/>
    </xf>
    <xf numFmtId="188" fontId="29" fillId="0" borderId="27" xfId="0" applyNumberFormat="1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4" fillId="0" borderId="33" xfId="0" applyFont="1" applyBorder="1">
      <alignment vertical="center"/>
    </xf>
    <xf numFmtId="0" fontId="29" fillId="0" borderId="20" xfId="0" applyFont="1" applyBorder="1" applyAlignment="1">
      <alignment horizontal="right" vertical="center"/>
    </xf>
    <xf numFmtId="0" fontId="29" fillId="0" borderId="20" xfId="0" applyFont="1" applyBorder="1" applyAlignment="1">
      <alignment horizontal="center" vertical="center"/>
    </xf>
    <xf numFmtId="183" fontId="34" fillId="27" borderId="20" xfId="0" applyNumberFormat="1" applyFont="1" applyFill="1" applyBorder="1">
      <alignment vertical="center"/>
    </xf>
    <xf numFmtId="183" fontId="34" fillId="0" borderId="20" xfId="0" applyNumberFormat="1" applyFont="1" applyBorder="1" applyAlignment="1">
      <alignment horizontal="right" vertical="center"/>
    </xf>
    <xf numFmtId="183" fontId="29" fillId="0" borderId="20" xfId="0" applyNumberFormat="1" applyFont="1" applyBorder="1" applyAlignment="1">
      <alignment horizontal="right" vertical="center"/>
    </xf>
    <xf numFmtId="0" fontId="34" fillId="27" borderId="20" xfId="0" applyFont="1" applyFill="1" applyBorder="1">
      <alignment vertical="center"/>
    </xf>
    <xf numFmtId="0" fontId="30" fillId="0" borderId="0" xfId="0" applyFont="1">
      <alignment vertical="center"/>
    </xf>
    <xf numFmtId="0" fontId="30" fillId="0" borderId="50" xfId="0" applyFont="1" applyBorder="1">
      <alignment vertical="center"/>
    </xf>
    <xf numFmtId="189" fontId="29" fillId="0" borderId="20" xfId="35" applyNumberFormat="1" applyFont="1" applyFill="1" applyBorder="1" applyAlignment="1">
      <alignment horizontal="right" vertical="center"/>
    </xf>
    <xf numFmtId="183" fontId="34" fillId="27" borderId="20" xfId="28" applyNumberFormat="1" applyFont="1" applyFill="1" applyBorder="1" applyAlignment="1">
      <alignment vertical="center"/>
    </xf>
    <xf numFmtId="183" fontId="34" fillId="27" borderId="20" xfId="0" applyNumberFormat="1" applyFont="1" applyFill="1" applyBorder="1" applyAlignment="1">
      <alignment horizontal="right" vertical="center"/>
    </xf>
    <xf numFmtId="183" fontId="29" fillId="0" borderId="20" xfId="0" applyNumberFormat="1" applyFont="1" applyBorder="1" applyAlignment="1">
      <alignment horizontal="center" vertical="center"/>
    </xf>
    <xf numFmtId="0" fontId="26" fillId="0" borderId="45" xfId="0" applyFont="1" applyBorder="1">
      <alignment vertical="center"/>
    </xf>
    <xf numFmtId="0" fontId="26" fillId="0" borderId="46" xfId="0" applyFont="1" applyBorder="1">
      <alignment vertical="center"/>
    </xf>
    <xf numFmtId="188" fontId="34" fillId="0" borderId="20" xfId="0" applyNumberFormat="1" applyFont="1" applyBorder="1" applyAlignment="1">
      <alignment horizontal="right" vertical="center" indent="1"/>
    </xf>
    <xf numFmtId="0" fontId="36" fillId="0" borderId="51" xfId="0" applyFont="1" applyBorder="1">
      <alignment vertical="center"/>
    </xf>
    <xf numFmtId="183" fontId="34" fillId="0" borderId="20" xfId="28" applyNumberFormat="1" applyFont="1" applyFill="1" applyBorder="1" applyAlignment="1">
      <alignment horizontal="right" vertical="center" indent="1"/>
    </xf>
    <xf numFmtId="0" fontId="27" fillId="0" borderId="23" xfId="0" applyFont="1" applyBorder="1" applyAlignment="1">
      <alignment vertical="center" wrapText="1"/>
    </xf>
    <xf numFmtId="0" fontId="27" fillId="0" borderId="23" xfId="0" applyFont="1" applyBorder="1">
      <alignment vertical="center"/>
    </xf>
    <xf numFmtId="0" fontId="29" fillId="0" borderId="0" xfId="0" applyFont="1" applyAlignment="1">
      <alignment horizontal="center" vertical="center" wrapText="1"/>
    </xf>
    <xf numFmtId="182" fontId="34" fillId="0" borderId="20" xfId="0" applyNumberFormat="1" applyFont="1" applyBorder="1" applyAlignment="1">
      <alignment horizontal="center" vertical="center"/>
    </xf>
    <xf numFmtId="182" fontId="29" fillId="0" borderId="20" xfId="0" applyNumberFormat="1" applyFont="1" applyBorder="1" applyAlignment="1">
      <alignment horizontal="center" vertical="center" wrapText="1"/>
    </xf>
    <xf numFmtId="182" fontId="34" fillId="0" borderId="0" xfId="0" applyNumberFormat="1" applyFont="1" applyAlignment="1">
      <alignment horizontal="center" vertical="center"/>
    </xf>
    <xf numFmtId="182" fontId="34" fillId="0" borderId="25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29" xfId="0" applyFont="1" applyBorder="1">
      <alignment vertical="center"/>
    </xf>
    <xf numFmtId="0" fontId="26" fillId="27" borderId="0" xfId="0" applyFont="1" applyFill="1">
      <alignment vertical="center"/>
    </xf>
    <xf numFmtId="183" fontId="34" fillId="0" borderId="20" xfId="28" applyNumberFormat="1" applyFont="1" applyFill="1" applyBorder="1" applyAlignment="1">
      <alignment horizontal="center" vertical="center"/>
    </xf>
    <xf numFmtId="183" fontId="34" fillId="27" borderId="20" xfId="0" applyNumberFormat="1" applyFont="1" applyFill="1" applyBorder="1" applyAlignment="1">
      <alignment horizontal="center" vertical="center"/>
    </xf>
    <xf numFmtId="183" fontId="34" fillId="0" borderId="20" xfId="0" applyNumberFormat="1" applyFont="1" applyBorder="1" applyAlignment="1">
      <alignment horizontal="center" vertical="center"/>
    </xf>
    <xf numFmtId="0" fontId="42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38" fontId="49" fillId="0" borderId="0" xfId="35" applyFont="1" applyAlignment="1">
      <alignment horizontal="right" vertical="center"/>
    </xf>
    <xf numFmtId="0" fontId="48" fillId="0" borderId="0" xfId="0" applyFont="1">
      <alignment vertical="center"/>
    </xf>
    <xf numFmtId="0" fontId="42" fillId="0" borderId="98" xfId="0" applyFont="1" applyBorder="1" applyAlignment="1">
      <alignment horizontal="center" vertical="center"/>
    </xf>
    <xf numFmtId="0" fontId="42" fillId="0" borderId="102" xfId="0" applyFont="1" applyBorder="1">
      <alignment vertical="center"/>
    </xf>
    <xf numFmtId="177" fontId="42" fillId="0" borderId="103" xfId="35" applyNumberFormat="1" applyFont="1" applyFill="1" applyBorder="1" applyAlignment="1">
      <alignment horizontal="right" vertical="center"/>
    </xf>
    <xf numFmtId="180" fontId="42" fillId="0" borderId="104" xfId="0" applyNumberFormat="1" applyFont="1" applyBorder="1">
      <alignment vertical="center"/>
    </xf>
    <xf numFmtId="180" fontId="42" fillId="0" borderId="105" xfId="0" applyNumberFormat="1" applyFont="1" applyBorder="1">
      <alignment vertical="center"/>
    </xf>
    <xf numFmtId="176" fontId="42" fillId="0" borderId="103" xfId="28" applyNumberFormat="1" applyFont="1" applyFill="1" applyBorder="1">
      <alignment vertical="center"/>
    </xf>
    <xf numFmtId="176" fontId="42" fillId="0" borderId="80" xfId="28" applyNumberFormat="1" applyFont="1" applyFill="1" applyBorder="1">
      <alignment vertical="center"/>
    </xf>
    <xf numFmtId="0" fontId="42" fillId="0" borderId="106" xfId="0" applyFont="1" applyBorder="1">
      <alignment vertical="center"/>
    </xf>
    <xf numFmtId="0" fontId="42" fillId="0" borderId="107" xfId="0" applyFont="1" applyBorder="1" applyAlignment="1">
      <alignment horizontal="center" vertical="center"/>
    </xf>
    <xf numFmtId="0" fontId="42" fillId="0" borderId="112" xfId="0" applyFont="1" applyBorder="1">
      <alignment vertical="center"/>
    </xf>
    <xf numFmtId="0" fontId="42" fillId="0" borderId="113" xfId="0" applyFont="1" applyBorder="1" applyAlignment="1">
      <alignment horizontal="right" vertical="center"/>
    </xf>
    <xf numFmtId="177" fontId="42" fillId="0" borderId="114" xfId="35" applyNumberFormat="1" applyFont="1" applyFill="1" applyBorder="1" applyAlignment="1">
      <alignment horizontal="right" vertical="center"/>
    </xf>
    <xf numFmtId="180" fontId="42" fillId="0" borderId="113" xfId="0" applyNumberFormat="1" applyFont="1" applyBorder="1">
      <alignment vertical="center"/>
    </xf>
    <xf numFmtId="180" fontId="42" fillId="0" borderId="114" xfId="0" applyNumberFormat="1" applyFont="1" applyBorder="1">
      <alignment vertical="center"/>
    </xf>
    <xf numFmtId="176" fontId="42" fillId="0" borderId="116" xfId="28" applyNumberFormat="1" applyFont="1" applyFill="1" applyBorder="1">
      <alignment vertical="center"/>
    </xf>
    <xf numFmtId="176" fontId="42" fillId="0" borderId="115" xfId="28" applyNumberFormat="1" applyFont="1" applyFill="1" applyBorder="1">
      <alignment vertical="center"/>
    </xf>
    <xf numFmtId="0" fontId="42" fillId="0" borderId="117" xfId="0" applyFont="1" applyBorder="1">
      <alignment vertical="center"/>
    </xf>
    <xf numFmtId="177" fontId="42" fillId="0" borderId="116" xfId="35" applyNumberFormat="1" applyFont="1" applyFill="1" applyBorder="1" applyAlignment="1">
      <alignment horizontal="right" vertical="center"/>
    </xf>
    <xf numFmtId="0" fontId="42" fillId="0" borderId="118" xfId="0" applyFont="1" applyBorder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5" xfId="0" applyFont="1" applyBorder="1">
      <alignment vertical="center"/>
    </xf>
    <xf numFmtId="180" fontId="42" fillId="0" borderId="0" xfId="0" applyNumberFormat="1" applyFont="1">
      <alignment vertical="center"/>
    </xf>
    <xf numFmtId="176" fontId="42" fillId="0" borderId="103" xfId="28" applyNumberFormat="1" applyFont="1" applyFill="1" applyBorder="1" applyAlignment="1">
      <alignment horizontal="right" vertical="center"/>
    </xf>
    <xf numFmtId="176" fontId="42" fillId="0" borderId="80" xfId="28" applyNumberFormat="1" applyFont="1" applyFill="1" applyBorder="1" applyAlignment="1">
      <alignment horizontal="right" vertical="center"/>
    </xf>
    <xf numFmtId="176" fontId="42" fillId="0" borderId="116" xfId="28" applyNumberFormat="1" applyFont="1" applyFill="1" applyBorder="1" applyAlignment="1">
      <alignment horizontal="right" vertical="center"/>
    </xf>
    <xf numFmtId="176" fontId="42" fillId="0" borderId="115" xfId="28" applyNumberFormat="1" applyFont="1" applyFill="1" applyBorder="1" applyAlignment="1">
      <alignment horizontal="right" vertical="center"/>
    </xf>
    <xf numFmtId="0" fontId="42" fillId="0" borderId="113" xfId="0" applyFont="1" applyBorder="1">
      <alignment vertical="center"/>
    </xf>
    <xf numFmtId="0" fontId="42" fillId="0" borderId="139" xfId="0" applyFont="1" applyBorder="1">
      <alignment vertical="center"/>
    </xf>
    <xf numFmtId="0" fontId="42" fillId="0" borderId="141" xfId="0" applyFont="1" applyBorder="1">
      <alignment vertical="center"/>
    </xf>
    <xf numFmtId="0" fontId="42" fillId="0" borderId="113" xfId="0" applyFont="1" applyFill="1" applyBorder="1" applyAlignment="1">
      <alignment horizontal="right" vertical="center"/>
    </xf>
    <xf numFmtId="180" fontId="42" fillId="0" borderId="113" xfId="0" applyNumberFormat="1" applyFont="1" applyFill="1" applyBorder="1">
      <alignment vertical="center"/>
    </xf>
    <xf numFmtId="180" fontId="42" fillId="0" borderId="114" xfId="0" applyNumberFormat="1" applyFont="1" applyFill="1" applyBorder="1">
      <alignment vertical="center"/>
    </xf>
    <xf numFmtId="0" fontId="42" fillId="0" borderId="144" xfId="0" applyFont="1" applyBorder="1">
      <alignment vertical="center"/>
    </xf>
    <xf numFmtId="177" fontId="42" fillId="0" borderId="145" xfId="35" applyNumberFormat="1" applyFont="1" applyFill="1" applyBorder="1" applyAlignment="1">
      <alignment horizontal="right" vertical="center"/>
    </xf>
    <xf numFmtId="177" fontId="42" fillId="0" borderId="119" xfId="35" applyNumberFormat="1" applyFont="1" applyFill="1" applyBorder="1" applyAlignment="1">
      <alignment horizontal="right" vertical="center"/>
    </xf>
    <xf numFmtId="177" fontId="42" fillId="0" borderId="146" xfId="35" applyNumberFormat="1" applyFont="1" applyFill="1" applyBorder="1" applyAlignment="1">
      <alignment horizontal="right" vertical="center"/>
    </xf>
    <xf numFmtId="0" fontId="42" fillId="0" borderId="120" xfId="0" applyFont="1" applyBorder="1">
      <alignment vertical="center"/>
    </xf>
    <xf numFmtId="0" fontId="42" fillId="0" borderId="76" xfId="0" applyFont="1" applyFill="1" applyBorder="1" applyAlignment="1">
      <alignment horizontal="right" vertical="center"/>
    </xf>
    <xf numFmtId="177" fontId="42" fillId="0" borderId="74" xfId="35" applyNumberFormat="1" applyFont="1" applyFill="1" applyBorder="1" applyAlignment="1">
      <alignment horizontal="right" vertical="center"/>
    </xf>
    <xf numFmtId="20" fontId="42" fillId="0" borderId="121" xfId="0" applyNumberFormat="1" applyFont="1" applyBorder="1" applyAlignment="1">
      <alignment horizontal="right" vertical="center"/>
    </xf>
    <xf numFmtId="177" fontId="42" fillId="0" borderId="150" xfId="35" applyNumberFormat="1" applyFont="1" applyFill="1" applyBorder="1" applyAlignment="1">
      <alignment horizontal="right" vertical="center"/>
    </xf>
    <xf numFmtId="0" fontId="42" fillId="0" borderId="151" xfId="0" applyFont="1" applyBorder="1" applyAlignment="1">
      <alignment horizontal="right" vertical="center"/>
    </xf>
    <xf numFmtId="177" fontId="42" fillId="0" borderId="151" xfId="35" applyNumberFormat="1" applyFont="1" applyFill="1" applyBorder="1" applyAlignment="1">
      <alignment horizontal="right" vertical="center"/>
    </xf>
    <xf numFmtId="0" fontId="42" fillId="0" borderId="113" xfId="0" applyFont="1" applyFill="1" applyBorder="1">
      <alignment vertical="center"/>
    </xf>
    <xf numFmtId="0" fontId="42" fillId="0" borderId="76" xfId="0" applyFont="1" applyFill="1" applyBorder="1">
      <alignment vertical="center"/>
    </xf>
    <xf numFmtId="49" fontId="42" fillId="0" borderId="0" xfId="0" applyNumberFormat="1" applyFont="1" applyAlignment="1">
      <alignment horizontal="center" vertical="center"/>
    </xf>
    <xf numFmtId="188" fontId="29" fillId="0" borderId="16" xfId="0" applyNumberFormat="1" applyFont="1" applyBorder="1" applyAlignment="1">
      <alignment horizontal="center" vertical="center"/>
    </xf>
    <xf numFmtId="0" fontId="42" fillId="0" borderId="100" xfId="0" applyFont="1" applyBorder="1">
      <alignment vertical="center"/>
    </xf>
    <xf numFmtId="0" fontId="42" fillId="0" borderId="110" xfId="0" applyFont="1" applyBorder="1">
      <alignment vertical="center"/>
    </xf>
    <xf numFmtId="177" fontId="42" fillId="0" borderId="78" xfId="0" applyNumberFormat="1" applyFont="1" applyBorder="1" applyAlignment="1">
      <alignment horizontal="right" vertical="center" shrinkToFit="1"/>
    </xf>
    <xf numFmtId="177" fontId="42" fillId="0" borderId="109" xfId="0" applyNumberFormat="1" applyFont="1" applyBorder="1" applyAlignment="1">
      <alignment horizontal="right" vertical="center" shrinkToFit="1"/>
    </xf>
    <xf numFmtId="177" fontId="42" fillId="0" borderId="109" xfId="35" applyNumberFormat="1" applyFont="1" applyFill="1" applyBorder="1" applyAlignment="1">
      <alignment horizontal="right" vertical="center"/>
    </xf>
    <xf numFmtId="177" fontId="42" fillId="0" borderId="109" xfId="0" applyNumberFormat="1" applyFont="1" applyFill="1" applyBorder="1" applyAlignment="1">
      <alignment horizontal="right" vertical="center" shrinkToFit="1"/>
    </xf>
    <xf numFmtId="0" fontId="50" fillId="25" borderId="79" xfId="0" applyFont="1" applyFill="1" applyBorder="1" applyAlignment="1">
      <alignment horizontal="center" vertical="center"/>
    </xf>
    <xf numFmtId="0" fontId="50" fillId="25" borderId="96" xfId="0" applyFont="1" applyFill="1" applyBorder="1" applyAlignment="1">
      <alignment horizontal="center" vertical="center"/>
    </xf>
    <xf numFmtId="0" fontId="50" fillId="25" borderId="25" xfId="0" applyFont="1" applyFill="1" applyBorder="1" applyAlignment="1">
      <alignment horizontal="center" vertical="center"/>
    </xf>
    <xf numFmtId="0" fontId="50" fillId="25" borderId="61" xfId="0" applyFont="1" applyFill="1" applyBorder="1" applyAlignment="1">
      <alignment horizontal="center" vertical="center"/>
    </xf>
    <xf numFmtId="0" fontId="50" fillId="30" borderId="73" xfId="0" applyFont="1" applyFill="1" applyBorder="1" applyAlignment="1">
      <alignment horizontal="center" vertical="center"/>
    </xf>
    <xf numFmtId="0" fontId="50" fillId="30" borderId="74" xfId="0" applyFont="1" applyFill="1" applyBorder="1" applyAlignment="1">
      <alignment horizontal="center" vertical="center"/>
    </xf>
    <xf numFmtId="0" fontId="50" fillId="30" borderId="138" xfId="0" applyFont="1" applyFill="1" applyBorder="1" applyAlignment="1">
      <alignment horizontal="center" vertical="center"/>
    </xf>
    <xf numFmtId="0" fontId="50" fillId="32" borderId="116" xfId="0" applyFont="1" applyFill="1" applyBorder="1" applyAlignment="1">
      <alignment horizontal="center" vertical="center"/>
    </xf>
    <xf numFmtId="0" fontId="46" fillId="25" borderId="50" xfId="0" applyFont="1" applyFill="1" applyBorder="1" applyAlignment="1">
      <alignment vertical="center" wrapText="1"/>
    </xf>
    <xf numFmtId="0" fontId="46" fillId="25" borderId="32" xfId="0" applyFont="1" applyFill="1" applyBorder="1" applyAlignment="1">
      <alignment vertical="center" wrapText="1"/>
    </xf>
    <xf numFmtId="0" fontId="42" fillId="0" borderId="110" xfId="0" applyFont="1" applyFill="1" applyBorder="1">
      <alignment vertical="center"/>
    </xf>
    <xf numFmtId="0" fontId="42" fillId="0" borderId="155" xfId="0" applyFont="1" applyFill="1" applyBorder="1">
      <alignment vertical="center"/>
    </xf>
    <xf numFmtId="177" fontId="42" fillId="0" borderId="158" xfId="0" applyNumberFormat="1" applyFont="1" applyBorder="1" applyAlignment="1">
      <alignment horizontal="right" vertical="center" shrinkToFit="1"/>
    </xf>
    <xf numFmtId="177" fontId="42" fillId="0" borderId="159" xfId="0" applyNumberFormat="1" applyFont="1" applyBorder="1" applyAlignment="1">
      <alignment horizontal="right" vertical="center" shrinkToFit="1"/>
    </xf>
    <xf numFmtId="177" fontId="42" fillId="0" borderId="159" xfId="35" applyNumberFormat="1" applyFont="1" applyFill="1" applyBorder="1" applyAlignment="1">
      <alignment horizontal="right" vertical="center"/>
    </xf>
    <xf numFmtId="177" fontId="42" fillId="0" borderId="159" xfId="0" applyNumberFormat="1" applyFont="1" applyFill="1" applyBorder="1" applyAlignment="1">
      <alignment horizontal="right" vertical="center" shrinkToFit="1"/>
    </xf>
    <xf numFmtId="177" fontId="42" fillId="0" borderId="160" xfId="35" applyNumberFormat="1" applyFont="1" applyFill="1" applyBorder="1" applyAlignment="1">
      <alignment horizontal="right" vertical="center"/>
    </xf>
    <xf numFmtId="0" fontId="46" fillId="32" borderId="50" xfId="0" applyFont="1" applyFill="1" applyBorder="1" applyAlignment="1">
      <alignment vertical="center" wrapText="1"/>
    </xf>
    <xf numFmtId="0" fontId="46" fillId="32" borderId="32" xfId="0" applyFont="1" applyFill="1" applyBorder="1" applyAlignment="1">
      <alignment vertical="center" wrapText="1"/>
    </xf>
    <xf numFmtId="177" fontId="42" fillId="0" borderId="79" xfId="35" applyNumberFormat="1" applyFont="1" applyFill="1" applyBorder="1" applyAlignment="1">
      <alignment horizontal="right" vertical="center"/>
    </xf>
    <xf numFmtId="177" fontId="42" fillId="0" borderId="110" xfId="35" applyNumberFormat="1" applyFont="1" applyFill="1" applyBorder="1" applyAlignment="1">
      <alignment horizontal="right" vertical="center"/>
    </xf>
    <xf numFmtId="0" fontId="42" fillId="0" borderId="105" xfId="35" applyNumberFormat="1" applyFont="1" applyFill="1" applyBorder="1" applyAlignment="1">
      <alignment horizontal="right" vertical="center"/>
    </xf>
    <xf numFmtId="0" fontId="42" fillId="0" borderId="114" xfId="35" applyNumberFormat="1" applyFont="1" applyFill="1" applyBorder="1" applyAlignment="1">
      <alignment horizontal="right" vertical="center"/>
    </xf>
    <xf numFmtId="0" fontId="42" fillId="0" borderId="122" xfId="0" applyFont="1" applyBorder="1">
      <alignment vertical="center"/>
    </xf>
    <xf numFmtId="0" fontId="42" fillId="0" borderId="116" xfId="0" applyFont="1" applyBorder="1">
      <alignment vertical="center"/>
    </xf>
    <xf numFmtId="0" fontId="42" fillId="0" borderId="138" xfId="0" applyFont="1" applyBorder="1">
      <alignment vertical="center"/>
    </xf>
    <xf numFmtId="0" fontId="26" fillId="0" borderId="16" xfId="54" applyFont="1" applyBorder="1">
      <alignment vertical="center"/>
    </xf>
    <xf numFmtId="0" fontId="34" fillId="0" borderId="0" xfId="0" applyFont="1" applyAlignment="1">
      <alignment horizontal="center" vertical="center"/>
    </xf>
    <xf numFmtId="0" fontId="34" fillId="0" borderId="16" xfId="0" applyFont="1" applyBorder="1" applyAlignment="1">
      <alignment horizontal="left" vertical="center" wrapText="1"/>
    </xf>
    <xf numFmtId="0" fontId="34" fillId="0" borderId="50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center" vertical="center"/>
    </xf>
    <xf numFmtId="0" fontId="34" fillId="27" borderId="18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34" fillId="0" borderId="25" xfId="54" applyFont="1" applyBorder="1" applyAlignment="1">
      <alignment horizontal="left" vertical="center"/>
    </xf>
    <xf numFmtId="0" fontId="34" fillId="0" borderId="32" xfId="54" applyFont="1" applyBorder="1" applyAlignment="1">
      <alignment horizontal="left" vertical="center"/>
    </xf>
    <xf numFmtId="0" fontId="34" fillId="0" borderId="29" xfId="54" applyFont="1" applyBorder="1" applyAlignment="1">
      <alignment horizontal="center" vertical="center"/>
    </xf>
    <xf numFmtId="0" fontId="34" fillId="0" borderId="0" xfId="54" applyFont="1" applyAlignment="1">
      <alignment horizontal="left" vertical="center"/>
    </xf>
    <xf numFmtId="0" fontId="34" fillId="0" borderId="50" xfId="54" applyFont="1" applyBorder="1" applyAlignment="1">
      <alignment horizontal="left" vertical="center"/>
    </xf>
    <xf numFmtId="0" fontId="34" fillId="0" borderId="18" xfId="54" applyFont="1" applyBorder="1" applyAlignment="1">
      <alignment horizontal="center" vertical="center"/>
    </xf>
    <xf numFmtId="179" fontId="34" fillId="0" borderId="20" xfId="54" applyNumberFormat="1" applyFont="1" applyBorder="1" applyAlignment="1">
      <alignment horizontal="right" vertical="center"/>
    </xf>
    <xf numFmtId="0" fontId="34" fillId="0" borderId="27" xfId="54" applyFont="1" applyBorder="1" applyAlignment="1">
      <alignment horizontal="center" vertical="center"/>
    </xf>
    <xf numFmtId="0" fontId="42" fillId="0" borderId="118" xfId="0" applyFont="1" applyBorder="1" applyAlignment="1">
      <alignment horizontal="right" vertical="center"/>
    </xf>
    <xf numFmtId="0" fontId="42" fillId="0" borderId="119" xfId="0" applyFont="1" applyBorder="1" applyAlignment="1">
      <alignment horizontal="right" vertical="center"/>
    </xf>
    <xf numFmtId="0" fontId="42" fillId="0" borderId="108" xfId="0" applyFont="1" applyBorder="1" applyAlignment="1">
      <alignment horizontal="left" vertical="center"/>
    </xf>
    <xf numFmtId="0" fontId="42" fillId="0" borderId="109" xfId="0" applyFont="1" applyBorder="1" applyAlignment="1">
      <alignment horizontal="left" vertical="center"/>
    </xf>
    <xf numFmtId="0" fontId="42" fillId="0" borderId="110" xfId="0" applyFont="1" applyBorder="1" applyAlignment="1">
      <alignment horizontal="left" vertical="center"/>
    </xf>
    <xf numFmtId="0" fontId="42" fillId="0" borderId="111" xfId="0" applyFont="1" applyBorder="1">
      <alignment vertical="center"/>
    </xf>
    <xf numFmtId="0" fontId="42" fillId="0" borderId="109" xfId="0" applyFont="1" applyBorder="1">
      <alignment vertical="center"/>
    </xf>
    <xf numFmtId="0" fontId="42" fillId="0" borderId="110" xfId="0" applyFont="1" applyBorder="1">
      <alignment vertical="center"/>
    </xf>
    <xf numFmtId="0" fontId="42" fillId="0" borderId="0" xfId="0" applyFont="1" applyAlignment="1">
      <alignment horizontal="left" vertical="center"/>
    </xf>
    <xf numFmtId="176" fontId="47" fillId="0" borderId="142" xfId="28" applyNumberFormat="1" applyFont="1" applyFill="1" applyBorder="1" applyAlignment="1">
      <alignment horizontal="center" vertical="center"/>
    </xf>
    <xf numFmtId="49" fontId="47" fillId="0" borderId="142" xfId="0" applyNumberFormat="1" applyFont="1" applyBorder="1" applyAlignment="1">
      <alignment horizontal="center" vertical="center"/>
    </xf>
    <xf numFmtId="0" fontId="47" fillId="0" borderId="142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6" fillId="29" borderId="42" xfId="0" applyFont="1" applyFill="1" applyBorder="1" applyAlignment="1">
      <alignment horizontal="center" vertical="center"/>
    </xf>
    <xf numFmtId="187" fontId="47" fillId="0" borderId="142" xfId="0" applyNumberFormat="1" applyFont="1" applyBorder="1" applyAlignment="1">
      <alignment horizontal="center" vertical="center"/>
    </xf>
    <xf numFmtId="187" fontId="47" fillId="0" borderId="19" xfId="0" applyNumberFormat="1" applyFont="1" applyBorder="1" applyAlignment="1">
      <alignment horizontal="center" vertical="center"/>
    </xf>
    <xf numFmtId="176" fontId="47" fillId="0" borderId="143" xfId="28" applyNumberFormat="1" applyFont="1" applyFill="1" applyBorder="1" applyAlignment="1">
      <alignment horizontal="center" vertical="center"/>
    </xf>
    <xf numFmtId="49" fontId="47" fillId="0" borderId="143" xfId="0" applyNumberFormat="1" applyFont="1" applyBorder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180" fontId="42" fillId="31" borderId="123" xfId="0" applyNumberFormat="1" applyFont="1" applyFill="1" applyBorder="1" applyAlignment="1">
      <alignment horizontal="right" vertical="center"/>
    </xf>
    <xf numFmtId="180" fontId="42" fillId="31" borderId="129" xfId="0" applyNumberFormat="1" applyFont="1" applyFill="1" applyBorder="1" applyAlignment="1">
      <alignment horizontal="right" vertical="center"/>
    </xf>
    <xf numFmtId="180" fontId="42" fillId="31" borderId="124" xfId="0" applyNumberFormat="1" applyFont="1" applyFill="1" applyBorder="1" applyAlignment="1">
      <alignment horizontal="right" vertical="center"/>
    </xf>
    <xf numFmtId="180" fontId="42" fillId="31" borderId="130" xfId="0" applyNumberFormat="1" applyFont="1" applyFill="1" applyBorder="1" applyAlignment="1">
      <alignment horizontal="right" vertical="center"/>
    </xf>
    <xf numFmtId="176" fontId="42" fillId="31" borderId="56" xfId="28" applyNumberFormat="1" applyFont="1" applyFill="1" applyBorder="1" applyAlignment="1">
      <alignment horizontal="right" vertical="center"/>
    </xf>
    <xf numFmtId="176" fontId="42" fillId="31" borderId="131" xfId="28" applyNumberFormat="1" applyFont="1" applyFill="1" applyBorder="1" applyAlignment="1">
      <alignment horizontal="right" vertical="center"/>
    </xf>
    <xf numFmtId="176" fontId="42" fillId="31" borderId="82" xfId="28" applyNumberFormat="1" applyFont="1" applyFill="1" applyBorder="1" applyAlignment="1">
      <alignment horizontal="right" vertical="center"/>
    </xf>
    <xf numFmtId="176" fontId="42" fillId="31" borderId="140" xfId="28" applyNumberFormat="1" applyFont="1" applyFill="1" applyBorder="1" applyAlignment="1">
      <alignment horizontal="right" vertical="center"/>
    </xf>
    <xf numFmtId="187" fontId="42" fillId="31" borderId="125" xfId="0" applyNumberFormat="1" applyFont="1" applyFill="1" applyBorder="1" applyAlignment="1">
      <alignment horizontal="right" vertical="center"/>
    </xf>
    <xf numFmtId="187" fontId="42" fillId="31" borderId="132" xfId="0" applyNumberFormat="1" applyFont="1" applyFill="1" applyBorder="1" applyAlignment="1">
      <alignment horizontal="right" vertical="center"/>
    </xf>
    <xf numFmtId="176" fontId="47" fillId="0" borderId="40" xfId="28" applyNumberFormat="1" applyFont="1" applyFill="1" applyBorder="1" applyAlignment="1">
      <alignment horizontal="center" vertical="center"/>
    </xf>
    <xf numFmtId="176" fontId="47" fillId="0" borderId="85" xfId="28" applyNumberFormat="1" applyFont="1" applyFill="1" applyBorder="1" applyAlignment="1">
      <alignment horizontal="center" vertical="center"/>
    </xf>
    <xf numFmtId="176" fontId="47" fillId="0" borderId="37" xfId="28" applyNumberFormat="1" applyFont="1" applyFill="1" applyBorder="1" applyAlignment="1">
      <alignment horizontal="center" vertical="center"/>
    </xf>
    <xf numFmtId="0" fontId="42" fillId="31" borderId="29" xfId="0" applyFont="1" applyFill="1" applyBorder="1" applyAlignment="1">
      <alignment horizontal="right" vertical="center"/>
    </xf>
    <xf numFmtId="0" fontId="42" fillId="31" borderId="17" xfId="0" applyFont="1" applyFill="1" applyBorder="1" applyAlignment="1">
      <alignment horizontal="right" vertical="center"/>
    </xf>
    <xf numFmtId="0" fontId="42" fillId="31" borderId="147" xfId="0" applyFont="1" applyFill="1" applyBorder="1" applyAlignment="1">
      <alignment horizontal="right" vertical="center"/>
    </xf>
    <xf numFmtId="0" fontId="42" fillId="31" borderId="148" xfId="0" applyFont="1" applyFill="1" applyBorder="1" applyAlignment="1">
      <alignment horizontal="right" vertical="center"/>
    </xf>
    <xf numFmtId="177" fontId="42" fillId="31" borderId="145" xfId="0" applyNumberFormat="1" applyFont="1" applyFill="1" applyBorder="1" applyAlignment="1">
      <alignment horizontal="right" vertical="center"/>
    </xf>
    <xf numFmtId="177" fontId="42" fillId="31" borderId="149" xfId="0" applyNumberFormat="1" applyFont="1" applyFill="1" applyBorder="1" applyAlignment="1">
      <alignment horizontal="right" vertical="center"/>
    </xf>
    <xf numFmtId="177" fontId="42" fillId="31" borderId="122" xfId="0" applyNumberFormat="1" applyFont="1" applyFill="1" applyBorder="1" applyAlignment="1">
      <alignment horizontal="right" vertical="center"/>
    </xf>
    <xf numFmtId="177" fontId="42" fillId="31" borderId="128" xfId="0" applyNumberFormat="1" applyFont="1" applyFill="1" applyBorder="1" applyAlignment="1">
      <alignment horizontal="right" vertical="center"/>
    </xf>
    <xf numFmtId="0" fontId="42" fillId="31" borderId="121" xfId="0" applyNumberFormat="1" applyFont="1" applyFill="1" applyBorder="1" applyAlignment="1">
      <alignment horizontal="right" vertical="center"/>
    </xf>
    <xf numFmtId="0" fontId="42" fillId="31" borderId="127" xfId="0" applyNumberFormat="1" applyFont="1" applyFill="1" applyBorder="1" applyAlignment="1">
      <alignment horizontal="right" vertical="center"/>
    </xf>
    <xf numFmtId="0" fontId="42" fillId="31" borderId="36" xfId="0" applyFont="1" applyFill="1" applyBorder="1" applyAlignment="1">
      <alignment horizontal="center" vertical="center"/>
    </xf>
    <xf numFmtId="0" fontId="42" fillId="31" borderId="45" xfId="0" applyFont="1" applyFill="1" applyBorder="1" applyAlignment="1">
      <alignment horizontal="center" vertical="center"/>
    </xf>
    <xf numFmtId="0" fontId="42" fillId="31" borderId="14" xfId="0" applyFont="1" applyFill="1" applyBorder="1" applyAlignment="1">
      <alignment horizontal="center" vertical="center"/>
    </xf>
    <xf numFmtId="0" fontId="42" fillId="31" borderId="10" xfId="0" applyFont="1" applyFill="1" applyBorder="1" applyAlignment="1">
      <alignment horizontal="center" vertical="center"/>
    </xf>
    <xf numFmtId="0" fontId="42" fillId="31" borderId="28" xfId="0" applyFont="1" applyFill="1" applyBorder="1" applyAlignment="1">
      <alignment horizontal="center" vertical="center"/>
    </xf>
    <xf numFmtId="0" fontId="42" fillId="31" borderId="46" xfId="0" applyFont="1" applyFill="1" applyBorder="1" applyAlignment="1">
      <alignment horizontal="center" vertical="center"/>
    </xf>
    <xf numFmtId="0" fontId="42" fillId="31" borderId="34" xfId="0" applyFont="1" applyFill="1" applyBorder="1" applyAlignment="1">
      <alignment horizontal="center" vertical="center"/>
    </xf>
    <xf numFmtId="0" fontId="42" fillId="31" borderId="38" xfId="0" applyFont="1" applyFill="1" applyBorder="1" applyAlignment="1">
      <alignment horizontal="center" vertical="center"/>
    </xf>
    <xf numFmtId="0" fontId="42" fillId="31" borderId="56" xfId="0" applyFont="1" applyFill="1" applyBorder="1" applyAlignment="1">
      <alignment horizontal="right" vertical="center"/>
    </xf>
    <xf numFmtId="0" fontId="42" fillId="31" borderId="131" xfId="0" applyFont="1" applyFill="1" applyBorder="1" applyAlignment="1">
      <alignment horizontal="right" vertical="center"/>
    </xf>
    <xf numFmtId="177" fontId="42" fillId="31" borderId="99" xfId="0" applyNumberFormat="1" applyFont="1" applyFill="1" applyBorder="1" applyAlignment="1">
      <alignment horizontal="right" vertical="center"/>
    </xf>
    <xf numFmtId="177" fontId="42" fillId="31" borderId="154" xfId="0" applyNumberFormat="1" applyFont="1" applyFill="1" applyBorder="1" applyAlignment="1">
      <alignment horizontal="right" vertical="center"/>
    </xf>
    <xf numFmtId="0" fontId="42" fillId="0" borderId="81" xfId="0" applyFont="1" applyBorder="1" applyAlignment="1">
      <alignment horizontal="left" vertical="center"/>
    </xf>
    <xf numFmtId="0" fontId="42" fillId="0" borderId="99" xfId="0" applyFont="1" applyBorder="1" applyAlignment="1">
      <alignment horizontal="left" vertical="center"/>
    </xf>
    <xf numFmtId="0" fontId="42" fillId="0" borderId="101" xfId="0" applyFont="1" applyBorder="1">
      <alignment vertical="center"/>
    </xf>
    <xf numFmtId="0" fontId="42" fillId="0" borderId="99" xfId="0" applyFont="1" applyBorder="1">
      <alignment vertical="center"/>
    </xf>
    <xf numFmtId="0" fontId="42" fillId="0" borderId="100" xfId="0" applyFont="1" applyBorder="1">
      <alignment vertical="center"/>
    </xf>
    <xf numFmtId="0" fontId="46" fillId="30" borderId="69" xfId="0" applyFont="1" applyFill="1" applyBorder="1" applyAlignment="1">
      <alignment horizontal="center" vertical="center" wrapText="1"/>
    </xf>
    <xf numFmtId="0" fontId="46" fillId="30" borderId="113" xfId="0" applyFont="1" applyFill="1" applyBorder="1" applyAlignment="1">
      <alignment horizontal="center" vertical="center" wrapText="1"/>
    </xf>
    <xf numFmtId="0" fontId="46" fillId="30" borderId="76" xfId="0" applyFont="1" applyFill="1" applyBorder="1" applyAlignment="1">
      <alignment horizontal="center" vertical="center" wrapText="1"/>
    </xf>
    <xf numFmtId="0" fontId="46" fillId="30" borderId="67" xfId="0" applyFont="1" applyFill="1" applyBorder="1" applyAlignment="1">
      <alignment horizontal="center" vertical="center" wrapText="1"/>
    </xf>
    <xf numFmtId="0" fontId="46" fillId="30" borderId="114" xfId="0" applyFont="1" applyFill="1" applyBorder="1" applyAlignment="1">
      <alignment horizontal="center" vertical="center" wrapText="1"/>
    </xf>
    <xf numFmtId="0" fontId="46" fillId="30" borderId="74" xfId="0" applyFont="1" applyFill="1" applyBorder="1" applyAlignment="1">
      <alignment horizontal="center" vertical="center" wrapText="1"/>
    </xf>
    <xf numFmtId="0" fontId="46" fillId="30" borderId="135" xfId="0" applyFont="1" applyFill="1" applyBorder="1" applyAlignment="1">
      <alignment horizontal="center" vertical="center" wrapText="1"/>
    </xf>
    <xf numFmtId="0" fontId="46" fillId="30" borderId="116" xfId="0" applyFont="1" applyFill="1" applyBorder="1" applyAlignment="1">
      <alignment horizontal="center" vertical="center" wrapText="1"/>
    </xf>
    <xf numFmtId="0" fontId="46" fillId="30" borderId="138" xfId="0" applyFont="1" applyFill="1" applyBorder="1" applyAlignment="1">
      <alignment horizontal="center" vertical="center" wrapText="1"/>
    </xf>
    <xf numFmtId="0" fontId="46" fillId="30" borderId="90" xfId="0" applyFont="1" applyFill="1" applyBorder="1" applyAlignment="1">
      <alignment horizontal="center" vertical="center" wrapText="1"/>
    </xf>
    <xf numFmtId="0" fontId="46" fillId="30" borderId="109" xfId="0" applyFont="1" applyFill="1" applyBorder="1" applyAlignment="1">
      <alignment horizontal="center" vertical="center" wrapText="1"/>
    </xf>
    <xf numFmtId="0" fontId="46" fillId="30" borderId="153" xfId="0" applyFont="1" applyFill="1" applyBorder="1" applyAlignment="1">
      <alignment horizontal="center" vertical="center" wrapText="1"/>
    </xf>
    <xf numFmtId="0" fontId="50" fillId="32" borderId="156" xfId="0" applyFont="1" applyFill="1" applyBorder="1" applyAlignment="1">
      <alignment horizontal="center" vertical="center" wrapText="1"/>
    </xf>
    <xf numFmtId="0" fontId="50" fillId="32" borderId="96" xfId="0" applyFont="1" applyFill="1" applyBorder="1" applyAlignment="1">
      <alignment horizontal="center" vertical="center" wrapText="1"/>
    </xf>
    <xf numFmtId="0" fontId="46" fillId="32" borderId="21" xfId="0" applyFont="1" applyFill="1" applyBorder="1" applyAlignment="1">
      <alignment horizontal="center" vertical="center" wrapText="1"/>
    </xf>
    <xf numFmtId="0" fontId="46" fillId="32" borderId="15" xfId="0" applyFont="1" applyFill="1" applyBorder="1" applyAlignment="1">
      <alignment horizontal="center" vertical="center" wrapText="1"/>
    </xf>
    <xf numFmtId="0" fontId="46" fillId="32" borderId="22" xfId="0" applyFont="1" applyFill="1" applyBorder="1" applyAlignment="1">
      <alignment horizontal="center" vertical="center" wrapText="1"/>
    </xf>
    <xf numFmtId="0" fontId="50" fillId="32" borderId="157" xfId="0" applyFont="1" applyFill="1" applyBorder="1" applyAlignment="1">
      <alignment horizontal="center" vertical="center" wrapText="1"/>
    </xf>
    <xf numFmtId="0" fontId="50" fillId="32" borderId="72" xfId="0" applyFont="1" applyFill="1" applyBorder="1" applyAlignment="1">
      <alignment horizontal="center" vertical="center" wrapText="1"/>
    </xf>
    <xf numFmtId="0" fontId="46" fillId="30" borderId="66" xfId="0" applyFont="1" applyFill="1" applyBorder="1" applyAlignment="1">
      <alignment horizontal="center" vertical="center" wrapText="1"/>
    </xf>
    <xf numFmtId="0" fontId="46" fillId="30" borderId="115" xfId="0" applyFont="1" applyFill="1" applyBorder="1" applyAlignment="1">
      <alignment horizontal="center" vertical="center" wrapText="1"/>
    </xf>
    <xf numFmtId="0" fontId="46" fillId="30" borderId="73" xfId="0" applyFont="1" applyFill="1" applyBorder="1" applyAlignment="1">
      <alignment horizontal="center" vertical="center" wrapText="1"/>
    </xf>
    <xf numFmtId="0" fontId="46" fillId="30" borderId="70" xfId="0" applyFont="1" applyFill="1" applyBorder="1" applyAlignment="1">
      <alignment horizontal="center" vertical="center" wrapText="1"/>
    </xf>
    <xf numFmtId="0" fontId="46" fillId="30" borderId="117" xfId="0" applyFont="1" applyFill="1" applyBorder="1" applyAlignment="1">
      <alignment horizontal="center" vertical="center" wrapText="1"/>
    </xf>
    <xf numFmtId="0" fontId="46" fillId="30" borderId="77" xfId="0" applyFont="1" applyFill="1" applyBorder="1" applyAlignment="1">
      <alignment horizontal="center" vertical="center" wrapText="1"/>
    </xf>
    <xf numFmtId="0" fontId="50" fillId="30" borderId="115" xfId="0" applyFont="1" applyFill="1" applyBorder="1" applyAlignment="1">
      <alignment horizontal="center" vertical="center"/>
    </xf>
    <xf numFmtId="0" fontId="50" fillId="30" borderId="114" xfId="0" applyFont="1" applyFill="1" applyBorder="1" applyAlignment="1">
      <alignment horizontal="center" vertical="center"/>
    </xf>
    <xf numFmtId="176" fontId="42" fillId="24" borderId="56" xfId="28" applyNumberFormat="1" applyFont="1" applyFill="1" applyBorder="1" applyAlignment="1">
      <alignment horizontal="right" vertical="center"/>
    </xf>
    <xf numFmtId="176" fontId="42" fillId="24" borderId="131" xfId="28" applyNumberFormat="1" applyFont="1" applyFill="1" applyBorder="1" applyAlignment="1">
      <alignment horizontal="right" vertical="center"/>
    </xf>
    <xf numFmtId="176" fontId="42" fillId="24" borderId="123" xfId="28" applyNumberFormat="1" applyFont="1" applyFill="1" applyBorder="1" applyAlignment="1">
      <alignment horizontal="right" vertical="center"/>
    </xf>
    <xf numFmtId="176" fontId="42" fillId="24" borderId="129" xfId="28" applyNumberFormat="1" applyFont="1" applyFill="1" applyBorder="1" applyAlignment="1">
      <alignment horizontal="right" vertical="center"/>
    </xf>
    <xf numFmtId="187" fontId="42" fillId="24" borderId="125" xfId="0" applyNumberFormat="1" applyFont="1" applyFill="1" applyBorder="1" applyAlignment="1">
      <alignment horizontal="right" vertical="center"/>
    </xf>
    <xf numFmtId="187" fontId="42" fillId="24" borderId="132" xfId="0" applyNumberFormat="1" applyFont="1" applyFill="1" applyBorder="1" applyAlignment="1">
      <alignment horizontal="right" vertical="center"/>
    </xf>
    <xf numFmtId="180" fontId="42" fillId="24" borderId="123" xfId="0" applyNumberFormat="1" applyFont="1" applyFill="1" applyBorder="1" applyAlignment="1">
      <alignment horizontal="right" vertical="center"/>
    </xf>
    <xf numFmtId="180" fontId="42" fillId="24" borderId="129" xfId="0" applyNumberFormat="1" applyFont="1" applyFill="1" applyBorder="1" applyAlignment="1">
      <alignment horizontal="right" vertical="center"/>
    </xf>
    <xf numFmtId="180" fontId="42" fillId="24" borderId="124" xfId="0" applyNumberFormat="1" applyFont="1" applyFill="1" applyBorder="1" applyAlignment="1">
      <alignment horizontal="right" vertical="center"/>
    </xf>
    <xf numFmtId="180" fontId="42" fillId="24" borderId="130" xfId="0" applyNumberFormat="1" applyFont="1" applyFill="1" applyBorder="1" applyAlignment="1">
      <alignment horizontal="right" vertical="center"/>
    </xf>
    <xf numFmtId="0" fontId="42" fillId="24" borderId="46" xfId="0" applyFont="1" applyFill="1" applyBorder="1" applyAlignment="1">
      <alignment horizontal="right" vertical="center"/>
    </xf>
    <xf numFmtId="0" fontId="42" fillId="24" borderId="38" xfId="0" applyFont="1" applyFill="1" applyBorder="1" applyAlignment="1">
      <alignment horizontal="right" vertical="center"/>
    </xf>
    <xf numFmtId="177" fontId="42" fillId="24" borderId="99" xfId="0" applyNumberFormat="1" applyFont="1" applyFill="1" applyBorder="1" applyAlignment="1">
      <alignment horizontal="right" vertical="center"/>
    </xf>
    <xf numFmtId="177" fontId="42" fillId="24" borderId="154" xfId="0" applyNumberFormat="1" applyFont="1" applyFill="1" applyBorder="1" applyAlignment="1">
      <alignment horizontal="right" vertical="center"/>
    </xf>
    <xf numFmtId="0" fontId="46" fillId="30" borderId="133" xfId="0" applyFont="1" applyFill="1" applyBorder="1" applyAlignment="1">
      <alignment horizontal="center" vertical="center"/>
    </xf>
    <xf numFmtId="0" fontId="46" fillId="30" borderId="107" xfId="0" applyFont="1" applyFill="1" applyBorder="1" applyAlignment="1">
      <alignment horizontal="center" vertical="center"/>
    </xf>
    <xf numFmtId="0" fontId="46" fillId="30" borderId="136" xfId="0" applyFont="1" applyFill="1" applyBorder="1" applyAlignment="1">
      <alignment horizontal="center" vertical="center"/>
    </xf>
    <xf numFmtId="0" fontId="46" fillId="30" borderId="88" xfId="0" applyFont="1" applyFill="1" applyBorder="1" applyAlignment="1">
      <alignment horizontal="center" vertical="center" wrapText="1"/>
    </xf>
    <xf numFmtId="0" fontId="46" fillId="30" borderId="15" xfId="0" applyFont="1" applyFill="1" applyBorder="1" applyAlignment="1">
      <alignment horizontal="center" vertical="center" wrapText="1"/>
    </xf>
    <xf numFmtId="0" fontId="46" fillId="30" borderId="93" xfId="0" applyFont="1" applyFill="1" applyBorder="1" applyAlignment="1">
      <alignment horizontal="center" vertical="center" wrapText="1"/>
    </xf>
    <xf numFmtId="0" fontId="46" fillId="30" borderId="0" xfId="0" applyFont="1" applyFill="1" applyAlignment="1">
      <alignment horizontal="center" vertical="center" wrapText="1"/>
    </xf>
    <xf numFmtId="0" fontId="46" fillId="30" borderId="95" xfId="0" applyFont="1" applyFill="1" applyBorder="1" applyAlignment="1">
      <alignment horizontal="center" vertical="center" wrapText="1"/>
    </xf>
    <xf numFmtId="0" fontId="46" fillId="30" borderId="25" xfId="0" applyFont="1" applyFill="1" applyBorder="1" applyAlignment="1">
      <alignment horizontal="center" vertical="center" wrapText="1"/>
    </xf>
    <xf numFmtId="0" fontId="46" fillId="30" borderId="21" xfId="0" applyFont="1" applyFill="1" applyBorder="1" applyAlignment="1">
      <alignment horizontal="center" vertical="center" wrapText="1"/>
    </xf>
    <xf numFmtId="0" fontId="46" fillId="30" borderId="22" xfId="0" applyFont="1" applyFill="1" applyBorder="1" applyAlignment="1">
      <alignment horizontal="center" vertical="center" wrapText="1"/>
    </xf>
    <xf numFmtId="0" fontId="46" fillId="30" borderId="16" xfId="0" applyFont="1" applyFill="1" applyBorder="1" applyAlignment="1">
      <alignment horizontal="center" vertical="center" wrapText="1"/>
    </xf>
    <xf numFmtId="0" fontId="46" fillId="30" borderId="50" xfId="0" applyFont="1" applyFill="1" applyBorder="1" applyAlignment="1">
      <alignment horizontal="center" vertical="center" wrapText="1"/>
    </xf>
    <xf numFmtId="0" fontId="46" fillId="30" borderId="33" xfId="0" applyFont="1" applyFill="1" applyBorder="1" applyAlignment="1">
      <alignment horizontal="center" vertical="center" wrapText="1"/>
    </xf>
    <xf numFmtId="0" fontId="46" fillId="30" borderId="32" xfId="0" applyFont="1" applyFill="1" applyBorder="1" applyAlignment="1">
      <alignment horizontal="center" vertical="center" wrapText="1"/>
    </xf>
    <xf numFmtId="0" fontId="46" fillId="30" borderId="134" xfId="0" applyFont="1" applyFill="1" applyBorder="1" applyAlignment="1">
      <alignment horizontal="center" vertical="center" wrapText="1"/>
    </xf>
    <xf numFmtId="0" fontId="46" fillId="30" borderId="112" xfId="0" applyFont="1" applyFill="1" applyBorder="1" applyAlignment="1">
      <alignment horizontal="center" vertical="center" wrapText="1"/>
    </xf>
    <xf numFmtId="0" fontId="46" fillId="30" borderId="137" xfId="0" applyFont="1" applyFill="1" applyBorder="1" applyAlignment="1">
      <alignment horizontal="center" vertical="center" wrapText="1"/>
    </xf>
    <xf numFmtId="0" fontId="50" fillId="30" borderId="66" xfId="0" applyFont="1" applyFill="1" applyBorder="1" applyAlignment="1">
      <alignment horizontal="center" vertical="center" wrapText="1"/>
    </xf>
    <xf numFmtId="0" fontId="50" fillId="30" borderId="67" xfId="0" applyFont="1" applyFill="1" applyBorder="1" applyAlignment="1">
      <alignment horizontal="center" vertical="center" wrapText="1"/>
    </xf>
    <xf numFmtId="0" fontId="50" fillId="30" borderId="135" xfId="0" applyFont="1" applyFill="1" applyBorder="1" applyAlignment="1">
      <alignment horizontal="center" vertical="center" wrapText="1"/>
    </xf>
    <xf numFmtId="177" fontId="42" fillId="24" borderId="121" xfId="0" applyNumberFormat="1" applyFont="1" applyFill="1" applyBorder="1" applyAlignment="1">
      <alignment horizontal="right" vertical="center"/>
    </xf>
    <xf numFmtId="177" fontId="42" fillId="24" borderId="127" xfId="0" applyNumberFormat="1" applyFont="1" applyFill="1" applyBorder="1" applyAlignment="1">
      <alignment horizontal="right" vertical="center"/>
    </xf>
    <xf numFmtId="177" fontId="42" fillId="24" borderId="150" xfId="0" applyNumberFormat="1" applyFont="1" applyFill="1" applyBorder="1" applyAlignment="1">
      <alignment horizontal="right" vertical="center"/>
    </xf>
    <xf numFmtId="177" fontId="42" fillId="24" borderId="152" xfId="0" applyNumberFormat="1" applyFont="1" applyFill="1" applyBorder="1" applyAlignment="1">
      <alignment horizontal="right" vertical="center"/>
    </xf>
    <xf numFmtId="0" fontId="42" fillId="24" borderId="123" xfId="0" applyFont="1" applyFill="1" applyBorder="1" applyAlignment="1">
      <alignment horizontal="right" vertical="center"/>
    </xf>
    <xf numFmtId="0" fontId="42" fillId="24" borderId="129" xfId="0" applyFont="1" applyFill="1" applyBorder="1" applyAlignment="1">
      <alignment horizontal="right" vertical="center"/>
    </xf>
    <xf numFmtId="177" fontId="42" fillId="24" borderId="158" xfId="0" applyNumberFormat="1" applyFont="1" applyFill="1" applyBorder="1" applyAlignment="1">
      <alignment horizontal="right" vertical="center"/>
    </xf>
    <xf numFmtId="177" fontId="42" fillId="24" borderId="161" xfId="0" applyNumberFormat="1" applyFont="1" applyFill="1" applyBorder="1" applyAlignment="1">
      <alignment horizontal="right" vertical="center"/>
    </xf>
    <xf numFmtId="0" fontId="42" fillId="24" borderId="36" xfId="0" applyFont="1" applyFill="1" applyBorder="1" applyAlignment="1">
      <alignment horizontal="center" vertical="center" wrapText="1"/>
    </xf>
    <xf numFmtId="0" fontId="42" fillId="24" borderId="45" xfId="0" applyFont="1" applyFill="1" applyBorder="1" applyAlignment="1">
      <alignment horizontal="center" vertical="center" wrapText="1"/>
    </xf>
    <xf numFmtId="0" fontId="42" fillId="24" borderId="46" xfId="0" applyFont="1" applyFill="1" applyBorder="1" applyAlignment="1">
      <alignment horizontal="center" vertical="center" wrapText="1"/>
    </xf>
    <xf numFmtId="0" fontId="42" fillId="24" borderId="14" xfId="0" applyFont="1" applyFill="1" applyBorder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center" wrapText="1"/>
    </xf>
    <xf numFmtId="0" fontId="42" fillId="24" borderId="38" xfId="0" applyFont="1" applyFill="1" applyBorder="1" applyAlignment="1">
      <alignment horizontal="center" vertical="center" wrapText="1"/>
    </xf>
    <xf numFmtId="0" fontId="42" fillId="24" borderId="28" xfId="0" applyFont="1" applyFill="1" applyBorder="1" applyAlignment="1">
      <alignment horizontal="center" vertical="center"/>
    </xf>
    <xf numFmtId="0" fontId="42" fillId="24" borderId="45" xfId="0" applyFont="1" applyFill="1" applyBorder="1" applyAlignment="1">
      <alignment horizontal="center" vertical="center"/>
    </xf>
    <xf numFmtId="0" fontId="42" fillId="24" borderId="46" xfId="0" applyFont="1" applyFill="1" applyBorder="1" applyAlignment="1">
      <alignment horizontal="center" vertical="center"/>
    </xf>
    <xf numFmtId="0" fontId="42" fillId="24" borderId="34" xfId="0" applyFont="1" applyFill="1" applyBorder="1" applyAlignment="1">
      <alignment horizontal="center" vertical="center"/>
    </xf>
    <xf numFmtId="0" fontId="42" fillId="24" borderId="10" xfId="0" applyFont="1" applyFill="1" applyBorder="1" applyAlignment="1">
      <alignment horizontal="center" vertical="center"/>
    </xf>
    <xf numFmtId="0" fontId="42" fillId="24" borderId="38" xfId="0" applyFont="1" applyFill="1" applyBorder="1" applyAlignment="1">
      <alignment horizontal="center" vertical="center"/>
    </xf>
    <xf numFmtId="0" fontId="42" fillId="24" borderId="29" xfId="0" applyFont="1" applyFill="1" applyBorder="1" applyAlignment="1">
      <alignment horizontal="right" vertical="center"/>
    </xf>
    <xf numFmtId="0" fontId="42" fillId="24" borderId="17" xfId="0" applyFont="1" applyFill="1" applyBorder="1" applyAlignment="1">
      <alignment horizontal="right" vertical="center"/>
    </xf>
    <xf numFmtId="0" fontId="42" fillId="24" borderId="120" xfId="0" applyFont="1" applyFill="1" applyBorder="1" applyAlignment="1">
      <alignment horizontal="right" vertical="center"/>
    </xf>
    <xf numFmtId="0" fontId="42" fillId="24" borderId="126" xfId="0" applyFont="1" applyFill="1" applyBorder="1" applyAlignment="1">
      <alignment horizontal="right" vertical="center"/>
    </xf>
    <xf numFmtId="0" fontId="42" fillId="0" borderId="111" xfId="0" applyFont="1" applyBorder="1" applyAlignment="1">
      <alignment horizontal="left" vertical="center"/>
    </xf>
    <xf numFmtId="0" fontId="42" fillId="0" borderId="111" xfId="0" applyFont="1" applyBorder="1" applyAlignment="1">
      <alignment vertical="center" shrinkToFit="1"/>
    </xf>
    <xf numFmtId="0" fontId="42" fillId="0" borderId="109" xfId="0" applyFont="1" applyBorder="1" applyAlignment="1">
      <alignment vertical="center" shrinkToFit="1"/>
    </xf>
    <xf numFmtId="0" fontId="42" fillId="0" borderId="110" xfId="0" applyFont="1" applyBorder="1" applyAlignment="1">
      <alignment vertical="center" shrinkToFit="1"/>
    </xf>
    <xf numFmtId="0" fontId="46" fillId="25" borderId="39" xfId="0" applyFont="1" applyFill="1" applyBorder="1" applyAlignment="1">
      <alignment horizontal="center" vertical="center" wrapText="1"/>
    </xf>
    <xf numFmtId="0" fontId="46" fillId="25" borderId="94" xfId="0" applyFont="1" applyFill="1" applyBorder="1" applyAlignment="1">
      <alignment horizontal="center" vertical="center" wrapText="1"/>
    </xf>
    <xf numFmtId="0" fontId="46" fillId="25" borderId="97" xfId="0" applyFont="1" applyFill="1" applyBorder="1" applyAlignment="1">
      <alignment horizontal="center" vertical="center" wrapText="1"/>
    </xf>
    <xf numFmtId="0" fontId="50" fillId="25" borderId="83" xfId="0" applyFont="1" applyFill="1" applyBorder="1" applyAlignment="1">
      <alignment horizontal="center" vertical="center"/>
    </xf>
    <xf numFmtId="0" fontId="50" fillId="25" borderId="78" xfId="0" applyFont="1" applyFill="1" applyBorder="1" applyAlignment="1">
      <alignment horizontal="center" vertical="center"/>
    </xf>
    <xf numFmtId="0" fontId="42" fillId="0" borderId="100" xfId="0" applyFont="1" applyBorder="1" applyAlignment="1">
      <alignment horizontal="left" vertical="center"/>
    </xf>
    <xf numFmtId="0" fontId="46" fillId="25" borderId="21" xfId="0" applyFont="1" applyFill="1" applyBorder="1" applyAlignment="1">
      <alignment horizontal="center" vertical="center" wrapText="1"/>
    </xf>
    <xf numFmtId="0" fontId="46" fillId="25" borderId="16" xfId="0" applyFont="1" applyFill="1" applyBorder="1" applyAlignment="1">
      <alignment horizontal="center" vertical="center" wrapText="1"/>
    </xf>
    <xf numFmtId="0" fontId="46" fillId="25" borderId="33" xfId="0" applyFont="1" applyFill="1" applyBorder="1" applyAlignment="1">
      <alignment horizontal="center" vertical="center" wrapText="1"/>
    </xf>
    <xf numFmtId="0" fontId="46" fillId="25" borderId="88" xfId="0" applyFont="1" applyFill="1" applyBorder="1" applyAlignment="1">
      <alignment horizontal="center" vertical="center" wrapText="1"/>
    </xf>
    <xf numFmtId="0" fontId="46" fillId="25" borderId="93" xfId="0" applyFont="1" applyFill="1" applyBorder="1" applyAlignment="1">
      <alignment horizontal="center" vertical="center" wrapText="1"/>
    </xf>
    <xf numFmtId="0" fontId="46" fillId="25" borderId="95" xfId="0" applyFont="1" applyFill="1" applyBorder="1" applyAlignment="1">
      <alignment horizontal="center" vertical="center" wrapText="1"/>
    </xf>
    <xf numFmtId="0" fontId="46" fillId="25" borderId="65" xfId="0" applyFont="1" applyFill="1" applyBorder="1" applyAlignment="1">
      <alignment horizontal="center" vertical="center" wrapText="1"/>
    </xf>
    <xf numFmtId="0" fontId="46" fillId="25" borderId="59" xfId="0" applyFont="1" applyFill="1" applyBorder="1" applyAlignment="1">
      <alignment horizontal="center" vertical="center" wrapText="1"/>
    </xf>
    <xf numFmtId="0" fontId="46" fillId="25" borderId="61" xfId="0" applyFont="1" applyFill="1" applyBorder="1" applyAlignment="1">
      <alignment horizontal="center" vertical="center" wrapText="1"/>
    </xf>
    <xf numFmtId="0" fontId="46" fillId="25" borderId="92" xfId="0" applyFont="1" applyFill="1" applyBorder="1" applyAlignment="1">
      <alignment horizontal="center" vertical="center" wrapText="1"/>
    </xf>
    <xf numFmtId="0" fontId="46" fillId="25" borderId="57" xfId="0" applyFont="1" applyFill="1" applyBorder="1" applyAlignment="1">
      <alignment horizontal="center" vertical="center" wrapText="1"/>
    </xf>
    <xf numFmtId="0" fontId="46" fillId="25" borderId="96" xfId="0" applyFont="1" applyFill="1" applyBorder="1" applyAlignment="1">
      <alignment horizontal="center" vertical="center" wrapText="1"/>
    </xf>
    <xf numFmtId="0" fontId="46" fillId="25" borderId="15" xfId="0" applyFont="1" applyFill="1" applyBorder="1" applyAlignment="1">
      <alignment horizontal="center" vertical="center" wrapText="1"/>
    </xf>
    <xf numFmtId="0" fontId="46" fillId="25" borderId="0" xfId="0" applyFont="1" applyFill="1" applyAlignment="1">
      <alignment horizontal="center" vertical="center" wrapText="1"/>
    </xf>
    <xf numFmtId="0" fontId="46" fillId="25" borderId="25" xfId="0" applyFont="1" applyFill="1" applyBorder="1" applyAlignment="1">
      <alignment horizontal="center" vertical="center" wrapText="1"/>
    </xf>
    <xf numFmtId="0" fontId="50" fillId="25" borderId="156" xfId="0" applyFont="1" applyFill="1" applyBorder="1" applyAlignment="1">
      <alignment horizontal="center" vertical="center" wrapText="1"/>
    </xf>
    <xf numFmtId="0" fontId="50" fillId="25" borderId="96" xfId="0" applyFont="1" applyFill="1" applyBorder="1" applyAlignment="1">
      <alignment horizontal="center" vertical="center" wrapText="1"/>
    </xf>
    <xf numFmtId="0" fontId="50" fillId="25" borderId="157" xfId="0" applyFont="1" applyFill="1" applyBorder="1" applyAlignment="1">
      <alignment horizontal="center" vertical="center" wrapText="1"/>
    </xf>
    <xf numFmtId="0" fontId="50" fillId="25" borderId="72" xfId="0" applyFont="1" applyFill="1" applyBorder="1" applyAlignment="1">
      <alignment horizontal="center" vertical="center" wrapText="1"/>
    </xf>
    <xf numFmtId="0" fontId="46" fillId="25" borderId="22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right" vertical="center"/>
    </xf>
    <xf numFmtId="0" fontId="46" fillId="25" borderId="12" xfId="0" applyFont="1" applyFill="1" applyBorder="1" applyAlignment="1">
      <alignment horizontal="center" vertical="center"/>
    </xf>
    <xf numFmtId="0" fontId="46" fillId="25" borderId="13" xfId="0" applyFont="1" applyFill="1" applyBorder="1" applyAlignment="1">
      <alignment horizontal="center" vertical="center"/>
    </xf>
    <xf numFmtId="0" fontId="46" fillId="25" borderId="35" xfId="0" applyFont="1" applyFill="1" applyBorder="1" applyAlignment="1">
      <alignment horizontal="center" vertical="center"/>
    </xf>
    <xf numFmtId="0" fontId="46" fillId="25" borderId="50" xfId="0" applyFont="1" applyFill="1" applyBorder="1" applyAlignment="1">
      <alignment horizontal="center" vertical="center" wrapText="1"/>
    </xf>
    <xf numFmtId="0" fontId="46" fillId="25" borderId="32" xfId="0" applyFont="1" applyFill="1" applyBorder="1" applyAlignment="1">
      <alignment horizontal="center" vertical="center" wrapText="1"/>
    </xf>
    <xf numFmtId="0" fontId="46" fillId="25" borderId="24" xfId="0" applyFont="1" applyFill="1" applyBorder="1" applyAlignment="1">
      <alignment horizontal="center" vertical="center" wrapText="1"/>
    </xf>
    <xf numFmtId="0" fontId="46" fillId="25" borderId="27" xfId="0" applyFont="1" applyFill="1" applyBorder="1" applyAlignment="1">
      <alignment horizontal="center" vertical="center" wrapText="1"/>
    </xf>
    <xf numFmtId="0" fontId="46" fillId="25" borderId="26" xfId="0" applyFont="1" applyFill="1" applyBorder="1" applyAlignment="1">
      <alignment horizontal="center" vertical="center" wrapText="1"/>
    </xf>
    <xf numFmtId="0" fontId="50" fillId="25" borderId="89" xfId="0" applyFont="1" applyFill="1" applyBorder="1" applyAlignment="1">
      <alignment horizontal="center" vertical="center" wrapText="1"/>
    </xf>
    <xf numFmtId="0" fontId="50" fillId="25" borderId="90" xfId="0" applyFont="1" applyFill="1" applyBorder="1" applyAlignment="1">
      <alignment horizontal="center" vertical="center" wrapText="1"/>
    </xf>
    <xf numFmtId="0" fontId="50" fillId="25" borderId="91" xfId="0" applyFont="1" applyFill="1" applyBorder="1" applyAlignment="1">
      <alignment horizontal="center" vertical="center" wrapText="1"/>
    </xf>
    <xf numFmtId="38" fontId="47" fillId="0" borderId="85" xfId="35" applyFont="1" applyBorder="1" applyAlignment="1">
      <alignment horizontal="center" vertical="center"/>
    </xf>
    <xf numFmtId="38" fontId="47" fillId="0" borderId="84" xfId="35" applyFont="1" applyBorder="1" applyAlignment="1">
      <alignment horizontal="center" vertical="center"/>
    </xf>
    <xf numFmtId="0" fontId="48" fillId="0" borderId="86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38" fontId="48" fillId="0" borderId="30" xfId="0" applyNumberFormat="1" applyFont="1" applyBorder="1" applyAlignment="1">
      <alignment horizontal="center" vertical="center"/>
    </xf>
    <xf numFmtId="0" fontId="48" fillId="0" borderId="87" xfId="0" applyFont="1" applyBorder="1" applyAlignment="1">
      <alignment horizontal="center" vertical="center"/>
    </xf>
    <xf numFmtId="38" fontId="47" fillId="0" borderId="18" xfId="35" applyFont="1" applyFill="1" applyBorder="1" applyAlignment="1">
      <alignment horizontal="center" vertical="center"/>
    </xf>
    <xf numFmtId="38" fontId="47" fillId="0" borderId="143" xfId="35" applyFont="1" applyFill="1" applyBorder="1" applyAlignment="1">
      <alignment horizontal="center" vertical="center"/>
    </xf>
    <xf numFmtId="38" fontId="47" fillId="0" borderId="142" xfId="35" applyFont="1" applyBorder="1" applyAlignment="1">
      <alignment horizontal="center" vertical="center"/>
    </xf>
    <xf numFmtId="38" fontId="47" fillId="0" borderId="143" xfId="35" applyFont="1" applyBorder="1" applyAlignment="1">
      <alignment horizontal="center" vertical="center"/>
    </xf>
    <xf numFmtId="0" fontId="46" fillId="28" borderId="43" xfId="0" applyFont="1" applyFill="1" applyBorder="1" applyAlignment="1">
      <alignment horizontal="center" vertical="center"/>
    </xf>
    <xf numFmtId="0" fontId="46" fillId="28" borderId="44" xfId="0" applyFont="1" applyFill="1" applyBorder="1" applyAlignment="1">
      <alignment horizontal="center" vertical="center"/>
    </xf>
    <xf numFmtId="0" fontId="46" fillId="28" borderId="31" xfId="0" applyFont="1" applyFill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84" xfId="0" applyFont="1" applyBorder="1" applyAlignment="1">
      <alignment horizontal="center" vertical="center"/>
    </xf>
    <xf numFmtId="0" fontId="47" fillId="0" borderId="85" xfId="0" applyFont="1" applyBorder="1" applyAlignment="1">
      <alignment horizontal="center" vertical="center"/>
    </xf>
    <xf numFmtId="49" fontId="47" fillId="0" borderId="85" xfId="0" applyNumberFormat="1" applyFont="1" applyBorder="1" applyAlignment="1">
      <alignment horizontal="center" vertical="center"/>
    </xf>
    <xf numFmtId="0" fontId="47" fillId="0" borderId="84" xfId="0" applyNumberFormat="1" applyFont="1" applyBorder="1" applyAlignment="1">
      <alignment horizontal="center" vertical="center"/>
    </xf>
    <xf numFmtId="176" fontId="47" fillId="0" borderId="85" xfId="0" applyNumberFormat="1" applyFont="1" applyBorder="1" applyAlignment="1">
      <alignment horizontal="center" vertical="center"/>
    </xf>
    <xf numFmtId="187" fontId="47" fillId="0" borderId="85" xfId="0" applyNumberFormat="1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38" fontId="47" fillId="0" borderId="11" xfId="35" applyFont="1" applyFill="1" applyBorder="1" applyAlignment="1">
      <alignment horizontal="center" vertical="center"/>
    </xf>
    <xf numFmtId="38" fontId="47" fillId="0" borderId="84" xfId="35" applyFont="1" applyFill="1" applyBorder="1" applyAlignment="1">
      <alignment horizontal="center" vertical="center"/>
    </xf>
    <xf numFmtId="0" fontId="47" fillId="0" borderId="143" xfId="0" applyFont="1" applyBorder="1" applyAlignment="1">
      <alignment horizontal="center" vertical="center"/>
    </xf>
    <xf numFmtId="0" fontId="46" fillId="29" borderId="23" xfId="0" applyFont="1" applyFill="1" applyBorder="1" applyAlignment="1">
      <alignment horizontal="center" vertical="center"/>
    </xf>
    <xf numFmtId="0" fontId="46" fillId="29" borderId="19" xfId="0" applyFont="1" applyFill="1" applyBorder="1" applyAlignment="1">
      <alignment horizontal="center" vertical="center"/>
    </xf>
    <xf numFmtId="0" fontId="46" fillId="28" borderId="71" xfId="0" applyFont="1" applyFill="1" applyBorder="1" applyAlignment="1">
      <alignment horizontal="left" vertical="center"/>
    </xf>
    <xf numFmtId="0" fontId="46" fillId="28" borderId="72" xfId="0" applyFont="1" applyFill="1" applyBorder="1" applyAlignment="1">
      <alignment horizontal="left" vertical="center"/>
    </xf>
    <xf numFmtId="0" fontId="46" fillId="28" borderId="61" xfId="0" applyFont="1" applyFill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6" fillId="28" borderId="63" xfId="0" applyFont="1" applyFill="1" applyBorder="1" applyAlignment="1">
      <alignment horizontal="right" vertical="center"/>
    </xf>
    <xf numFmtId="0" fontId="46" fillId="28" borderId="64" xfId="0" applyFont="1" applyFill="1" applyBorder="1" applyAlignment="1">
      <alignment horizontal="right" vertical="center"/>
    </xf>
    <xf numFmtId="0" fontId="46" fillId="28" borderId="65" xfId="0" applyFont="1" applyFill="1" applyBorder="1" applyAlignment="1">
      <alignment horizontal="right" vertical="center"/>
    </xf>
    <xf numFmtId="0" fontId="46" fillId="28" borderId="66" xfId="0" applyFont="1" applyFill="1" applyBorder="1" applyAlignment="1">
      <alignment horizontal="center" vertical="center" wrapText="1"/>
    </xf>
    <xf numFmtId="0" fontId="46" fillId="28" borderId="67" xfId="0" applyFont="1" applyFill="1" applyBorder="1" applyAlignment="1">
      <alignment horizontal="center" vertical="center"/>
    </xf>
    <xf numFmtId="0" fontId="46" fillId="28" borderId="73" xfId="0" applyFont="1" applyFill="1" applyBorder="1" applyAlignment="1">
      <alignment horizontal="center" vertical="center"/>
    </xf>
    <xf numFmtId="0" fontId="46" fillId="28" borderId="74" xfId="0" applyFont="1" applyFill="1" applyBorder="1" applyAlignment="1">
      <alignment horizontal="center" vertical="center"/>
    </xf>
    <xf numFmtId="0" fontId="46" fillId="28" borderId="67" xfId="0" applyFont="1" applyFill="1" applyBorder="1" applyAlignment="1">
      <alignment horizontal="center" vertical="center" wrapText="1"/>
    </xf>
    <xf numFmtId="0" fontId="46" fillId="28" borderId="68" xfId="0" applyFont="1" applyFill="1" applyBorder="1" applyAlignment="1">
      <alignment horizontal="center" vertical="center"/>
    </xf>
    <xf numFmtId="0" fontId="46" fillId="28" borderId="75" xfId="0" applyFont="1" applyFill="1" applyBorder="1" applyAlignment="1">
      <alignment horizontal="center" vertical="center"/>
    </xf>
    <xf numFmtId="0" fontId="46" fillId="28" borderId="69" xfId="0" applyFont="1" applyFill="1" applyBorder="1" applyAlignment="1">
      <alignment horizontal="center" vertical="center" wrapText="1"/>
    </xf>
    <xf numFmtId="0" fontId="46" fillId="28" borderId="76" xfId="0" applyFont="1" applyFill="1" applyBorder="1" applyAlignment="1">
      <alignment horizontal="center" vertical="center"/>
    </xf>
    <xf numFmtId="0" fontId="46" fillId="28" borderId="70" xfId="0" applyFont="1" applyFill="1" applyBorder="1" applyAlignment="1">
      <alignment horizontal="center" vertical="center"/>
    </xf>
    <xf numFmtId="0" fontId="46" fillId="28" borderId="77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50" xfId="0" applyFont="1" applyBorder="1" applyAlignment="1">
      <alignment horizontal="left" vertical="center"/>
    </xf>
    <xf numFmtId="0" fontId="38" fillId="0" borderId="27" xfId="0" applyFont="1" applyBorder="1" applyAlignment="1">
      <alignment vertical="center" wrapText="1"/>
    </xf>
    <xf numFmtId="0" fontId="34" fillId="0" borderId="25" xfId="0" applyFont="1" applyBorder="1" applyAlignment="1">
      <alignment horizontal="left" vertical="center"/>
    </xf>
    <xf numFmtId="0" fontId="34" fillId="0" borderId="32" xfId="0" applyFont="1" applyBorder="1" applyAlignment="1">
      <alignment horizontal="left" vertical="center"/>
    </xf>
    <xf numFmtId="0" fontId="34" fillId="0" borderId="33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16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50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center" vertical="center"/>
    </xf>
    <xf numFmtId="185" fontId="34" fillId="0" borderId="18" xfId="0" applyNumberFormat="1" applyFont="1" applyBorder="1" applyAlignment="1">
      <alignment horizontal="center" vertical="center"/>
    </xf>
    <xf numFmtId="185" fontId="34" fillId="0" borderId="23" xfId="0" applyNumberFormat="1" applyFont="1" applyBorder="1" applyAlignment="1">
      <alignment horizontal="center" vertical="center"/>
    </xf>
    <xf numFmtId="185" fontId="34" fillId="0" borderId="19" xfId="0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left" vertical="center"/>
    </xf>
    <xf numFmtId="0" fontId="34" fillId="0" borderId="18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29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 indent="1" shrinkToFit="1"/>
    </xf>
    <xf numFmtId="0" fontId="34" fillId="0" borderId="23" xfId="0" applyFont="1" applyBorder="1" applyAlignment="1">
      <alignment horizontal="left" vertical="center" indent="1" shrinkToFit="1"/>
    </xf>
    <xf numFmtId="0" fontId="34" fillId="0" borderId="19" xfId="0" applyFont="1" applyBorder="1" applyAlignment="1">
      <alignment horizontal="left" vertical="center" indent="1" shrinkToFit="1"/>
    </xf>
    <xf numFmtId="0" fontId="34" fillId="0" borderId="28" xfId="0" applyFont="1" applyBorder="1" applyAlignment="1">
      <alignment horizontal="left" vertical="top" wrapText="1"/>
    </xf>
    <xf numFmtId="0" fontId="34" fillId="0" borderId="33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184" fontId="34" fillId="0" borderId="28" xfId="0" applyNumberFormat="1" applyFont="1" applyBorder="1" applyAlignment="1">
      <alignment horizontal="left" vertical="center" wrapText="1"/>
    </xf>
    <xf numFmtId="184" fontId="34" fillId="0" borderId="45" xfId="0" applyNumberFormat="1" applyFont="1" applyBorder="1" applyAlignment="1">
      <alignment horizontal="left" vertical="center" wrapText="1"/>
    </xf>
    <xf numFmtId="184" fontId="34" fillId="0" borderId="46" xfId="0" applyNumberFormat="1" applyFont="1" applyBorder="1" applyAlignment="1">
      <alignment horizontal="left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/>
    </xf>
    <xf numFmtId="0" fontId="34" fillId="0" borderId="19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 indent="1"/>
    </xf>
    <xf numFmtId="0" fontId="34" fillId="0" borderId="23" xfId="0" applyFont="1" applyBorder="1" applyAlignment="1">
      <alignment horizontal="left" vertical="center" indent="1"/>
    </xf>
    <xf numFmtId="0" fontId="34" fillId="0" borderId="19" xfId="0" applyFont="1" applyBorder="1" applyAlignment="1">
      <alignment horizontal="left" vertical="center" indent="1"/>
    </xf>
    <xf numFmtId="0" fontId="26" fillId="26" borderId="16" xfId="0" applyFont="1" applyFill="1" applyBorder="1" applyAlignment="1">
      <alignment horizontal="left" vertical="center"/>
    </xf>
    <xf numFmtId="0" fontId="26" fillId="26" borderId="0" xfId="0" applyFont="1" applyFill="1" applyAlignment="1">
      <alignment horizontal="left" vertical="center"/>
    </xf>
    <xf numFmtId="0" fontId="26" fillId="26" borderId="50" xfId="0" applyFont="1" applyFill="1" applyBorder="1" applyAlignment="1">
      <alignment horizontal="left" vertical="center"/>
    </xf>
    <xf numFmtId="0" fontId="34" fillId="0" borderId="23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4" fillId="0" borderId="47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27" borderId="18" xfId="0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0" borderId="18" xfId="0" applyFont="1" applyBorder="1" applyAlignment="1">
      <alignment horizontal="right" vertical="center"/>
    </xf>
    <xf numFmtId="0" fontId="34" fillId="0" borderId="19" xfId="0" applyFont="1" applyBorder="1" applyAlignment="1">
      <alignment horizontal="right" vertical="center"/>
    </xf>
    <xf numFmtId="0" fontId="34" fillId="0" borderId="18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19" xfId="0" applyFont="1" applyBorder="1" applyAlignment="1">
      <alignment horizontal="center" vertical="center" shrinkToFit="1"/>
    </xf>
    <xf numFmtId="183" fontId="34" fillId="0" borderId="18" xfId="28" applyNumberFormat="1" applyFont="1" applyFill="1" applyBorder="1" applyAlignment="1">
      <alignment vertical="center"/>
    </xf>
    <xf numFmtId="183" fontId="34" fillId="0" borderId="19" xfId="28" applyNumberFormat="1" applyFont="1" applyFill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8" fillId="0" borderId="0" xfId="0" applyFont="1" applyAlignment="1">
      <alignment horizontal="left" vertical="top" wrapText="1"/>
    </xf>
    <xf numFmtId="0" fontId="26" fillId="26" borderId="28" xfId="0" applyFont="1" applyFill="1" applyBorder="1" applyAlignment="1">
      <alignment horizontal="left" vertical="center"/>
    </xf>
    <xf numFmtId="0" fontId="26" fillId="26" borderId="45" xfId="0" applyFont="1" applyFill="1" applyBorder="1" applyAlignment="1">
      <alignment horizontal="left" vertical="center"/>
    </xf>
    <xf numFmtId="0" fontId="26" fillId="26" borderId="46" xfId="0" applyFont="1" applyFill="1" applyBorder="1" applyAlignment="1">
      <alignment horizontal="left" vertical="center"/>
    </xf>
    <xf numFmtId="0" fontId="34" fillId="0" borderId="29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 wrapText="1"/>
    </xf>
    <xf numFmtId="0" fontId="34" fillId="0" borderId="45" xfId="0" applyFont="1" applyBorder="1" applyAlignment="1">
      <alignment horizontal="left" vertical="center" wrapText="1"/>
    </xf>
    <xf numFmtId="0" fontId="34" fillId="0" borderId="46" xfId="0" applyFont="1" applyBorder="1" applyAlignment="1">
      <alignment horizontal="left" vertical="center" wrapText="1"/>
    </xf>
    <xf numFmtId="0" fontId="34" fillId="0" borderId="33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27" xfId="0" applyFont="1" applyBorder="1" applyAlignment="1">
      <alignment vertical="center" wrapText="1"/>
    </xf>
    <xf numFmtId="0" fontId="34" fillId="0" borderId="27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top" wrapText="1" indent="1"/>
    </xf>
    <xf numFmtId="0" fontId="27" fillId="0" borderId="50" xfId="0" applyFont="1" applyBorder="1" applyAlignment="1">
      <alignment horizontal="left" vertical="top" wrapText="1" indent="1"/>
    </xf>
    <xf numFmtId="0" fontId="34" fillId="0" borderId="28" xfId="0" applyFont="1" applyBorder="1" applyAlignment="1">
      <alignment horizontal="left" vertical="center"/>
    </xf>
    <xf numFmtId="0" fontId="34" fillId="0" borderId="45" xfId="0" applyFont="1" applyBorder="1" applyAlignment="1">
      <alignment horizontal="left" vertical="center"/>
    </xf>
    <xf numFmtId="0" fontId="34" fillId="0" borderId="46" xfId="0" applyFont="1" applyBorder="1" applyAlignment="1">
      <alignment horizontal="left" vertical="center"/>
    </xf>
    <xf numFmtId="183" fontId="34" fillId="27" borderId="18" xfId="28" applyNumberFormat="1" applyFont="1" applyFill="1" applyBorder="1" applyAlignment="1">
      <alignment vertical="center"/>
    </xf>
    <xf numFmtId="183" fontId="34" fillId="27" borderId="19" xfId="28" applyNumberFormat="1" applyFont="1" applyFill="1" applyBorder="1" applyAlignment="1">
      <alignment vertical="center"/>
    </xf>
    <xf numFmtId="0" fontId="34" fillId="27" borderId="18" xfId="0" applyFont="1" applyFill="1" applyBorder="1" applyAlignment="1">
      <alignment horizontal="right" vertical="center"/>
    </xf>
    <xf numFmtId="0" fontId="34" fillId="27" borderId="19" xfId="0" applyFont="1" applyFill="1" applyBorder="1" applyAlignment="1">
      <alignment horizontal="right" vertical="center"/>
    </xf>
    <xf numFmtId="0" fontId="34" fillId="0" borderId="16" xfId="0" applyFont="1" applyBorder="1" applyAlignment="1">
      <alignment horizontal="left" vertical="center" wrapText="1" indent="1"/>
    </xf>
    <xf numFmtId="0" fontId="34" fillId="0" borderId="0" xfId="0" applyFont="1" applyAlignment="1">
      <alignment horizontal="left" vertical="center" wrapText="1" indent="1"/>
    </xf>
    <xf numFmtId="0" fontId="34" fillId="0" borderId="50" xfId="0" applyFont="1" applyBorder="1" applyAlignment="1">
      <alignment horizontal="left" vertical="center" wrapText="1" indent="1"/>
    </xf>
    <xf numFmtId="0" fontId="34" fillId="0" borderId="0" xfId="0" applyFont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 indent="1"/>
    </xf>
    <xf numFmtId="182" fontId="34" fillId="0" borderId="18" xfId="28" applyNumberFormat="1" applyFont="1" applyFill="1" applyBorder="1" applyAlignment="1">
      <alignment horizontal="right" vertical="center" indent="1"/>
    </xf>
    <xf numFmtId="182" fontId="34" fillId="0" borderId="19" xfId="28" applyNumberFormat="1" applyFont="1" applyFill="1" applyBorder="1" applyAlignment="1">
      <alignment horizontal="right" vertical="center" indent="1"/>
    </xf>
    <xf numFmtId="179" fontId="34" fillId="0" borderId="18" xfId="0" applyNumberFormat="1" applyFont="1" applyBorder="1" applyAlignment="1">
      <alignment horizontal="right" vertical="center" indent="1"/>
    </xf>
    <xf numFmtId="179" fontId="34" fillId="0" borderId="19" xfId="0" applyNumberFormat="1" applyFont="1" applyBorder="1" applyAlignment="1">
      <alignment horizontal="right" vertical="center" indent="1"/>
    </xf>
    <xf numFmtId="0" fontId="34" fillId="0" borderId="0" xfId="0" applyFont="1" applyAlignment="1">
      <alignment horizontal="left" vertical="center" shrinkToFit="1"/>
    </xf>
    <xf numFmtId="0" fontId="34" fillId="0" borderId="50" xfId="0" applyFont="1" applyBorder="1" applyAlignment="1">
      <alignment horizontal="left" vertical="center" shrinkToFit="1"/>
    </xf>
    <xf numFmtId="0" fontId="29" fillId="27" borderId="18" xfId="0" applyFont="1" applyFill="1" applyBorder="1" applyAlignment="1">
      <alignment horizontal="left" vertical="center" wrapText="1"/>
    </xf>
    <xf numFmtId="0" fontId="29" fillId="27" borderId="23" xfId="0" applyFont="1" applyFill="1" applyBorder="1" applyAlignment="1">
      <alignment horizontal="left" vertical="center"/>
    </xf>
    <xf numFmtId="0" fontId="29" fillId="27" borderId="19" xfId="0" applyFont="1" applyFill="1" applyBorder="1" applyAlignment="1">
      <alignment horizontal="left" vertical="center"/>
    </xf>
    <xf numFmtId="0" fontId="29" fillId="0" borderId="1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50" xfId="0" applyFont="1" applyBorder="1" applyAlignment="1">
      <alignment horizontal="left" vertical="center" wrapText="1"/>
    </xf>
    <xf numFmtId="0" fontId="34" fillId="0" borderId="45" xfId="0" applyFont="1" applyBorder="1" applyAlignment="1">
      <alignment horizontal="left" vertical="top" wrapText="1"/>
    </xf>
    <xf numFmtId="0" fontId="34" fillId="0" borderId="46" xfId="0" applyFont="1" applyBorder="1" applyAlignment="1">
      <alignment horizontal="left" vertical="top" wrapText="1"/>
    </xf>
    <xf numFmtId="0" fontId="34" fillId="0" borderId="25" xfId="0" applyFont="1" applyBorder="1" applyAlignment="1">
      <alignment horizontal="left" vertical="top" wrapText="1"/>
    </xf>
    <xf numFmtId="0" fontId="34" fillId="0" borderId="32" xfId="0" applyFont="1" applyBorder="1" applyAlignment="1">
      <alignment horizontal="left" vertical="top" wrapText="1"/>
    </xf>
    <xf numFmtId="183" fontId="34" fillId="0" borderId="18" xfId="28" applyNumberFormat="1" applyFont="1" applyFill="1" applyBorder="1" applyAlignment="1">
      <alignment horizontal="right" vertical="center"/>
    </xf>
    <xf numFmtId="183" fontId="34" fillId="0" borderId="19" xfId="28" applyNumberFormat="1" applyFont="1" applyFill="1" applyBorder="1" applyAlignment="1">
      <alignment horizontal="right" vertical="center"/>
    </xf>
    <xf numFmtId="0" fontId="32" fillId="27" borderId="0" xfId="0" applyFont="1" applyFill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32" xfId="0" applyFont="1" applyBorder="1" applyAlignment="1">
      <alignment horizontal="left" vertical="center"/>
    </xf>
    <xf numFmtId="0" fontId="37" fillId="0" borderId="27" xfId="0" applyFont="1" applyBorder="1" applyAlignment="1">
      <alignment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/>
    </xf>
    <xf numFmtId="183" fontId="34" fillId="0" borderId="18" xfId="28" applyNumberFormat="1" applyFont="1" applyFill="1" applyBorder="1" applyAlignment="1">
      <alignment horizontal="center" vertical="center"/>
    </xf>
    <xf numFmtId="183" fontId="34" fillId="0" borderId="19" xfId="28" applyNumberFormat="1" applyFont="1" applyFill="1" applyBorder="1" applyAlignment="1">
      <alignment horizontal="center" vertical="center"/>
    </xf>
    <xf numFmtId="0" fontId="26" fillId="0" borderId="16" xfId="54" applyFont="1" applyBorder="1" applyAlignment="1">
      <alignment horizontal="left" vertical="center"/>
    </xf>
    <xf numFmtId="0" fontId="26" fillId="0" borderId="0" xfId="54" applyFont="1" applyAlignment="1">
      <alignment horizontal="left" vertical="center"/>
    </xf>
    <xf numFmtId="0" fontId="26" fillId="0" borderId="50" xfId="54" applyFont="1" applyBorder="1" applyAlignment="1">
      <alignment horizontal="left" vertical="center"/>
    </xf>
    <xf numFmtId="0" fontId="34" fillId="0" borderId="33" xfId="54" applyFont="1" applyBorder="1" applyAlignment="1">
      <alignment horizontal="left" vertical="center"/>
    </xf>
    <xf numFmtId="0" fontId="34" fillId="0" borderId="25" xfId="54" applyFont="1" applyBorder="1" applyAlignment="1">
      <alignment horizontal="left" vertical="center"/>
    </xf>
    <xf numFmtId="0" fontId="34" fillId="0" borderId="32" xfId="54" applyFont="1" applyBorder="1" applyAlignment="1">
      <alignment horizontal="left" vertical="center"/>
    </xf>
    <xf numFmtId="0" fontId="34" fillId="0" borderId="16" xfId="54" applyFont="1" applyBorder="1" applyAlignment="1">
      <alignment horizontal="left" vertical="center" indent="1"/>
    </xf>
    <xf numFmtId="0" fontId="34" fillId="0" borderId="0" xfId="54" applyFont="1" applyAlignment="1">
      <alignment horizontal="left" vertical="center" indent="1"/>
    </xf>
    <xf numFmtId="0" fontId="34" fillId="0" borderId="50" xfId="54" applyFont="1" applyBorder="1" applyAlignment="1">
      <alignment horizontal="left" vertical="center" indent="1"/>
    </xf>
    <xf numFmtId="0" fontId="34" fillId="0" borderId="28" xfId="54" applyFont="1" applyBorder="1" applyAlignment="1">
      <alignment horizontal="left" vertical="center"/>
    </xf>
    <xf numFmtId="0" fontId="34" fillId="0" borderId="45" xfId="54" applyFont="1" applyBorder="1" applyAlignment="1">
      <alignment horizontal="left" vertical="center"/>
    </xf>
    <xf numFmtId="0" fontId="34" fillId="0" borderId="46" xfId="54" applyFont="1" applyBorder="1" applyAlignment="1">
      <alignment horizontal="left" vertical="center"/>
    </xf>
    <xf numFmtId="0" fontId="34" fillId="0" borderId="29" xfId="54" applyFont="1" applyBorder="1" applyAlignment="1">
      <alignment horizontal="center" vertical="center"/>
    </xf>
    <xf numFmtId="185" fontId="34" fillId="0" borderId="28" xfId="54" applyNumberFormat="1" applyFont="1" applyBorder="1" applyAlignment="1">
      <alignment horizontal="center" vertical="center"/>
    </xf>
    <xf numFmtId="185" fontId="34" fillId="0" borderId="45" xfId="54" applyNumberFormat="1" applyFont="1" applyBorder="1" applyAlignment="1">
      <alignment horizontal="center" vertical="center"/>
    </xf>
    <xf numFmtId="185" fontId="34" fillId="0" borderId="46" xfId="54" applyNumberFormat="1" applyFont="1" applyBorder="1" applyAlignment="1">
      <alignment horizontal="center" vertical="center"/>
    </xf>
    <xf numFmtId="0" fontId="34" fillId="0" borderId="29" xfId="54" applyFont="1" applyBorder="1" applyAlignment="1">
      <alignment horizontal="left" vertical="center"/>
    </xf>
    <xf numFmtId="0" fontId="34" fillId="0" borderId="0" xfId="54" applyFont="1" applyAlignment="1">
      <alignment horizontal="left" vertical="center"/>
    </xf>
    <xf numFmtId="0" fontId="34" fillId="0" borderId="50" xfId="54" applyFont="1" applyBorder="1" applyAlignment="1">
      <alignment horizontal="left" vertical="center"/>
    </xf>
    <xf numFmtId="0" fontId="34" fillId="0" borderId="28" xfId="54" applyFont="1" applyBorder="1" applyAlignment="1">
      <alignment horizontal="center" vertical="center" wrapText="1"/>
    </xf>
    <xf numFmtId="0" fontId="34" fillId="0" borderId="46" xfId="54" applyFont="1" applyBorder="1" applyAlignment="1">
      <alignment horizontal="center" vertical="center" wrapText="1"/>
    </xf>
    <xf numFmtId="184" fontId="34" fillId="0" borderId="16" xfId="54" applyNumberFormat="1" applyFont="1" applyBorder="1" applyAlignment="1">
      <alignment horizontal="left" vertical="center" shrinkToFit="1"/>
    </xf>
    <xf numFmtId="184" fontId="34" fillId="0" borderId="0" xfId="54" applyNumberFormat="1" applyFont="1" applyAlignment="1">
      <alignment horizontal="left" vertical="center" shrinkToFit="1"/>
    </xf>
    <xf numFmtId="184" fontId="34" fillId="0" borderId="50" xfId="54" applyNumberFormat="1" applyFont="1" applyBorder="1" applyAlignment="1">
      <alignment horizontal="left" vertical="center" shrinkToFit="1"/>
    </xf>
    <xf numFmtId="0" fontId="34" fillId="0" borderId="18" xfId="54" applyFont="1" applyBorder="1" applyAlignment="1">
      <alignment horizontal="center" vertical="center" wrapText="1"/>
    </xf>
    <xf numFmtId="0" fontId="34" fillId="0" borderId="19" xfId="54" applyFont="1" applyBorder="1" applyAlignment="1">
      <alignment horizontal="center" vertical="center" wrapText="1"/>
    </xf>
    <xf numFmtId="0" fontId="34" fillId="0" borderId="18" xfId="54" applyFont="1" applyBorder="1" applyAlignment="1">
      <alignment horizontal="left" vertical="center"/>
    </xf>
    <xf numFmtId="0" fontId="34" fillId="0" borderId="23" xfId="54" applyFont="1" applyBorder="1" applyAlignment="1">
      <alignment horizontal="left" vertical="center"/>
    </xf>
    <xf numFmtId="0" fontId="34" fillId="0" borderId="19" xfId="54" applyFont="1" applyBorder="1" applyAlignment="1">
      <alignment horizontal="left" vertical="center"/>
    </xf>
    <xf numFmtId="0" fontId="30" fillId="0" borderId="0" xfId="54" applyFont="1" applyAlignment="1">
      <alignment shrinkToFit="1"/>
    </xf>
    <xf numFmtId="0" fontId="0" fillId="0" borderId="50" xfId="0" applyBorder="1">
      <alignment vertical="center"/>
    </xf>
    <xf numFmtId="0" fontId="34" fillId="0" borderId="47" xfId="54" applyFont="1" applyBorder="1" applyAlignment="1">
      <alignment horizontal="center" vertical="center"/>
    </xf>
    <xf numFmtId="0" fontId="34" fillId="0" borderId="48" xfId="54" applyFont="1" applyBorder="1" applyAlignment="1">
      <alignment horizontal="center" vertical="center"/>
    </xf>
    <xf numFmtId="0" fontId="34" fillId="0" borderId="49" xfId="54" applyFont="1" applyBorder="1" applyAlignment="1">
      <alignment horizontal="center" vertical="center"/>
    </xf>
    <xf numFmtId="0" fontId="34" fillId="0" borderId="18" xfId="54" applyFont="1" applyBorder="1" applyAlignment="1">
      <alignment horizontal="left" vertical="center" indent="1"/>
    </xf>
    <xf numFmtId="0" fontId="34" fillId="0" borderId="23" xfId="54" applyFont="1" applyBorder="1" applyAlignment="1">
      <alignment horizontal="left" vertical="center" indent="1"/>
    </xf>
    <xf numFmtId="0" fontId="34" fillId="0" borderId="19" xfId="54" applyFont="1" applyBorder="1" applyAlignment="1">
      <alignment horizontal="left" vertical="center" indent="1"/>
    </xf>
    <xf numFmtId="0" fontId="34" fillId="0" borderId="18" xfId="54" applyFont="1" applyBorder="1" applyAlignment="1">
      <alignment horizontal="left" vertical="center" indent="1" shrinkToFit="1"/>
    </xf>
    <xf numFmtId="0" fontId="34" fillId="0" borderId="23" xfId="54" applyFont="1" applyBorder="1" applyAlignment="1">
      <alignment horizontal="left" vertical="center" indent="1" shrinkToFit="1"/>
    </xf>
    <xf numFmtId="0" fontId="34" fillId="0" borderId="19" xfId="54" applyFont="1" applyBorder="1" applyAlignment="1">
      <alignment horizontal="left" vertical="center" indent="1" shrinkToFit="1"/>
    </xf>
    <xf numFmtId="0" fontId="34" fillId="0" borderId="18" xfId="54" applyFont="1" applyBorder="1" applyAlignment="1">
      <alignment horizontal="left" vertical="top" wrapText="1"/>
    </xf>
    <xf numFmtId="0" fontId="34" fillId="0" borderId="23" xfId="54" applyFont="1" applyBorder="1" applyAlignment="1">
      <alignment horizontal="left" vertical="top" wrapText="1"/>
    </xf>
    <xf numFmtId="0" fontId="34" fillId="0" borderId="19" xfId="54" applyFont="1" applyBorder="1" applyAlignment="1">
      <alignment horizontal="left" vertical="top" wrapText="1"/>
    </xf>
    <xf numFmtId="0" fontId="33" fillId="0" borderId="0" xfId="54" applyFont="1" applyAlignment="1">
      <alignment horizontal="left" vertical="center"/>
    </xf>
    <xf numFmtId="0" fontId="34" fillId="0" borderId="28" xfId="54" applyFont="1" applyBorder="1" applyAlignment="1">
      <alignment horizontal="justify" vertical="top" wrapText="1"/>
    </xf>
    <xf numFmtId="0" fontId="34" fillId="0" borderId="45" xfId="54" applyFont="1" applyBorder="1" applyAlignment="1">
      <alignment horizontal="justify" vertical="top" wrapText="1"/>
    </xf>
    <xf numFmtId="0" fontId="34" fillId="0" borderId="46" xfId="54" applyFont="1" applyBorder="1" applyAlignment="1">
      <alignment horizontal="justify" vertical="top" wrapText="1"/>
    </xf>
    <xf numFmtId="0" fontId="34" fillId="0" borderId="33" xfId="54" applyFont="1" applyBorder="1" applyAlignment="1">
      <alignment horizontal="justify" vertical="top" wrapText="1"/>
    </xf>
    <xf numFmtId="0" fontId="34" fillId="0" borderId="25" xfId="54" applyFont="1" applyBorder="1" applyAlignment="1">
      <alignment horizontal="justify" vertical="top" wrapText="1"/>
    </xf>
    <xf numFmtId="0" fontId="34" fillId="0" borderId="32" xfId="54" applyFont="1" applyBorder="1" applyAlignment="1">
      <alignment horizontal="justify" vertical="top" wrapText="1"/>
    </xf>
    <xf numFmtId="0" fontId="26" fillId="26" borderId="18" xfId="0" applyFont="1" applyFill="1" applyBorder="1" applyAlignment="1">
      <alignment horizontal="left" vertical="center"/>
    </xf>
    <xf numFmtId="0" fontId="26" fillId="26" borderId="23" xfId="0" applyFont="1" applyFill="1" applyBorder="1" applyAlignment="1">
      <alignment horizontal="left" vertical="center"/>
    </xf>
    <xf numFmtId="0" fontId="26" fillId="26" borderId="19" xfId="0" applyFont="1" applyFill="1" applyBorder="1" applyAlignment="1">
      <alignment horizontal="left" vertical="center"/>
    </xf>
    <xf numFmtId="0" fontId="30" fillId="0" borderId="57" xfId="59" applyFont="1" applyBorder="1" applyAlignment="1">
      <alignment horizontal="left" vertical="center" wrapText="1" indent="1"/>
    </xf>
    <xf numFmtId="0" fontId="30" fillId="0" borderId="58" xfId="59" applyFont="1" applyBorder="1" applyAlignment="1">
      <alignment horizontal="left" vertical="center" wrapText="1" indent="1"/>
    </xf>
    <xf numFmtId="0" fontId="34" fillId="0" borderId="0" xfId="59" applyFont="1" applyAlignment="1">
      <alignment horizontal="left" vertical="center" shrinkToFit="1"/>
    </xf>
    <xf numFmtId="0" fontId="34" fillId="0" borderId="50" xfId="59" applyFont="1" applyBorder="1" applyAlignment="1">
      <alignment horizontal="left" vertical="center" shrinkToFit="1"/>
    </xf>
    <xf numFmtId="0" fontId="34" fillId="0" borderId="0" xfId="59" applyFont="1" applyAlignment="1">
      <alignment horizontal="left" vertical="center"/>
    </xf>
    <xf numFmtId="0" fontId="34" fillId="0" borderId="50" xfId="59" applyFont="1" applyBorder="1" applyAlignment="1">
      <alignment horizontal="left" vertical="center"/>
    </xf>
    <xf numFmtId="0" fontId="34" fillId="0" borderId="52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18" xfId="54" applyFont="1" applyBorder="1" applyAlignment="1">
      <alignment horizontal="center" vertical="center"/>
    </xf>
    <xf numFmtId="0" fontId="34" fillId="0" borderId="23" xfId="54" applyFont="1" applyBorder="1" applyAlignment="1">
      <alignment horizontal="center" vertical="center"/>
    </xf>
    <xf numFmtId="0" fontId="34" fillId="0" borderId="19" xfId="54" applyFont="1" applyBorder="1" applyAlignment="1">
      <alignment horizontal="center" vertical="center"/>
    </xf>
    <xf numFmtId="0" fontId="34" fillId="0" borderId="18" xfId="54" applyFont="1" applyBorder="1" applyAlignment="1">
      <alignment horizontal="center" vertical="center" shrinkToFit="1"/>
    </xf>
    <xf numFmtId="0" fontId="34" fillId="0" borderId="23" xfId="54" applyFont="1" applyBorder="1" applyAlignment="1">
      <alignment horizontal="center" vertical="center" shrinkToFit="1"/>
    </xf>
    <xf numFmtId="0" fontId="34" fillId="0" borderId="19" xfId="54" applyFont="1" applyBorder="1" applyAlignment="1">
      <alignment horizontal="center" vertical="center" shrinkToFit="1"/>
    </xf>
    <xf numFmtId="0" fontId="34" fillId="0" borderId="16" xfId="59" applyFont="1" applyBorder="1" applyAlignment="1">
      <alignment horizontal="left" vertical="center" wrapText="1" indent="1"/>
    </xf>
    <xf numFmtId="0" fontId="34" fillId="0" borderId="0" xfId="59" applyFont="1" applyAlignment="1">
      <alignment horizontal="left" vertical="center" wrapText="1" indent="1"/>
    </xf>
    <xf numFmtId="0" fontId="34" fillId="0" borderId="50" xfId="59" applyFont="1" applyBorder="1" applyAlignment="1">
      <alignment horizontal="left" vertical="center" wrapText="1" indent="1"/>
    </xf>
    <xf numFmtId="0" fontId="30" fillId="0" borderId="16" xfId="59" applyFont="1" applyBorder="1" applyAlignment="1">
      <alignment horizontal="left" vertical="center" wrapText="1" indent="3"/>
    </xf>
    <xf numFmtId="0" fontId="30" fillId="0" borderId="0" xfId="59" applyFont="1" applyAlignment="1">
      <alignment horizontal="left" vertical="center" wrapText="1" indent="3"/>
    </xf>
    <xf numFmtId="0" fontId="30" fillId="0" borderId="50" xfId="59" applyFont="1" applyBorder="1" applyAlignment="1">
      <alignment horizontal="left" vertical="center" wrapText="1" indent="3"/>
    </xf>
    <xf numFmtId="0" fontId="35" fillId="0" borderId="0" xfId="58" applyFont="1" applyBorder="1" applyAlignment="1">
      <alignment horizontal="left" vertical="top" indent="1"/>
    </xf>
    <xf numFmtId="0" fontId="35" fillId="0" borderId="50" xfId="58" applyFont="1" applyBorder="1" applyAlignment="1">
      <alignment horizontal="left" vertical="top" indent="1"/>
    </xf>
    <xf numFmtId="0" fontId="34" fillId="0" borderId="33" xfId="54" applyFont="1" applyBorder="1" applyAlignment="1">
      <alignment horizontal="left" vertical="center" wrapText="1"/>
    </xf>
    <xf numFmtId="0" fontId="34" fillId="0" borderId="25" xfId="54" applyFont="1" applyBorder="1" applyAlignment="1">
      <alignment horizontal="left" vertical="center" wrapText="1"/>
    </xf>
    <xf numFmtId="0" fontId="34" fillId="0" borderId="32" xfId="54" applyFont="1" applyBorder="1" applyAlignment="1">
      <alignment horizontal="left" vertical="center" wrapText="1"/>
    </xf>
    <xf numFmtId="0" fontId="34" fillId="0" borderId="0" xfId="54" applyFont="1" applyAlignment="1">
      <alignment horizontal="left" vertical="center" shrinkToFit="1"/>
    </xf>
    <xf numFmtId="0" fontId="34" fillId="0" borderId="50" xfId="54" applyFont="1" applyBorder="1" applyAlignment="1">
      <alignment horizontal="left" vertical="center" shrinkToFit="1"/>
    </xf>
    <xf numFmtId="184" fontId="34" fillId="0" borderId="16" xfId="54" applyNumberFormat="1" applyFont="1" applyBorder="1" applyAlignment="1">
      <alignment horizontal="left" vertical="center" wrapText="1"/>
    </xf>
    <xf numFmtId="184" fontId="34" fillId="0" borderId="0" xfId="54" applyNumberFormat="1" applyFont="1" applyAlignment="1">
      <alignment horizontal="left" vertical="center" wrapText="1"/>
    </xf>
    <xf numFmtId="184" fontId="34" fillId="0" borderId="50" xfId="54" applyNumberFormat="1" applyFont="1" applyBorder="1" applyAlignment="1">
      <alignment horizontal="left" vertical="center" wrapText="1"/>
    </xf>
    <xf numFmtId="179" fontId="34" fillId="0" borderId="18" xfId="54" applyNumberFormat="1" applyFont="1" applyBorder="1" applyAlignment="1">
      <alignment horizontal="right" vertical="center"/>
    </xf>
    <xf numFmtId="179" fontId="34" fillId="0" borderId="19" xfId="54" applyNumberFormat="1" applyFont="1" applyBorder="1" applyAlignment="1">
      <alignment horizontal="right" vertical="center"/>
    </xf>
    <xf numFmtId="182" fontId="34" fillId="0" borderId="18" xfId="28" applyNumberFormat="1" applyFont="1" applyFill="1" applyBorder="1" applyAlignment="1">
      <alignment vertical="center"/>
    </xf>
    <xf numFmtId="182" fontId="34" fillId="0" borderId="19" xfId="28" applyNumberFormat="1" applyFont="1" applyFill="1" applyBorder="1" applyAlignment="1">
      <alignment vertical="center"/>
    </xf>
    <xf numFmtId="0" fontId="51" fillId="0" borderId="162" xfId="0" applyFont="1" applyFill="1" applyBorder="1" applyAlignment="1">
      <alignment horizontal="center" vertical="center"/>
    </xf>
    <xf numFmtId="180" fontId="52" fillId="0" borderId="162" xfId="35" applyNumberFormat="1" applyFont="1" applyFill="1" applyBorder="1" applyAlignment="1">
      <alignment horizontal="center" vertical="center"/>
    </xf>
    <xf numFmtId="180" fontId="52" fillId="0" borderId="15" xfId="35" applyNumberFormat="1" applyFont="1" applyFill="1" applyBorder="1" applyAlignment="1">
      <alignment horizontal="center" vertical="center"/>
    </xf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00000000-0005-0000-0000-00001C000000}"/>
    <cellStyle name="ハイパーリンク" xfId="58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10" xfId="51" xr:uid="{00000000-0005-0000-0000-00002D000000}"/>
    <cellStyle name="標準 10 2" xfId="52" xr:uid="{00000000-0005-0000-0000-00002E000000}"/>
    <cellStyle name="標準 10 2 2" xfId="57" xr:uid="{00000000-0005-0000-0000-00002F000000}"/>
    <cellStyle name="標準 10 3" xfId="56" xr:uid="{00000000-0005-0000-0000-000030000000}"/>
    <cellStyle name="標準 2" xfId="45" xr:uid="{00000000-0005-0000-0000-000031000000}"/>
    <cellStyle name="標準 2 2" xfId="46" xr:uid="{00000000-0005-0000-0000-000032000000}"/>
    <cellStyle name="標準 2_職種別出席簿（Ｈ23新採研修）" xfId="47" xr:uid="{00000000-0005-0000-0000-000033000000}"/>
    <cellStyle name="標準 3" xfId="48" xr:uid="{00000000-0005-0000-0000-000034000000}"/>
    <cellStyle name="標準 3 2" xfId="54" xr:uid="{00000000-0005-0000-0000-000035000000}"/>
    <cellStyle name="標準 3 3" xfId="55" xr:uid="{00000000-0005-0000-0000-000036000000}"/>
    <cellStyle name="標準 4" xfId="49" xr:uid="{00000000-0005-0000-0000-000037000000}"/>
    <cellStyle name="標準 4 2" xfId="59" xr:uid="{767C7120-131E-4C49-B6FD-1EC543585755}"/>
    <cellStyle name="標準 5" xfId="53" xr:uid="{00000000-0005-0000-0000-000038000000}"/>
    <cellStyle name="良い" xfId="50" builtinId="26" customBuiltin="1"/>
  </cellStyles>
  <dxfs count="5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2CDDC"/>
      <color rgb="FFFFFE66"/>
      <color rgb="FF0000FF"/>
      <color rgb="FFCCFFFF"/>
      <color rgb="FFCCFFCC"/>
      <color rgb="FF66FFFF"/>
      <color rgb="FFCCCCFF"/>
      <color rgb="FF66FF33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</xdr:colOff>
      <xdr:row>4</xdr:row>
      <xdr:rowOff>26894</xdr:rowOff>
    </xdr:from>
    <xdr:to>
      <xdr:col>4</xdr:col>
      <xdr:colOff>8964</xdr:colOff>
      <xdr:row>5</xdr:row>
      <xdr:rowOff>233083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5523D70-7026-46BF-A492-36A4D7CD6672}"/>
            </a:ext>
          </a:extLst>
        </xdr:cNvPr>
        <xdr:cNvCxnSpPr/>
      </xdr:nvCxnSpPr>
      <xdr:spPr>
        <a:xfrm>
          <a:off x="69924" y="903194"/>
          <a:ext cx="1714500" cy="457649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9CC6-5C25-42FE-834E-A37F99D34B95}">
  <sheetPr>
    <tabColor theme="7" tint="-0.249977111117893"/>
  </sheetPr>
  <dimension ref="B1:Y49"/>
  <sheetViews>
    <sheetView tabSelected="1" view="pageBreakPreview" zoomScale="85" zoomScaleNormal="85" zoomScaleSheetLayoutView="85" workbookViewId="0">
      <selection activeCell="J12" sqref="J12"/>
    </sheetView>
  </sheetViews>
  <sheetFormatPr defaultRowHeight="19.95" customHeight="1" x14ac:dyDescent="0.2"/>
  <cols>
    <col min="1" max="1" width="0.88671875" style="124" customWidth="1"/>
    <col min="2" max="2" width="6.33203125" style="125" customWidth="1"/>
    <col min="3" max="5" width="9.33203125" style="125" customWidth="1"/>
    <col min="6" max="12" width="9.33203125" style="124" customWidth="1"/>
    <col min="13" max="16" width="9.44140625" style="124" customWidth="1"/>
    <col min="17" max="25" width="9.33203125" style="124" customWidth="1"/>
    <col min="26" max="26" width="0.6640625" style="124" customWidth="1"/>
    <col min="27" max="16384" width="8.88671875" style="124"/>
  </cols>
  <sheetData>
    <row r="1" spans="2:25" ht="32.4" customHeight="1" x14ac:dyDescent="0.2">
      <c r="B1" s="442" t="s">
        <v>183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</row>
    <row r="2" spans="2:25" ht="10.199999999999999" customHeight="1" x14ac:dyDescent="0.2"/>
    <row r="3" spans="2:25" ht="19.95" customHeight="1" x14ac:dyDescent="0.2">
      <c r="B3" s="126" t="s">
        <v>169</v>
      </c>
    </row>
    <row r="4" spans="2:25" ht="7.05" customHeight="1" thickBot="1" x14ac:dyDescent="0.25">
      <c r="B4" s="127"/>
    </row>
    <row r="5" spans="2:25" ht="19.95" customHeight="1" x14ac:dyDescent="0.2">
      <c r="B5" s="443" t="s">
        <v>170</v>
      </c>
      <c r="C5" s="444"/>
      <c r="D5" s="445"/>
      <c r="E5" s="446" t="s">
        <v>254</v>
      </c>
      <c r="F5" s="447"/>
      <c r="G5" s="450" t="s">
        <v>255</v>
      </c>
      <c r="H5" s="447"/>
      <c r="I5" s="450" t="s">
        <v>256</v>
      </c>
      <c r="J5" s="447"/>
      <c r="K5" s="450" t="s">
        <v>260</v>
      </c>
      <c r="L5" s="447"/>
      <c r="M5" s="450" t="s">
        <v>257</v>
      </c>
      <c r="N5" s="451"/>
      <c r="O5" s="453" t="s">
        <v>258</v>
      </c>
      <c r="P5" s="447"/>
      <c r="Q5" s="450" t="s">
        <v>259</v>
      </c>
      <c r="R5" s="447"/>
      <c r="S5" s="447" t="s">
        <v>218</v>
      </c>
      <c r="T5" s="455"/>
    </row>
    <row r="6" spans="2:25" ht="19.95" customHeight="1" x14ac:dyDescent="0.2">
      <c r="B6" s="439" t="s">
        <v>171</v>
      </c>
      <c r="C6" s="440"/>
      <c r="D6" s="441"/>
      <c r="E6" s="448"/>
      <c r="F6" s="449"/>
      <c r="G6" s="449"/>
      <c r="H6" s="449"/>
      <c r="I6" s="449"/>
      <c r="J6" s="449"/>
      <c r="K6" s="449"/>
      <c r="L6" s="449"/>
      <c r="M6" s="449"/>
      <c r="N6" s="452"/>
      <c r="O6" s="454"/>
      <c r="P6" s="449"/>
      <c r="Q6" s="449"/>
      <c r="R6" s="449"/>
      <c r="S6" s="449"/>
      <c r="T6" s="456"/>
    </row>
    <row r="7" spans="2:25" ht="30" customHeight="1" x14ac:dyDescent="0.2">
      <c r="B7" s="239" t="s">
        <v>181</v>
      </c>
      <c r="C7" s="239"/>
      <c r="D7" s="239"/>
      <c r="E7" s="238">
        <f>M26</f>
        <v>13</v>
      </c>
      <c r="F7" s="238"/>
      <c r="G7" s="237">
        <v>13</v>
      </c>
      <c r="H7" s="237"/>
      <c r="I7" s="236" t="s">
        <v>193</v>
      </c>
      <c r="J7" s="236"/>
      <c r="K7" s="235">
        <f>X26</f>
        <v>0.83785714285714286</v>
      </c>
      <c r="L7" s="235"/>
      <c r="M7" s="240">
        <f>Y26</f>
        <v>4.3857142857142852</v>
      </c>
      <c r="N7" s="241"/>
      <c r="O7" s="419">
        <v>386</v>
      </c>
      <c r="P7" s="420"/>
      <c r="Q7" s="421">
        <v>346</v>
      </c>
      <c r="R7" s="422"/>
      <c r="S7" s="235">
        <v>0.89600000000000002</v>
      </c>
      <c r="T7" s="255"/>
    </row>
    <row r="8" spans="2:25" ht="30" customHeight="1" x14ac:dyDescent="0.2">
      <c r="B8" s="239" t="s">
        <v>182</v>
      </c>
      <c r="C8" s="437"/>
      <c r="D8" s="438"/>
      <c r="E8" s="238">
        <v>4</v>
      </c>
      <c r="F8" s="436"/>
      <c r="G8" s="237">
        <v>5</v>
      </c>
      <c r="H8" s="436"/>
      <c r="I8" s="236" t="s">
        <v>249</v>
      </c>
      <c r="J8" s="243"/>
      <c r="K8" s="235">
        <f>X37</f>
        <v>0.76300000000000001</v>
      </c>
      <c r="L8" s="242"/>
      <c r="M8" s="240">
        <f>Y37</f>
        <v>3.7250000000000001</v>
      </c>
      <c r="N8" s="241"/>
      <c r="O8" s="419">
        <v>8685</v>
      </c>
      <c r="P8" s="420"/>
      <c r="Q8" s="421">
        <v>4322</v>
      </c>
      <c r="R8" s="422"/>
      <c r="S8" s="235">
        <v>0.498</v>
      </c>
      <c r="T8" s="255"/>
    </row>
    <row r="9" spans="2:25" ht="30" customHeight="1" thickBot="1" x14ac:dyDescent="0.25">
      <c r="B9" s="423" t="s">
        <v>29</v>
      </c>
      <c r="C9" s="424"/>
      <c r="D9" s="425"/>
      <c r="E9" s="426">
        <f>SUM(E7:F8)</f>
        <v>17</v>
      </c>
      <c r="F9" s="427"/>
      <c r="G9" s="428">
        <f>SUM(G7:H8)</f>
        <v>18</v>
      </c>
      <c r="H9" s="427"/>
      <c r="I9" s="429" t="s">
        <v>250</v>
      </c>
      <c r="J9" s="430"/>
      <c r="K9" s="431">
        <f>AVERAGE(K7:L8)</f>
        <v>0.80042857142857149</v>
      </c>
      <c r="L9" s="427"/>
      <c r="M9" s="432">
        <f>AVERAGE(M7:N8)</f>
        <v>4.0553571428571429</v>
      </c>
      <c r="N9" s="433"/>
      <c r="O9" s="434">
        <f>SUM(O7:P8)</f>
        <v>9071</v>
      </c>
      <c r="P9" s="435"/>
      <c r="Q9" s="413">
        <f>SUM(Q7:R8)</f>
        <v>4668</v>
      </c>
      <c r="R9" s="414"/>
      <c r="S9" s="256">
        <f>Q9/O9</f>
        <v>0.51460698930658144</v>
      </c>
      <c r="T9" s="257"/>
    </row>
    <row r="10" spans="2:25" ht="19.95" customHeight="1" thickBot="1" x14ac:dyDescent="0.25">
      <c r="B10" s="128" t="s">
        <v>172</v>
      </c>
      <c r="M10" s="656" t="s">
        <v>251</v>
      </c>
      <c r="N10" s="656"/>
      <c r="O10" s="657" t="s">
        <v>252</v>
      </c>
      <c r="P10" s="657"/>
      <c r="Q10" s="658" t="s">
        <v>253</v>
      </c>
      <c r="R10" s="658"/>
    </row>
    <row r="11" spans="2:25" ht="19.95" customHeight="1" thickBot="1" x14ac:dyDescent="0.25">
      <c r="B11" s="128" t="s">
        <v>173</v>
      </c>
      <c r="M11" s="415" t="s">
        <v>214</v>
      </c>
      <c r="N11" s="416"/>
      <c r="O11" s="417">
        <v>11</v>
      </c>
      <c r="P11" s="418"/>
    </row>
    <row r="12" spans="2:25" ht="19.95" customHeight="1" thickBot="1" x14ac:dyDescent="0.25">
      <c r="M12" s="415" t="s">
        <v>215</v>
      </c>
      <c r="N12" s="416"/>
      <c r="O12" s="417">
        <v>18</v>
      </c>
      <c r="P12" s="418"/>
      <c r="Q12" s="129"/>
      <c r="S12" s="129"/>
    </row>
    <row r="13" spans="2:25" ht="19.95" customHeight="1" x14ac:dyDescent="0.2">
      <c r="B13" s="126" t="s">
        <v>174</v>
      </c>
      <c r="O13" s="401"/>
      <c r="P13" s="401"/>
      <c r="Q13" s="129"/>
      <c r="S13" s="129"/>
    </row>
    <row r="14" spans="2:25" ht="4.8" customHeight="1" x14ac:dyDescent="0.2">
      <c r="B14" s="126"/>
    </row>
    <row r="15" spans="2:25" ht="19.95" customHeight="1" thickBot="1" x14ac:dyDescent="0.25">
      <c r="B15" s="130" t="s">
        <v>184</v>
      </c>
      <c r="C15" s="130"/>
      <c r="D15" s="130"/>
      <c r="E15" s="130"/>
      <c r="G15" s="124" t="s">
        <v>175</v>
      </c>
    </row>
    <row r="16" spans="2:25" ht="20.399999999999999" customHeight="1" x14ac:dyDescent="0.2">
      <c r="B16" s="402" t="s">
        <v>176</v>
      </c>
      <c r="C16" s="384" t="s">
        <v>5</v>
      </c>
      <c r="D16" s="393"/>
      <c r="E16" s="393"/>
      <c r="F16" s="400"/>
      <c r="G16" s="381" t="s">
        <v>6</v>
      </c>
      <c r="H16" s="393"/>
      <c r="I16" s="393"/>
      <c r="J16" s="393"/>
      <c r="K16" s="393"/>
      <c r="L16" s="393"/>
      <c r="M16" s="407" t="s">
        <v>1</v>
      </c>
      <c r="N16" s="410" t="s">
        <v>177</v>
      </c>
      <c r="O16" s="411"/>
      <c r="P16" s="412"/>
      <c r="Q16" s="381" t="s">
        <v>213</v>
      </c>
      <c r="R16" s="393"/>
      <c r="S16" s="400"/>
      <c r="T16" s="393" t="s">
        <v>2</v>
      </c>
      <c r="U16" s="381" t="s">
        <v>7</v>
      </c>
      <c r="V16" s="384" t="s">
        <v>8</v>
      </c>
      <c r="W16" s="387" t="s">
        <v>4</v>
      </c>
      <c r="X16" s="390" t="s">
        <v>9</v>
      </c>
      <c r="Y16" s="375" t="s">
        <v>0</v>
      </c>
    </row>
    <row r="17" spans="2:25" ht="20.399999999999999" customHeight="1" x14ac:dyDescent="0.2">
      <c r="B17" s="403"/>
      <c r="C17" s="385"/>
      <c r="D17" s="394"/>
      <c r="E17" s="394"/>
      <c r="F17" s="405"/>
      <c r="G17" s="382"/>
      <c r="H17" s="394"/>
      <c r="I17" s="394"/>
      <c r="J17" s="394"/>
      <c r="K17" s="394"/>
      <c r="L17" s="394"/>
      <c r="M17" s="408"/>
      <c r="N17" s="378" t="s">
        <v>11</v>
      </c>
      <c r="O17" s="379"/>
      <c r="P17" s="184" t="s">
        <v>178</v>
      </c>
      <c r="Q17" s="396" t="s">
        <v>211</v>
      </c>
      <c r="R17" s="398" t="s">
        <v>212</v>
      </c>
      <c r="S17" s="192"/>
      <c r="T17" s="394"/>
      <c r="U17" s="382"/>
      <c r="V17" s="385"/>
      <c r="W17" s="388"/>
      <c r="X17" s="391"/>
      <c r="Y17" s="376"/>
    </row>
    <row r="18" spans="2:25" ht="18" customHeight="1" x14ac:dyDescent="0.2">
      <c r="B18" s="404"/>
      <c r="C18" s="386"/>
      <c r="D18" s="395"/>
      <c r="E18" s="395"/>
      <c r="F18" s="406"/>
      <c r="G18" s="383"/>
      <c r="H18" s="395"/>
      <c r="I18" s="395"/>
      <c r="J18" s="395"/>
      <c r="K18" s="395"/>
      <c r="L18" s="395"/>
      <c r="M18" s="409"/>
      <c r="N18" s="185" t="s">
        <v>12</v>
      </c>
      <c r="O18" s="186" t="s">
        <v>3</v>
      </c>
      <c r="P18" s="187" t="s">
        <v>13</v>
      </c>
      <c r="Q18" s="397"/>
      <c r="R18" s="399"/>
      <c r="S18" s="193"/>
      <c r="T18" s="395"/>
      <c r="U18" s="383"/>
      <c r="V18" s="386"/>
      <c r="W18" s="389"/>
      <c r="X18" s="392"/>
      <c r="Y18" s="377"/>
    </row>
    <row r="19" spans="2:25" ht="18" customHeight="1" x14ac:dyDescent="0.2">
      <c r="B19" s="131">
        <v>1</v>
      </c>
      <c r="C19" s="280" t="s">
        <v>185</v>
      </c>
      <c r="D19" s="281"/>
      <c r="E19" s="281"/>
      <c r="F19" s="380"/>
      <c r="G19" s="282" t="s">
        <v>14</v>
      </c>
      <c r="H19" s="283"/>
      <c r="I19" s="283"/>
      <c r="J19" s="283"/>
      <c r="K19" s="283"/>
      <c r="L19" s="284"/>
      <c r="M19" s="132">
        <v>2</v>
      </c>
      <c r="N19" s="167">
        <v>1</v>
      </c>
      <c r="O19" s="170">
        <v>0.1875</v>
      </c>
      <c r="P19" s="171"/>
      <c r="Q19" s="167">
        <v>2</v>
      </c>
      <c r="R19" s="196"/>
      <c r="S19" s="178">
        <v>2</v>
      </c>
      <c r="T19" s="180">
        <v>0.375</v>
      </c>
      <c r="U19" s="134">
        <v>97</v>
      </c>
      <c r="V19" s="135">
        <v>88</v>
      </c>
      <c r="W19" s="136">
        <v>0.90721649484536082</v>
      </c>
      <c r="X19" s="137">
        <v>0.82199999999999995</v>
      </c>
      <c r="Y19" s="138">
        <v>4.3</v>
      </c>
    </row>
    <row r="20" spans="2:25" ht="18" customHeight="1" x14ac:dyDescent="0.2">
      <c r="B20" s="139">
        <v>2</v>
      </c>
      <c r="C20" s="228" t="s">
        <v>185</v>
      </c>
      <c r="D20" s="229"/>
      <c r="E20" s="229"/>
      <c r="F20" s="230"/>
      <c r="G20" s="231" t="s">
        <v>15</v>
      </c>
      <c r="H20" s="232"/>
      <c r="I20" s="232"/>
      <c r="J20" s="232"/>
      <c r="K20" s="232"/>
      <c r="L20" s="233"/>
      <c r="M20" s="140">
        <v>2</v>
      </c>
      <c r="N20" s="141">
        <v>1</v>
      </c>
      <c r="O20" s="142">
        <v>0.1875</v>
      </c>
      <c r="P20" s="172"/>
      <c r="Q20" s="157">
        <v>2</v>
      </c>
      <c r="R20" s="197"/>
      <c r="S20" s="179">
        <v>2</v>
      </c>
      <c r="T20" s="181">
        <v>0.375</v>
      </c>
      <c r="U20" s="143">
        <v>69</v>
      </c>
      <c r="V20" s="144">
        <v>58</v>
      </c>
      <c r="W20" s="145">
        <v>0.84057971014492749</v>
      </c>
      <c r="X20" s="146">
        <v>0.875</v>
      </c>
      <c r="Y20" s="147">
        <v>4.5999999999999996</v>
      </c>
    </row>
    <row r="21" spans="2:25" ht="18" customHeight="1" x14ac:dyDescent="0.2">
      <c r="B21" s="139">
        <v>3</v>
      </c>
      <c r="C21" s="228" t="s">
        <v>185</v>
      </c>
      <c r="D21" s="229"/>
      <c r="E21" s="229"/>
      <c r="F21" s="230"/>
      <c r="G21" s="372" t="s">
        <v>18</v>
      </c>
      <c r="H21" s="373"/>
      <c r="I21" s="373"/>
      <c r="J21" s="373"/>
      <c r="K21" s="373"/>
      <c r="L21" s="374"/>
      <c r="M21" s="140">
        <v>2</v>
      </c>
      <c r="N21" s="141">
        <v>1</v>
      </c>
      <c r="O21" s="142">
        <v>0.1875</v>
      </c>
      <c r="P21" s="173"/>
      <c r="Q21" s="157">
        <v>2</v>
      </c>
      <c r="R21" s="198"/>
      <c r="S21" s="179">
        <v>2</v>
      </c>
      <c r="T21" s="182">
        <v>0.375</v>
      </c>
      <c r="U21" s="143">
        <v>67</v>
      </c>
      <c r="V21" s="144">
        <v>63</v>
      </c>
      <c r="W21" s="145">
        <v>0.94029850746268662</v>
      </c>
      <c r="X21" s="146">
        <v>0.91900000000000004</v>
      </c>
      <c r="Y21" s="147">
        <v>4.7</v>
      </c>
    </row>
    <row r="22" spans="2:25" ht="18" customHeight="1" x14ac:dyDescent="0.2">
      <c r="B22" s="131">
        <v>4</v>
      </c>
      <c r="C22" s="228" t="s">
        <v>185</v>
      </c>
      <c r="D22" s="229"/>
      <c r="E22" s="229"/>
      <c r="F22" s="230"/>
      <c r="G22" s="231" t="s">
        <v>16</v>
      </c>
      <c r="H22" s="232"/>
      <c r="I22" s="232"/>
      <c r="J22" s="232"/>
      <c r="K22" s="232"/>
      <c r="L22" s="233"/>
      <c r="M22" s="140">
        <v>2</v>
      </c>
      <c r="N22" s="160">
        <v>1</v>
      </c>
      <c r="O22" s="142">
        <v>0.1875</v>
      </c>
      <c r="P22" s="173"/>
      <c r="Q22" s="174">
        <v>2</v>
      </c>
      <c r="R22" s="199"/>
      <c r="S22" s="194">
        <v>2</v>
      </c>
      <c r="T22" s="183">
        <v>0.375</v>
      </c>
      <c r="U22" s="161">
        <v>48</v>
      </c>
      <c r="V22" s="162">
        <v>44</v>
      </c>
      <c r="W22" s="145">
        <v>0.91666666666666663</v>
      </c>
      <c r="X22" s="146">
        <v>0.85599999999999998</v>
      </c>
      <c r="Y22" s="147">
        <v>4.4000000000000004</v>
      </c>
    </row>
    <row r="23" spans="2:25" ht="18" customHeight="1" x14ac:dyDescent="0.2">
      <c r="B23" s="139">
        <v>5</v>
      </c>
      <c r="C23" s="228" t="s">
        <v>185</v>
      </c>
      <c r="D23" s="229"/>
      <c r="E23" s="229"/>
      <c r="F23" s="230"/>
      <c r="G23" s="231" t="s">
        <v>17</v>
      </c>
      <c r="H23" s="232"/>
      <c r="I23" s="232"/>
      <c r="J23" s="232"/>
      <c r="K23" s="232"/>
      <c r="L23" s="233"/>
      <c r="M23" s="140">
        <v>2</v>
      </c>
      <c r="N23" s="160">
        <v>1</v>
      </c>
      <c r="O23" s="142">
        <v>0.1875</v>
      </c>
      <c r="P23" s="173"/>
      <c r="Q23" s="174">
        <v>2</v>
      </c>
      <c r="R23" s="198"/>
      <c r="S23" s="194">
        <v>2</v>
      </c>
      <c r="T23" s="182">
        <v>0.375</v>
      </c>
      <c r="U23" s="161">
        <v>45</v>
      </c>
      <c r="V23" s="162">
        <v>36</v>
      </c>
      <c r="W23" s="145">
        <v>0.8</v>
      </c>
      <c r="X23" s="146">
        <v>0.81699999999999995</v>
      </c>
      <c r="Y23" s="147">
        <v>4.4000000000000004</v>
      </c>
    </row>
    <row r="24" spans="2:25" ht="18" customHeight="1" x14ac:dyDescent="0.2">
      <c r="B24" s="139">
        <v>6</v>
      </c>
      <c r="C24" s="228" t="s">
        <v>185</v>
      </c>
      <c r="D24" s="229"/>
      <c r="E24" s="229"/>
      <c r="F24" s="230"/>
      <c r="G24" s="231" t="s">
        <v>192</v>
      </c>
      <c r="H24" s="232"/>
      <c r="I24" s="232"/>
      <c r="J24" s="232"/>
      <c r="K24" s="232"/>
      <c r="L24" s="233"/>
      <c r="M24" s="140">
        <v>2</v>
      </c>
      <c r="N24" s="160">
        <v>1</v>
      </c>
      <c r="O24" s="142">
        <v>0.1875</v>
      </c>
      <c r="P24" s="173"/>
      <c r="Q24" s="174">
        <v>2</v>
      </c>
      <c r="R24" s="198"/>
      <c r="S24" s="194">
        <v>2</v>
      </c>
      <c r="T24" s="182">
        <v>0.375</v>
      </c>
      <c r="U24" s="161">
        <v>40</v>
      </c>
      <c r="V24" s="162">
        <v>38</v>
      </c>
      <c r="W24" s="145">
        <v>0.95</v>
      </c>
      <c r="X24" s="146">
        <v>0.876</v>
      </c>
      <c r="Y24" s="147">
        <v>4.5</v>
      </c>
    </row>
    <row r="25" spans="2:25" ht="18" customHeight="1" x14ac:dyDescent="0.2">
      <c r="B25" s="131">
        <v>7</v>
      </c>
      <c r="C25" s="228" t="s">
        <v>185</v>
      </c>
      <c r="D25" s="229"/>
      <c r="E25" s="229"/>
      <c r="F25" s="230"/>
      <c r="G25" s="371" t="s">
        <v>19</v>
      </c>
      <c r="H25" s="229"/>
      <c r="I25" s="229"/>
      <c r="J25" s="229"/>
      <c r="K25" s="229"/>
      <c r="L25" s="230"/>
      <c r="M25" s="140">
        <v>1</v>
      </c>
      <c r="N25" s="168">
        <v>1</v>
      </c>
      <c r="O25" s="169">
        <v>0.1875</v>
      </c>
      <c r="P25" s="173"/>
      <c r="Q25" s="175">
        <v>1</v>
      </c>
      <c r="R25" s="200"/>
      <c r="S25" s="195">
        <v>1</v>
      </c>
      <c r="T25" s="182">
        <v>0.1875</v>
      </c>
      <c r="U25" s="161">
        <v>20</v>
      </c>
      <c r="V25" s="162">
        <v>19</v>
      </c>
      <c r="W25" s="145">
        <v>0.95</v>
      </c>
      <c r="X25" s="146">
        <v>0.7</v>
      </c>
      <c r="Y25" s="147">
        <v>3.8</v>
      </c>
    </row>
    <row r="26" spans="2:25" ht="18" customHeight="1" x14ac:dyDescent="0.2">
      <c r="B26" s="355"/>
      <c r="C26" s="356"/>
      <c r="D26" s="356"/>
      <c r="E26" s="356"/>
      <c r="F26" s="357"/>
      <c r="G26" s="361"/>
      <c r="H26" s="362"/>
      <c r="I26" s="362"/>
      <c r="J26" s="362"/>
      <c r="K26" s="362"/>
      <c r="L26" s="363"/>
      <c r="M26" s="367">
        <f>SUM(M19:M25)</f>
        <v>13</v>
      </c>
      <c r="N26" s="369">
        <f>SUM(N19:N25)</f>
        <v>7</v>
      </c>
      <c r="O26" s="347">
        <f>SUBTOTAL(109,O19:O25)</f>
        <v>1.3125</v>
      </c>
      <c r="P26" s="349"/>
      <c r="Q26" s="351">
        <f>SUM(Q19:Q25)</f>
        <v>13</v>
      </c>
      <c r="R26" s="353"/>
      <c r="S26" s="322">
        <f>SUM(S19:S25)</f>
        <v>13</v>
      </c>
      <c r="T26" s="324">
        <f>SUBTOTAL(109,T19:T25)</f>
        <v>2.4375</v>
      </c>
      <c r="U26" s="318">
        <f>SUM(U19:U25)</f>
        <v>386</v>
      </c>
      <c r="V26" s="320">
        <f>SUM(V19:V25)</f>
        <v>346</v>
      </c>
      <c r="W26" s="312">
        <f>V26/U26</f>
        <v>0.89637305699481862</v>
      </c>
      <c r="X26" s="314">
        <f>AVERAGE(X19:X25)</f>
        <v>0.83785714285714286</v>
      </c>
      <c r="Y26" s="316">
        <f>AVERAGE(Y19:Y25)</f>
        <v>4.3857142857142852</v>
      </c>
    </row>
    <row r="27" spans="2:25" ht="18" customHeight="1" thickBot="1" x14ac:dyDescent="0.25">
      <c r="B27" s="358"/>
      <c r="C27" s="359"/>
      <c r="D27" s="359"/>
      <c r="E27" s="359"/>
      <c r="F27" s="360"/>
      <c r="G27" s="364"/>
      <c r="H27" s="365"/>
      <c r="I27" s="365"/>
      <c r="J27" s="365"/>
      <c r="K27" s="365"/>
      <c r="L27" s="366"/>
      <c r="M27" s="368"/>
      <c r="N27" s="370"/>
      <c r="O27" s="348"/>
      <c r="P27" s="350"/>
      <c r="Q27" s="352"/>
      <c r="R27" s="354"/>
      <c r="S27" s="323"/>
      <c r="T27" s="325"/>
      <c r="U27" s="319"/>
      <c r="V27" s="321"/>
      <c r="W27" s="313"/>
      <c r="X27" s="315"/>
      <c r="Y27" s="317"/>
    </row>
    <row r="28" spans="2:25" ht="18" customHeight="1" x14ac:dyDescent="0.2">
      <c r="E28" s="150"/>
      <c r="F28" s="151"/>
      <c r="G28" s="151"/>
      <c r="U28" s="176"/>
      <c r="V28" s="176"/>
    </row>
    <row r="29" spans="2:25" ht="18" customHeight="1" thickBot="1" x14ac:dyDescent="0.25">
      <c r="B29" s="130" t="s">
        <v>186</v>
      </c>
      <c r="C29" s="130"/>
      <c r="D29" s="130"/>
      <c r="E29" s="130"/>
    </row>
    <row r="30" spans="2:25" ht="18" customHeight="1" x14ac:dyDescent="0.2">
      <c r="B30" s="326" t="s">
        <v>176</v>
      </c>
      <c r="C30" s="329" t="s">
        <v>5</v>
      </c>
      <c r="D30" s="330"/>
      <c r="E30" s="330"/>
      <c r="F30" s="330"/>
      <c r="G30" s="335" t="s">
        <v>6</v>
      </c>
      <c r="H30" s="330"/>
      <c r="I30" s="330"/>
      <c r="J30" s="330"/>
      <c r="K30" s="330"/>
      <c r="L30" s="336"/>
      <c r="M30" s="341" t="s">
        <v>1</v>
      </c>
      <c r="N30" s="344" t="s">
        <v>177</v>
      </c>
      <c r="O30" s="345"/>
      <c r="P30" s="346"/>
      <c r="Q30" s="299" t="s">
        <v>213</v>
      </c>
      <c r="R30" s="300"/>
      <c r="S30" s="301"/>
      <c r="T30" s="294" t="s">
        <v>2</v>
      </c>
      <c r="U30" s="285" t="s">
        <v>7</v>
      </c>
      <c r="V30" s="288" t="s">
        <v>8</v>
      </c>
      <c r="W30" s="291" t="s">
        <v>4</v>
      </c>
      <c r="X30" s="304" t="s">
        <v>9</v>
      </c>
      <c r="Y30" s="307" t="s">
        <v>0</v>
      </c>
    </row>
    <row r="31" spans="2:25" ht="18" customHeight="1" x14ac:dyDescent="0.2">
      <c r="B31" s="327"/>
      <c r="C31" s="331"/>
      <c r="D31" s="332"/>
      <c r="E31" s="332"/>
      <c r="F31" s="332"/>
      <c r="G31" s="337"/>
      <c r="H31" s="332"/>
      <c r="I31" s="332"/>
      <c r="J31" s="332"/>
      <c r="K31" s="332"/>
      <c r="L31" s="338"/>
      <c r="M31" s="342"/>
      <c r="N31" s="310" t="s">
        <v>11</v>
      </c>
      <c r="O31" s="311"/>
      <c r="P31" s="191" t="s">
        <v>178</v>
      </c>
      <c r="Q31" s="297" t="s">
        <v>211</v>
      </c>
      <c r="R31" s="302" t="s">
        <v>212</v>
      </c>
      <c r="S31" s="201"/>
      <c r="T31" s="295"/>
      <c r="U31" s="286"/>
      <c r="V31" s="289"/>
      <c r="W31" s="292"/>
      <c r="X31" s="305"/>
      <c r="Y31" s="308"/>
    </row>
    <row r="32" spans="2:25" ht="18" customHeight="1" x14ac:dyDescent="0.2">
      <c r="B32" s="328"/>
      <c r="C32" s="333"/>
      <c r="D32" s="334"/>
      <c r="E32" s="334"/>
      <c r="F32" s="334"/>
      <c r="G32" s="339"/>
      <c r="H32" s="334"/>
      <c r="I32" s="334"/>
      <c r="J32" s="334"/>
      <c r="K32" s="334"/>
      <c r="L32" s="340"/>
      <c r="M32" s="343"/>
      <c r="N32" s="188" t="s">
        <v>12</v>
      </c>
      <c r="O32" s="189" t="s">
        <v>3</v>
      </c>
      <c r="P32" s="190" t="s">
        <v>13</v>
      </c>
      <c r="Q32" s="298"/>
      <c r="R32" s="303"/>
      <c r="S32" s="202"/>
      <c r="T32" s="296"/>
      <c r="U32" s="287"/>
      <c r="V32" s="290"/>
      <c r="W32" s="293"/>
      <c r="X32" s="306"/>
      <c r="Y32" s="309"/>
    </row>
    <row r="33" spans="2:25" ht="18" customHeight="1" x14ac:dyDescent="0.2">
      <c r="B33" s="131">
        <v>1</v>
      </c>
      <c r="C33" s="280" t="s">
        <v>187</v>
      </c>
      <c r="D33" s="281"/>
      <c r="E33" s="281"/>
      <c r="F33" s="281"/>
      <c r="G33" s="282" t="s">
        <v>191</v>
      </c>
      <c r="H33" s="283"/>
      <c r="I33" s="283"/>
      <c r="J33" s="283"/>
      <c r="K33" s="283"/>
      <c r="L33" s="284"/>
      <c r="M33" s="132">
        <v>1</v>
      </c>
      <c r="N33" s="163"/>
      <c r="O33" s="164"/>
      <c r="P33" s="133">
        <v>7.2916666666666671E-2</v>
      </c>
      <c r="Q33" s="163"/>
      <c r="R33" s="205">
        <v>1</v>
      </c>
      <c r="S33" s="207">
        <v>1</v>
      </c>
      <c r="T33" s="203">
        <v>7.2916666666666671E-2</v>
      </c>
      <c r="U33" s="134">
        <v>2201</v>
      </c>
      <c r="V33" s="135">
        <v>1168</v>
      </c>
      <c r="W33" s="153">
        <v>0.53100000000000003</v>
      </c>
      <c r="X33" s="154">
        <v>0.79400000000000004</v>
      </c>
      <c r="Y33" s="138">
        <v>3.9</v>
      </c>
    </row>
    <row r="34" spans="2:25" ht="18" customHeight="1" x14ac:dyDescent="0.2">
      <c r="B34" s="139">
        <v>2</v>
      </c>
      <c r="C34" s="228" t="s">
        <v>188</v>
      </c>
      <c r="D34" s="229"/>
      <c r="E34" s="229"/>
      <c r="F34" s="229"/>
      <c r="G34" s="231" t="s">
        <v>189</v>
      </c>
      <c r="H34" s="232"/>
      <c r="I34" s="232"/>
      <c r="J34" s="232"/>
      <c r="K34" s="232"/>
      <c r="L34" s="233"/>
      <c r="M34" s="140">
        <v>1</v>
      </c>
      <c r="N34" s="149"/>
      <c r="O34" s="165"/>
      <c r="P34" s="148">
        <v>0.11388888888888889</v>
      </c>
      <c r="Q34" s="149"/>
      <c r="R34" s="206">
        <v>1</v>
      </c>
      <c r="S34" s="208">
        <v>1</v>
      </c>
      <c r="T34" s="204">
        <v>0.11388888888888889</v>
      </c>
      <c r="U34" s="143">
        <v>2691</v>
      </c>
      <c r="V34" s="144">
        <v>1358</v>
      </c>
      <c r="W34" s="155">
        <v>0.505</v>
      </c>
      <c r="X34" s="156">
        <v>0.77100000000000002</v>
      </c>
      <c r="Y34" s="147">
        <v>3.7</v>
      </c>
    </row>
    <row r="35" spans="2:25" ht="18" customHeight="1" x14ac:dyDescent="0.2">
      <c r="B35" s="139">
        <v>3</v>
      </c>
      <c r="C35" s="228" t="s">
        <v>187</v>
      </c>
      <c r="D35" s="229"/>
      <c r="E35" s="229"/>
      <c r="F35" s="229"/>
      <c r="G35" s="231" t="s">
        <v>190</v>
      </c>
      <c r="H35" s="232"/>
      <c r="I35" s="232"/>
      <c r="J35" s="232"/>
      <c r="K35" s="232"/>
      <c r="L35" s="233"/>
      <c r="M35" s="140">
        <v>1</v>
      </c>
      <c r="N35" s="158"/>
      <c r="O35" s="166"/>
      <c r="P35" s="148">
        <v>0.45069444444444445</v>
      </c>
      <c r="Q35" s="158"/>
      <c r="R35" s="206">
        <v>2</v>
      </c>
      <c r="S35" s="209">
        <v>2</v>
      </c>
      <c r="T35" s="204">
        <v>0.45069444444444445</v>
      </c>
      <c r="U35" s="143">
        <v>3793</v>
      </c>
      <c r="V35" s="144">
        <v>1796</v>
      </c>
      <c r="W35" s="155">
        <v>0.47399999999999998</v>
      </c>
      <c r="X35" s="156">
        <v>0.67200000000000004</v>
      </c>
      <c r="Y35" s="147">
        <v>3.2</v>
      </c>
    </row>
    <row r="36" spans="2:25" ht="18" customHeight="1" x14ac:dyDescent="0.2">
      <c r="B36" s="139">
        <v>4</v>
      </c>
      <c r="C36" s="228" t="s">
        <v>246</v>
      </c>
      <c r="D36" s="229"/>
      <c r="E36" s="229"/>
      <c r="F36" s="230"/>
      <c r="G36" s="231" t="s">
        <v>247</v>
      </c>
      <c r="H36" s="232"/>
      <c r="I36" s="232"/>
      <c r="J36" s="232"/>
      <c r="K36" s="232"/>
      <c r="L36" s="233"/>
      <c r="M36" s="140">
        <v>1</v>
      </c>
      <c r="N36" s="226"/>
      <c r="O36" s="227"/>
      <c r="P36" s="148">
        <v>9.1666666666666674E-2</v>
      </c>
      <c r="Q36" s="149"/>
      <c r="R36" s="206">
        <v>1</v>
      </c>
      <c r="S36" s="208">
        <f>SUM(Q36:R36)</f>
        <v>1</v>
      </c>
      <c r="T36" s="182">
        <v>9.1666666666666674E-2</v>
      </c>
      <c r="U36" s="143">
        <v>-100</v>
      </c>
      <c r="V36" s="144">
        <v>-77</v>
      </c>
      <c r="W36" s="145" t="s">
        <v>248</v>
      </c>
      <c r="X36" s="146">
        <v>0.81499999999999995</v>
      </c>
      <c r="Y36" s="147">
        <v>4.0999999999999996</v>
      </c>
    </row>
    <row r="37" spans="2:25" ht="18" customHeight="1" x14ac:dyDescent="0.2">
      <c r="B37" s="268"/>
      <c r="C37" s="269"/>
      <c r="D37" s="269"/>
      <c r="E37" s="269"/>
      <c r="F37" s="269"/>
      <c r="G37" s="272"/>
      <c r="H37" s="269"/>
      <c r="I37" s="269"/>
      <c r="J37" s="269"/>
      <c r="K37" s="269"/>
      <c r="L37" s="273"/>
      <c r="M37" s="258">
        <f>SUM(M33:M36)</f>
        <v>4</v>
      </c>
      <c r="N37" s="260"/>
      <c r="O37" s="262"/>
      <c r="P37" s="264">
        <f>SUBTOTAL(109,P33:P36)</f>
        <v>0.72916666666666663</v>
      </c>
      <c r="Q37" s="260"/>
      <c r="R37" s="266">
        <f>SUM(R33:R36)</f>
        <v>5</v>
      </c>
      <c r="S37" s="276">
        <f>SUM(S33:S36)</f>
        <v>5</v>
      </c>
      <c r="T37" s="278">
        <f>SUM(T33:T36)</f>
        <v>0.72916666666666663</v>
      </c>
      <c r="U37" s="245">
        <f>SUM(U33:U35)</f>
        <v>8685</v>
      </c>
      <c r="V37" s="247">
        <f>SUM(V33:V35)</f>
        <v>4322</v>
      </c>
      <c r="W37" s="249">
        <f>V37/U37</f>
        <v>0.49763960852043754</v>
      </c>
      <c r="X37" s="251">
        <f>AVERAGE(X33:X36)</f>
        <v>0.76300000000000001</v>
      </c>
      <c r="Y37" s="253">
        <f>AVERAGE(Y33:Y36)</f>
        <v>3.7250000000000001</v>
      </c>
    </row>
    <row r="38" spans="2:25" ht="18" customHeight="1" thickBot="1" x14ac:dyDescent="0.25">
      <c r="B38" s="270"/>
      <c r="C38" s="271"/>
      <c r="D38" s="271"/>
      <c r="E38" s="271"/>
      <c r="F38" s="271"/>
      <c r="G38" s="274"/>
      <c r="H38" s="271"/>
      <c r="I38" s="271"/>
      <c r="J38" s="271"/>
      <c r="K38" s="271"/>
      <c r="L38" s="275"/>
      <c r="M38" s="259"/>
      <c r="N38" s="261"/>
      <c r="O38" s="263"/>
      <c r="P38" s="265"/>
      <c r="Q38" s="261"/>
      <c r="R38" s="267"/>
      <c r="S38" s="277"/>
      <c r="T38" s="279"/>
      <c r="U38" s="246"/>
      <c r="V38" s="248"/>
      <c r="W38" s="250"/>
      <c r="X38" s="252"/>
      <c r="Y38" s="254"/>
    </row>
    <row r="39" spans="2:25" ht="19.95" customHeight="1" x14ac:dyDescent="0.2">
      <c r="U39" s="152">
        <f>U36</f>
        <v>-100</v>
      </c>
      <c r="V39" s="152">
        <f>V36</f>
        <v>-77</v>
      </c>
    </row>
    <row r="40" spans="2:25" ht="19.95" customHeight="1" x14ac:dyDescent="0.2">
      <c r="B40" s="159" t="s">
        <v>179</v>
      </c>
    </row>
    <row r="41" spans="2:25" ht="19.95" customHeight="1" x14ac:dyDescent="0.2">
      <c r="B41" s="124"/>
      <c r="C41" s="234" t="s">
        <v>219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</row>
    <row r="42" spans="2:25" ht="21.6" customHeight="1" x14ac:dyDescent="0.2">
      <c r="C42" s="244" t="s">
        <v>216</v>
      </c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</row>
    <row r="43" spans="2:25" ht="36" customHeight="1" x14ac:dyDescent="0.2">
      <c r="C43" s="244" t="s">
        <v>261</v>
      </c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</row>
    <row r="44" spans="2:25" ht="19.95" customHeight="1" x14ac:dyDescent="0.2">
      <c r="C44" s="234" t="s">
        <v>180</v>
      </c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</row>
    <row r="45" spans="2:25" ht="19.95" customHeight="1" x14ac:dyDescent="0.2">
      <c r="C45" s="234" t="s">
        <v>262</v>
      </c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</row>
    <row r="46" spans="2:25" ht="19.95" customHeight="1" x14ac:dyDescent="0.2"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</row>
    <row r="47" spans="2:25" ht="19.95" customHeight="1" x14ac:dyDescent="0.2"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</row>
    <row r="48" spans="2:25" ht="19.95" customHeight="1" x14ac:dyDescent="0.2"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</row>
    <row r="49" spans="3:25" ht="19.95" customHeight="1" x14ac:dyDescent="0.2"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</row>
  </sheetData>
  <mergeCells count="137">
    <mergeCell ref="M7:N7"/>
    <mergeCell ref="O7:P7"/>
    <mergeCell ref="Q7:R7"/>
    <mergeCell ref="B6:D6"/>
    <mergeCell ref="B1:Y1"/>
    <mergeCell ref="B5:D5"/>
    <mergeCell ref="E5:F6"/>
    <mergeCell ref="G5:H6"/>
    <mergeCell ref="I5:J6"/>
    <mergeCell ref="K5:L6"/>
    <mergeCell ref="M5:N6"/>
    <mergeCell ref="O5:P6"/>
    <mergeCell ref="Q5:R6"/>
    <mergeCell ref="S5:T6"/>
    <mergeCell ref="O8:P8"/>
    <mergeCell ref="Q8:R8"/>
    <mergeCell ref="B9:D9"/>
    <mergeCell ref="E9:F9"/>
    <mergeCell ref="G9:H9"/>
    <mergeCell ref="I9:J9"/>
    <mergeCell ref="K9:L9"/>
    <mergeCell ref="M9:N9"/>
    <mergeCell ref="O9:P9"/>
    <mergeCell ref="G8:H8"/>
    <mergeCell ref="E8:F8"/>
    <mergeCell ref="B8:D8"/>
    <mergeCell ref="O13:P13"/>
    <mergeCell ref="B16:B18"/>
    <mergeCell ref="C16:F18"/>
    <mergeCell ref="G16:L18"/>
    <mergeCell ref="M16:M18"/>
    <mergeCell ref="N16:P16"/>
    <mergeCell ref="Q9:R9"/>
    <mergeCell ref="M11:N11"/>
    <mergeCell ref="O11:P11"/>
    <mergeCell ref="O12:P12"/>
    <mergeCell ref="M12:N12"/>
    <mergeCell ref="Y16:Y18"/>
    <mergeCell ref="N17:O17"/>
    <mergeCell ref="C19:F19"/>
    <mergeCell ref="G19:L19"/>
    <mergeCell ref="C20:F20"/>
    <mergeCell ref="G20:L20"/>
    <mergeCell ref="U16:U18"/>
    <mergeCell ref="V16:V18"/>
    <mergeCell ref="W16:W18"/>
    <mergeCell ref="X16:X18"/>
    <mergeCell ref="T16:T18"/>
    <mergeCell ref="Q17:Q18"/>
    <mergeCell ref="R17:R18"/>
    <mergeCell ref="Q16:S16"/>
    <mergeCell ref="C24:F24"/>
    <mergeCell ref="G24:L24"/>
    <mergeCell ref="C25:F25"/>
    <mergeCell ref="G25:L25"/>
    <mergeCell ref="C21:F21"/>
    <mergeCell ref="G21:L21"/>
    <mergeCell ref="C22:F22"/>
    <mergeCell ref="G22:L22"/>
    <mergeCell ref="C23:F23"/>
    <mergeCell ref="G23:L23"/>
    <mergeCell ref="B30:B32"/>
    <mergeCell ref="C30:F32"/>
    <mergeCell ref="G30:L32"/>
    <mergeCell ref="M30:M32"/>
    <mergeCell ref="N30:P30"/>
    <mergeCell ref="O26:O27"/>
    <mergeCell ref="P26:P27"/>
    <mergeCell ref="Q26:Q27"/>
    <mergeCell ref="R26:R27"/>
    <mergeCell ref="B26:F27"/>
    <mergeCell ref="G26:L27"/>
    <mergeCell ref="M26:M27"/>
    <mergeCell ref="N26:N27"/>
    <mergeCell ref="W30:W32"/>
    <mergeCell ref="T30:T32"/>
    <mergeCell ref="Q31:Q32"/>
    <mergeCell ref="Q30:S30"/>
    <mergeCell ref="R31:R32"/>
    <mergeCell ref="X30:X32"/>
    <mergeCell ref="Y30:Y32"/>
    <mergeCell ref="N31:O31"/>
    <mergeCell ref="W26:W27"/>
    <mergeCell ref="X26:X27"/>
    <mergeCell ref="Y26:Y27"/>
    <mergeCell ref="U26:U27"/>
    <mergeCell ref="V26:V27"/>
    <mergeCell ref="S26:S27"/>
    <mergeCell ref="T26:T27"/>
    <mergeCell ref="X37:X38"/>
    <mergeCell ref="Y37:Y38"/>
    <mergeCell ref="S7:T7"/>
    <mergeCell ref="S8:T8"/>
    <mergeCell ref="S9:T9"/>
    <mergeCell ref="C41:Y41"/>
    <mergeCell ref="M37:M38"/>
    <mergeCell ref="N37:N38"/>
    <mergeCell ref="O37:O38"/>
    <mergeCell ref="P37:P38"/>
    <mergeCell ref="Q37:Q38"/>
    <mergeCell ref="R37:R38"/>
    <mergeCell ref="B37:F38"/>
    <mergeCell ref="G37:L38"/>
    <mergeCell ref="S37:S38"/>
    <mergeCell ref="T37:T38"/>
    <mergeCell ref="C33:F33"/>
    <mergeCell ref="G33:L33"/>
    <mergeCell ref="C34:F34"/>
    <mergeCell ref="G34:L34"/>
    <mergeCell ref="C35:F35"/>
    <mergeCell ref="G35:L35"/>
    <mergeCell ref="U30:U32"/>
    <mergeCell ref="V30:V32"/>
    <mergeCell ref="C36:F36"/>
    <mergeCell ref="G36:L36"/>
    <mergeCell ref="M10:N10"/>
    <mergeCell ref="O10:P10"/>
    <mergeCell ref="Q10:R10"/>
    <mergeCell ref="C48:Y48"/>
    <mergeCell ref="C49:Y49"/>
    <mergeCell ref="K7:L7"/>
    <mergeCell ref="I7:J7"/>
    <mergeCell ref="G7:H7"/>
    <mergeCell ref="E7:F7"/>
    <mergeCell ref="B7:D7"/>
    <mergeCell ref="M8:N8"/>
    <mergeCell ref="K8:L8"/>
    <mergeCell ref="I8:J8"/>
    <mergeCell ref="C42:Y42"/>
    <mergeCell ref="C43:Y43"/>
    <mergeCell ref="C44:Y44"/>
    <mergeCell ref="C45:Y45"/>
    <mergeCell ref="C46:Y46"/>
    <mergeCell ref="C47:Y47"/>
    <mergeCell ref="U37:U38"/>
    <mergeCell ref="V37:V38"/>
    <mergeCell ref="W37:W38"/>
  </mergeCells>
  <phoneticPr fontId="25"/>
  <printOptions horizontalCentered="1"/>
  <pageMargins left="0.11811023622047245" right="0.11811023622047245" top="0.15748031496062992" bottom="0.15748031496062992" header="0.31496062992125984" footer="0.31496062992125984"/>
  <pageSetup paperSize="9" scale="6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A78E-15D9-4F1F-B8C6-D86A3E9A415C}">
  <sheetPr>
    <tabColor theme="8" tint="0.39997558519241921"/>
    <pageSetUpPr fitToPage="1"/>
  </sheetPr>
  <dimension ref="A1:AB28"/>
  <sheetViews>
    <sheetView view="pageBreakPreview" zoomScale="120" zoomScaleNormal="130" zoomScaleSheetLayoutView="120" workbookViewId="0">
      <selection activeCell="H22" sqref="H22"/>
    </sheetView>
  </sheetViews>
  <sheetFormatPr defaultColWidth="9" defaultRowHeight="13.2" x14ac:dyDescent="0.2"/>
  <cols>
    <col min="1" max="1" width="17.6640625" style="1" customWidth="1"/>
    <col min="2" max="5" width="3.33203125" style="1" customWidth="1"/>
    <col min="6" max="6" width="6.33203125" style="1" customWidth="1"/>
    <col min="7" max="7" width="9.109375" style="1" customWidth="1"/>
    <col min="8" max="10" width="10.21875" style="1" customWidth="1"/>
    <col min="11" max="12" width="9.109375" style="1" customWidth="1"/>
    <col min="13" max="13" width="9" style="1"/>
    <col min="14" max="14" width="6.33203125" style="1" customWidth="1"/>
    <col min="15" max="15" width="3.33203125" style="1" bestFit="1" customWidth="1"/>
    <col min="16" max="16" width="2.21875" style="1" customWidth="1"/>
    <col min="17" max="17" width="4.44140625" style="1" bestFit="1" customWidth="1"/>
    <col min="18" max="18" width="2.44140625" style="1" bestFit="1" customWidth="1"/>
    <col min="19" max="19" width="4.44140625" style="1" bestFit="1" customWidth="1"/>
    <col min="20" max="20" width="9" style="1"/>
    <col min="21" max="21" width="12.21875" style="1" customWidth="1"/>
    <col min="22" max="16384" width="9" style="1"/>
  </cols>
  <sheetData>
    <row r="1" spans="1:13" ht="18" customHeight="1" x14ac:dyDescent="0.2">
      <c r="A1" s="512" t="s">
        <v>20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13" ht="16.5" customHeight="1" x14ac:dyDescent="0.2"/>
    <row r="3" spans="1:13" ht="18" customHeight="1" x14ac:dyDescent="0.2">
      <c r="A3" s="612" t="s">
        <v>87</v>
      </c>
      <c r="B3" s="612"/>
      <c r="C3" s="612"/>
      <c r="D3" s="612"/>
      <c r="E3" s="612"/>
      <c r="F3" s="612"/>
      <c r="G3" s="612"/>
      <c r="H3" s="612"/>
      <c r="I3" s="612"/>
      <c r="J3" s="612"/>
      <c r="K3" s="3"/>
      <c r="L3" s="4"/>
    </row>
    <row r="4" spans="1:13" ht="16.5" customHeight="1" x14ac:dyDescent="0.2"/>
    <row r="5" spans="1:13" ht="16.5" customHeight="1" x14ac:dyDescent="0.2">
      <c r="A5" s="515" t="s">
        <v>22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</row>
    <row r="6" spans="1:13" s="6" customFormat="1" ht="16.5" customHeight="1" x14ac:dyDescent="0.2">
      <c r="A6" s="5" t="s">
        <v>23</v>
      </c>
      <c r="B6" s="613" t="s">
        <v>88</v>
      </c>
      <c r="C6" s="614"/>
      <c r="D6" s="614"/>
      <c r="E6" s="614"/>
      <c r="F6" s="614"/>
      <c r="G6" s="614"/>
      <c r="H6" s="614"/>
      <c r="I6" s="614"/>
      <c r="J6" s="614"/>
      <c r="K6" s="614"/>
      <c r="L6" s="615"/>
      <c r="M6" s="6" t="s">
        <v>25</v>
      </c>
    </row>
    <row r="7" spans="1:13" s="6" customFormat="1" ht="21.75" customHeight="1" x14ac:dyDescent="0.2">
      <c r="A7" s="7"/>
      <c r="B7" s="616"/>
      <c r="C7" s="617"/>
      <c r="D7" s="617"/>
      <c r="E7" s="617"/>
      <c r="F7" s="617"/>
      <c r="G7" s="617"/>
      <c r="H7" s="617"/>
      <c r="I7" s="617"/>
      <c r="J7" s="617"/>
      <c r="K7" s="617"/>
      <c r="L7" s="618"/>
    </row>
    <row r="8" spans="1:13" ht="16.5" customHeight="1" x14ac:dyDescent="0.2">
      <c r="A8" s="619" t="s">
        <v>26</v>
      </c>
      <c r="B8" s="620"/>
      <c r="C8" s="620"/>
      <c r="D8" s="620"/>
      <c r="E8" s="620"/>
      <c r="F8" s="620"/>
      <c r="G8" s="620"/>
      <c r="H8" s="620"/>
      <c r="I8" s="620"/>
      <c r="J8" s="620"/>
      <c r="K8" s="620"/>
      <c r="L8" s="621"/>
    </row>
    <row r="9" spans="1:13" s="6" customFormat="1" ht="41.25" customHeight="1" x14ac:dyDescent="0.2">
      <c r="A9" s="8" t="s">
        <v>27</v>
      </c>
      <c r="B9" s="609" t="s">
        <v>224</v>
      </c>
      <c r="C9" s="610"/>
      <c r="D9" s="610"/>
      <c r="E9" s="610"/>
      <c r="F9" s="610"/>
      <c r="G9" s="610"/>
      <c r="H9" s="610"/>
      <c r="I9" s="610"/>
      <c r="J9" s="610"/>
      <c r="K9" s="610"/>
      <c r="L9" s="611"/>
    </row>
    <row r="10" spans="1:13" ht="16.5" customHeight="1" x14ac:dyDescent="0.2">
      <c r="A10" s="9" t="s">
        <v>28</v>
      </c>
      <c r="B10" s="600"/>
      <c r="C10" s="601"/>
      <c r="D10" s="601"/>
      <c r="E10" s="601"/>
      <c r="F10" s="602"/>
      <c r="G10" s="10" t="s">
        <v>29</v>
      </c>
      <c r="H10" s="10" t="s">
        <v>30</v>
      </c>
      <c r="I10" s="10" t="s">
        <v>31</v>
      </c>
      <c r="J10" s="10" t="s">
        <v>32</v>
      </c>
      <c r="K10" s="11"/>
      <c r="L10" s="12"/>
    </row>
    <row r="11" spans="1:13" ht="16.5" customHeight="1" x14ac:dyDescent="0.2">
      <c r="A11" s="13"/>
      <c r="B11" s="630" t="s">
        <v>204</v>
      </c>
      <c r="C11" s="631"/>
      <c r="D11" s="631"/>
      <c r="E11" s="631"/>
      <c r="F11" s="632"/>
      <c r="G11" s="14">
        <v>2691</v>
      </c>
      <c r="H11" s="14">
        <v>9656</v>
      </c>
      <c r="I11" s="14">
        <v>2691</v>
      </c>
      <c r="J11" s="15"/>
      <c r="K11" s="11"/>
      <c r="L11" s="12"/>
    </row>
    <row r="12" spans="1:13" ht="16.5" customHeight="1" x14ac:dyDescent="0.2">
      <c r="A12" s="13"/>
      <c r="B12" s="630" t="s">
        <v>203</v>
      </c>
      <c r="C12" s="631"/>
      <c r="D12" s="631"/>
      <c r="E12" s="631"/>
      <c r="F12" s="632"/>
      <c r="G12" s="14">
        <v>1358</v>
      </c>
      <c r="H12" s="14">
        <v>7268</v>
      </c>
      <c r="I12" s="14">
        <v>1358</v>
      </c>
      <c r="J12" s="15"/>
      <c r="K12" s="11"/>
      <c r="L12" s="12"/>
    </row>
    <row r="13" spans="1:13" ht="16.5" customHeight="1" x14ac:dyDescent="0.2">
      <c r="A13" s="13"/>
      <c r="B13" s="633" t="s">
        <v>4</v>
      </c>
      <c r="C13" s="634"/>
      <c r="D13" s="634"/>
      <c r="E13" s="634"/>
      <c r="F13" s="635"/>
      <c r="G13" s="16">
        <v>50.5</v>
      </c>
      <c r="H13" s="16">
        <v>75.269262634631318</v>
      </c>
      <c r="I13" s="16">
        <v>50.5</v>
      </c>
      <c r="J13" s="17"/>
      <c r="K13" s="11"/>
      <c r="L13" s="12"/>
    </row>
    <row r="14" spans="1:13" ht="16.5" customHeight="1" x14ac:dyDescent="0.2">
      <c r="A14" s="13"/>
      <c r="B14" s="18"/>
      <c r="C14" s="19"/>
      <c r="D14" s="19"/>
      <c r="E14" s="20"/>
      <c r="F14" s="20"/>
      <c r="G14" s="21"/>
      <c r="H14" s="21"/>
      <c r="I14" s="21"/>
      <c r="J14" s="22"/>
      <c r="K14" s="11"/>
      <c r="L14" s="23"/>
    </row>
    <row r="15" spans="1:13" ht="16.5" customHeight="1" x14ac:dyDescent="0.2">
      <c r="A15" s="13"/>
      <c r="B15" s="500"/>
      <c r="C15" s="501"/>
      <c r="D15" s="501"/>
      <c r="E15" s="501"/>
      <c r="F15" s="501"/>
      <c r="G15" s="502"/>
      <c r="H15" s="24" t="s">
        <v>33</v>
      </c>
      <c r="I15" s="10" t="s">
        <v>30</v>
      </c>
      <c r="J15" s="24" t="s">
        <v>34</v>
      </c>
      <c r="K15" s="11"/>
      <c r="L15" s="23"/>
    </row>
    <row r="16" spans="1:13" ht="16.5" customHeight="1" x14ac:dyDescent="0.2">
      <c r="A16" s="13"/>
      <c r="B16" s="492" t="s">
        <v>35</v>
      </c>
      <c r="C16" s="493"/>
      <c r="D16" s="493"/>
      <c r="E16" s="493"/>
      <c r="F16" s="493"/>
      <c r="G16" s="494"/>
      <c r="H16" s="16">
        <v>77.099999999999994</v>
      </c>
      <c r="I16" s="16">
        <v>76.422125181950506</v>
      </c>
      <c r="J16" s="25">
        <v>0.67787481804948868</v>
      </c>
      <c r="K16" s="11"/>
      <c r="L16" s="23"/>
    </row>
    <row r="17" spans="1:28" ht="16.5" customHeight="1" x14ac:dyDescent="0.2">
      <c r="A17" s="26"/>
      <c r="B17" s="477" t="s">
        <v>36</v>
      </c>
      <c r="C17" s="478"/>
      <c r="D17" s="478"/>
      <c r="E17" s="478"/>
      <c r="F17" s="478"/>
      <c r="G17" s="479"/>
      <c r="H17" s="16">
        <v>3.7</v>
      </c>
      <c r="I17" s="16">
        <v>3.6393013100436682</v>
      </c>
      <c r="J17" s="27">
        <v>6.0698689956331986E-2</v>
      </c>
      <c r="K17" s="28"/>
      <c r="L17" s="29"/>
    </row>
    <row r="18" spans="1:28" s="31" customFormat="1" ht="16.5" customHeight="1" x14ac:dyDescent="0.2">
      <c r="A18" s="30" t="s">
        <v>37</v>
      </c>
      <c r="B18" s="588" t="s">
        <v>38</v>
      </c>
      <c r="C18" s="589"/>
      <c r="D18" s="590" t="s">
        <v>205</v>
      </c>
      <c r="E18" s="591"/>
      <c r="F18" s="591"/>
      <c r="G18" s="591"/>
      <c r="H18" s="591"/>
      <c r="I18" s="591"/>
      <c r="J18" s="591"/>
      <c r="K18" s="591"/>
      <c r="L18" s="592"/>
    </row>
    <row r="19" spans="1:28" ht="16.5" customHeight="1" x14ac:dyDescent="0.2">
      <c r="A19" s="32"/>
      <c r="B19" s="593" t="s">
        <v>39</v>
      </c>
      <c r="C19" s="594"/>
      <c r="D19" s="595" t="s">
        <v>10</v>
      </c>
      <c r="E19" s="596"/>
      <c r="F19" s="596"/>
      <c r="G19" s="596"/>
      <c r="H19" s="596"/>
      <c r="I19" s="596"/>
      <c r="J19" s="596"/>
      <c r="K19" s="596"/>
      <c r="L19" s="597"/>
      <c r="W19" s="33"/>
      <c r="X19" s="546"/>
      <c r="Y19" s="546"/>
      <c r="Z19" s="546"/>
      <c r="AA19" s="546"/>
      <c r="AB19" s="546"/>
    </row>
    <row r="20" spans="1:28" ht="16.5" customHeight="1" x14ac:dyDescent="0.2">
      <c r="A20" s="34" t="s">
        <v>40</v>
      </c>
      <c r="B20" s="581" t="s">
        <v>41</v>
      </c>
      <c r="C20" s="581"/>
      <c r="D20" s="582" t="s">
        <v>10</v>
      </c>
      <c r="E20" s="583"/>
      <c r="F20" s="584"/>
      <c r="G20" s="35" t="s">
        <v>42</v>
      </c>
      <c r="H20" s="36" t="s">
        <v>225</v>
      </c>
      <c r="I20" s="585" t="s">
        <v>43</v>
      </c>
      <c r="J20" s="585"/>
      <c r="K20" s="585"/>
      <c r="L20" s="585"/>
      <c r="W20" s="33"/>
      <c r="X20" s="546"/>
      <c r="Y20" s="546"/>
      <c r="Z20" s="546"/>
      <c r="AA20" s="546"/>
      <c r="AB20" s="546"/>
    </row>
    <row r="21" spans="1:28" ht="16.5" customHeight="1" x14ac:dyDescent="0.2">
      <c r="A21" s="9" t="s">
        <v>44</v>
      </c>
      <c r="B21" s="473" t="s">
        <v>77</v>
      </c>
      <c r="C21" s="474"/>
      <c r="D21" s="474"/>
      <c r="E21" s="474"/>
      <c r="F21" s="474"/>
      <c r="G21" s="475"/>
      <c r="H21" s="628" t="s">
        <v>78</v>
      </c>
      <c r="I21" s="629"/>
      <c r="J21" s="629"/>
      <c r="K21" s="629"/>
      <c r="L21" s="67" t="s">
        <v>47</v>
      </c>
      <c r="W21" s="33"/>
      <c r="X21" s="546"/>
      <c r="Y21" s="546"/>
      <c r="Z21" s="546"/>
      <c r="AA21" s="546"/>
      <c r="AB21" s="546"/>
    </row>
    <row r="22" spans="1:28" s="6" customFormat="1" ht="16.5" customHeight="1" x14ac:dyDescent="0.2">
      <c r="A22" s="37"/>
      <c r="B22" s="38"/>
      <c r="C22" s="586"/>
      <c r="D22" s="586"/>
      <c r="E22" s="586"/>
      <c r="F22" s="586"/>
      <c r="G22" s="587"/>
      <c r="H22" s="39"/>
      <c r="I22" s="40"/>
      <c r="J22" s="40"/>
      <c r="K22" s="68"/>
      <c r="L22" s="69"/>
    </row>
    <row r="23" spans="1:28" s="6" customFormat="1" ht="16.5" customHeight="1" x14ac:dyDescent="0.2">
      <c r="A23" s="37"/>
      <c r="B23" s="38" t="s">
        <v>48</v>
      </c>
      <c r="C23" s="586" t="s">
        <v>49</v>
      </c>
      <c r="D23" s="586"/>
      <c r="E23" s="586"/>
      <c r="F23" s="586"/>
      <c r="G23" s="587"/>
      <c r="H23" s="622" t="s">
        <v>51</v>
      </c>
      <c r="I23" s="623"/>
      <c r="J23" s="623"/>
      <c r="K23" s="623"/>
      <c r="L23" s="70" t="s">
        <v>89</v>
      </c>
    </row>
    <row r="24" spans="1:28" s="6" customFormat="1" ht="16.5" customHeight="1" x14ac:dyDescent="0.2">
      <c r="A24" s="37"/>
      <c r="B24" s="38"/>
      <c r="C24" s="624" t="s">
        <v>207</v>
      </c>
      <c r="D24" s="624"/>
      <c r="E24" s="624"/>
      <c r="F24" s="624"/>
      <c r="G24" s="625"/>
      <c r="H24" s="622" t="s">
        <v>90</v>
      </c>
      <c r="I24" s="623"/>
      <c r="J24" s="623"/>
      <c r="K24" s="623"/>
      <c r="L24" s="70" t="s">
        <v>91</v>
      </c>
    </row>
    <row r="25" spans="1:28" s="6" customFormat="1" ht="16.5" customHeight="1" x14ac:dyDescent="0.2">
      <c r="A25" s="37"/>
      <c r="B25" s="38"/>
      <c r="C25" s="626"/>
      <c r="D25" s="626"/>
      <c r="E25" s="626"/>
      <c r="F25" s="626"/>
      <c r="G25" s="627"/>
      <c r="H25" s="622" t="s">
        <v>92</v>
      </c>
      <c r="I25" s="623"/>
      <c r="J25" s="623"/>
      <c r="K25" s="623"/>
      <c r="L25" s="70" t="s">
        <v>84</v>
      </c>
    </row>
    <row r="26" spans="1:28" s="6" customFormat="1" ht="29.25" customHeight="1" x14ac:dyDescent="0.2">
      <c r="A26" s="37"/>
      <c r="B26" s="38"/>
      <c r="C26" s="457" t="s">
        <v>194</v>
      </c>
      <c r="D26" s="457"/>
      <c r="E26" s="457"/>
      <c r="F26" s="457"/>
      <c r="G26" s="458"/>
      <c r="H26" s="622" t="s">
        <v>93</v>
      </c>
      <c r="I26" s="623"/>
      <c r="J26" s="623"/>
      <c r="K26" s="623"/>
      <c r="L26" s="70" t="s">
        <v>94</v>
      </c>
    </row>
    <row r="27" spans="1:28" s="6" customFormat="1" ht="16.5" customHeight="1" x14ac:dyDescent="0.2">
      <c r="A27" s="37"/>
      <c r="B27" s="38"/>
      <c r="C27" s="88" t="s">
        <v>195</v>
      </c>
      <c r="D27" s="88"/>
      <c r="E27" s="88"/>
      <c r="F27" s="88"/>
      <c r="G27" s="89"/>
      <c r="H27" s="622" t="s">
        <v>95</v>
      </c>
      <c r="I27" s="623"/>
      <c r="J27" s="623"/>
      <c r="K27" s="623"/>
      <c r="L27" s="70" t="s">
        <v>96</v>
      </c>
    </row>
    <row r="28" spans="1:28" s="6" customFormat="1" ht="16.5" customHeight="1" x14ac:dyDescent="0.2">
      <c r="A28" s="50"/>
      <c r="B28" s="51"/>
      <c r="C28" s="52"/>
      <c r="D28" s="52"/>
      <c r="E28" s="52"/>
      <c r="F28" s="52"/>
      <c r="G28" s="53"/>
      <c r="H28" s="51"/>
      <c r="I28" s="54"/>
      <c r="J28" s="54"/>
      <c r="K28" s="71"/>
      <c r="L28" s="72"/>
    </row>
  </sheetData>
  <mergeCells count="35">
    <mergeCell ref="B9:L9"/>
    <mergeCell ref="A1:L1"/>
    <mergeCell ref="A3:J3"/>
    <mergeCell ref="A5:L5"/>
    <mergeCell ref="B6:L7"/>
    <mergeCell ref="A8:L8"/>
    <mergeCell ref="X19:AB19"/>
    <mergeCell ref="B15:G15"/>
    <mergeCell ref="B16:G16"/>
    <mergeCell ref="B10:F10"/>
    <mergeCell ref="B11:F11"/>
    <mergeCell ref="B12:F12"/>
    <mergeCell ref="B13:F13"/>
    <mergeCell ref="B17:G17"/>
    <mergeCell ref="B18:C18"/>
    <mergeCell ref="D18:L18"/>
    <mergeCell ref="B19:C19"/>
    <mergeCell ref="D19:L19"/>
    <mergeCell ref="B20:C20"/>
    <mergeCell ref="D20:F20"/>
    <mergeCell ref="I20:L20"/>
    <mergeCell ref="X20:AB20"/>
    <mergeCell ref="B21:G21"/>
    <mergeCell ref="H21:K21"/>
    <mergeCell ref="X21:AB21"/>
    <mergeCell ref="C26:G26"/>
    <mergeCell ref="H26:K26"/>
    <mergeCell ref="H27:K27"/>
    <mergeCell ref="C22:G22"/>
    <mergeCell ref="C23:G23"/>
    <mergeCell ref="H23:K23"/>
    <mergeCell ref="C24:G24"/>
    <mergeCell ref="H24:K24"/>
    <mergeCell ref="C25:G25"/>
    <mergeCell ref="H25:K25"/>
  </mergeCells>
  <phoneticPr fontId="25"/>
  <pageMargins left="0.59055118110236227" right="0.59055118110236227" top="0.59055118110236227" bottom="0.59055118110236227" header="0.51181102362204722" footer="0.31496062992125984"/>
  <pageSetup paperSize="9" scale="96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5385-76B3-423B-8BC2-A4D3046EE962}">
  <sheetPr>
    <tabColor theme="8" tint="0.39997558519241921"/>
  </sheetPr>
  <dimension ref="A1:AB37"/>
  <sheetViews>
    <sheetView view="pageBreakPreview" zoomScale="120" zoomScaleNormal="130" zoomScaleSheetLayoutView="120" workbookViewId="0">
      <selection activeCell="Q24" sqref="Q24"/>
    </sheetView>
  </sheetViews>
  <sheetFormatPr defaultColWidth="9" defaultRowHeight="13.2" x14ac:dyDescent="0.2"/>
  <cols>
    <col min="1" max="1" width="17.6640625" style="1" customWidth="1"/>
    <col min="2" max="5" width="3.33203125" style="1" customWidth="1"/>
    <col min="6" max="6" width="6.33203125" style="1" customWidth="1"/>
    <col min="7" max="7" width="9.109375" style="1" customWidth="1"/>
    <col min="8" max="10" width="10.21875" style="1" customWidth="1"/>
    <col min="11" max="12" width="9.109375" style="1" customWidth="1"/>
    <col min="13" max="13" width="9" style="1"/>
    <col min="14" max="14" width="6.33203125" style="1" customWidth="1"/>
    <col min="15" max="15" width="3.33203125" style="1" bestFit="1" customWidth="1"/>
    <col min="16" max="16" width="2.21875" style="1" customWidth="1"/>
    <col min="17" max="17" width="4.44140625" style="1" bestFit="1" customWidth="1"/>
    <col min="18" max="18" width="2.44140625" style="1" bestFit="1" customWidth="1"/>
    <col min="19" max="19" width="4.44140625" style="1" bestFit="1" customWidth="1"/>
    <col min="20" max="20" width="9" style="1"/>
    <col min="21" max="21" width="12.21875" style="1" customWidth="1"/>
    <col min="22" max="16384" width="9" style="1"/>
  </cols>
  <sheetData>
    <row r="1" spans="1:13" ht="18" customHeight="1" x14ac:dyDescent="0.2">
      <c r="A1" s="512" t="s">
        <v>20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13" ht="16.5" customHeight="1" x14ac:dyDescent="0.2"/>
    <row r="3" spans="1:13" ht="18" customHeight="1" x14ac:dyDescent="0.2">
      <c r="A3" s="612" t="s">
        <v>21</v>
      </c>
      <c r="B3" s="612"/>
      <c r="C3" s="612"/>
      <c r="D3" s="612"/>
      <c r="E3" s="612"/>
      <c r="F3" s="612"/>
      <c r="G3" s="612"/>
      <c r="H3" s="612"/>
      <c r="I3" s="612"/>
      <c r="J3" s="612"/>
      <c r="K3" s="3"/>
      <c r="L3" s="4"/>
    </row>
    <row r="4" spans="1:13" ht="16.5" customHeight="1" x14ac:dyDescent="0.2"/>
    <row r="5" spans="1:13" ht="16.5" customHeight="1" x14ac:dyDescent="0.2">
      <c r="A5" s="515" t="s">
        <v>22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</row>
    <row r="6" spans="1:13" s="6" customFormat="1" ht="16.5" customHeight="1" x14ac:dyDescent="0.2">
      <c r="A6" s="5" t="s">
        <v>23</v>
      </c>
      <c r="B6" s="613" t="s">
        <v>24</v>
      </c>
      <c r="C6" s="614"/>
      <c r="D6" s="614"/>
      <c r="E6" s="614"/>
      <c r="F6" s="614"/>
      <c r="G6" s="614"/>
      <c r="H6" s="614"/>
      <c r="I6" s="614"/>
      <c r="J6" s="614"/>
      <c r="K6" s="614"/>
      <c r="L6" s="615"/>
      <c r="M6" s="6" t="s">
        <v>25</v>
      </c>
    </row>
    <row r="7" spans="1:13" s="6" customFormat="1" ht="21.75" customHeight="1" x14ac:dyDescent="0.2">
      <c r="A7" s="7"/>
      <c r="B7" s="616"/>
      <c r="C7" s="617"/>
      <c r="D7" s="617"/>
      <c r="E7" s="617"/>
      <c r="F7" s="617"/>
      <c r="G7" s="617"/>
      <c r="H7" s="617"/>
      <c r="I7" s="617"/>
      <c r="J7" s="617"/>
      <c r="K7" s="617"/>
      <c r="L7" s="618"/>
    </row>
    <row r="8" spans="1:13" ht="16.5" customHeight="1" x14ac:dyDescent="0.2">
      <c r="A8" s="619" t="s">
        <v>26</v>
      </c>
      <c r="B8" s="620"/>
      <c r="C8" s="620"/>
      <c r="D8" s="620"/>
      <c r="E8" s="620"/>
      <c r="F8" s="620"/>
      <c r="G8" s="620"/>
      <c r="H8" s="620"/>
      <c r="I8" s="620"/>
      <c r="J8" s="620"/>
      <c r="K8" s="620"/>
      <c r="L8" s="621"/>
    </row>
    <row r="9" spans="1:13" s="6" customFormat="1" ht="45" customHeight="1" x14ac:dyDescent="0.2">
      <c r="A9" s="8" t="s">
        <v>27</v>
      </c>
      <c r="B9" s="609" t="s">
        <v>208</v>
      </c>
      <c r="C9" s="610"/>
      <c r="D9" s="610"/>
      <c r="E9" s="610"/>
      <c r="F9" s="610"/>
      <c r="G9" s="610"/>
      <c r="H9" s="610"/>
      <c r="I9" s="610"/>
      <c r="J9" s="610"/>
      <c r="K9" s="610"/>
      <c r="L9" s="611"/>
    </row>
    <row r="10" spans="1:13" ht="16.5" customHeight="1" x14ac:dyDescent="0.2">
      <c r="A10" s="9" t="s">
        <v>28</v>
      </c>
      <c r="B10" s="600"/>
      <c r="C10" s="601"/>
      <c r="D10" s="601"/>
      <c r="E10" s="601"/>
      <c r="F10" s="602"/>
      <c r="G10" s="10" t="s">
        <v>29</v>
      </c>
      <c r="H10" s="10" t="s">
        <v>30</v>
      </c>
      <c r="I10" s="10" t="s">
        <v>31</v>
      </c>
      <c r="J10" s="10" t="s">
        <v>32</v>
      </c>
      <c r="K10" s="11"/>
      <c r="L10" s="12"/>
    </row>
    <row r="11" spans="1:13" ht="16.5" customHeight="1" x14ac:dyDescent="0.2">
      <c r="A11" s="13"/>
      <c r="B11" s="630" t="s">
        <v>204</v>
      </c>
      <c r="C11" s="631"/>
      <c r="D11" s="631"/>
      <c r="E11" s="631"/>
      <c r="F11" s="632"/>
      <c r="G11" s="14">
        <v>3793</v>
      </c>
      <c r="H11" s="14">
        <v>9656</v>
      </c>
      <c r="I11" s="14">
        <v>3793</v>
      </c>
      <c r="J11" s="15"/>
      <c r="K11" s="11"/>
      <c r="L11" s="12"/>
    </row>
    <row r="12" spans="1:13" ht="16.5" customHeight="1" x14ac:dyDescent="0.2">
      <c r="A12" s="13"/>
      <c r="B12" s="630" t="s">
        <v>203</v>
      </c>
      <c r="C12" s="631"/>
      <c r="D12" s="631"/>
      <c r="E12" s="631"/>
      <c r="F12" s="632"/>
      <c r="G12" s="14">
        <v>1796</v>
      </c>
      <c r="H12" s="14">
        <v>6034</v>
      </c>
      <c r="I12" s="14">
        <v>1796</v>
      </c>
      <c r="J12" s="15"/>
      <c r="K12" s="11"/>
      <c r="L12" s="12"/>
    </row>
    <row r="13" spans="1:13" ht="16.5" customHeight="1" x14ac:dyDescent="0.2">
      <c r="A13" s="13"/>
      <c r="B13" s="633" t="s">
        <v>4</v>
      </c>
      <c r="C13" s="634"/>
      <c r="D13" s="634"/>
      <c r="E13" s="634"/>
      <c r="F13" s="635"/>
      <c r="G13" s="16">
        <v>47.4</v>
      </c>
      <c r="H13" s="16">
        <v>62.489643744821876</v>
      </c>
      <c r="I13" s="16">
        <v>47.4</v>
      </c>
      <c r="J13" s="17"/>
      <c r="K13" s="11"/>
      <c r="L13" s="12"/>
    </row>
    <row r="14" spans="1:13" ht="16.5" customHeight="1" x14ac:dyDescent="0.2">
      <c r="A14" s="13"/>
      <c r="B14" s="18"/>
      <c r="C14" s="19"/>
      <c r="D14" s="19"/>
      <c r="E14" s="20"/>
      <c r="F14" s="20"/>
      <c r="G14" s="21"/>
      <c r="H14" s="21"/>
      <c r="I14" s="21"/>
      <c r="J14" s="22"/>
      <c r="K14" s="11"/>
      <c r="L14" s="23"/>
    </row>
    <row r="15" spans="1:13" ht="16.5" customHeight="1" x14ac:dyDescent="0.2">
      <c r="A15" s="13"/>
      <c r="B15" s="500"/>
      <c r="C15" s="501"/>
      <c r="D15" s="501"/>
      <c r="E15" s="501"/>
      <c r="F15" s="501"/>
      <c r="G15" s="502"/>
      <c r="H15" s="24" t="s">
        <v>33</v>
      </c>
      <c r="I15" s="10" t="s">
        <v>30</v>
      </c>
      <c r="J15" s="24" t="s">
        <v>34</v>
      </c>
      <c r="K15" s="11"/>
      <c r="L15" s="23"/>
    </row>
    <row r="16" spans="1:13" ht="16.5" customHeight="1" x14ac:dyDescent="0.2">
      <c r="A16" s="13"/>
      <c r="B16" s="492" t="s">
        <v>35</v>
      </c>
      <c r="C16" s="493"/>
      <c r="D16" s="493"/>
      <c r="E16" s="493"/>
      <c r="F16" s="493"/>
      <c r="G16" s="494"/>
      <c r="H16" s="16">
        <v>67.2</v>
      </c>
      <c r="I16" s="16">
        <v>65.073632538569399</v>
      </c>
      <c r="J16" s="25">
        <v>2.1263674614306041</v>
      </c>
      <c r="K16" s="11"/>
      <c r="L16" s="23"/>
    </row>
    <row r="17" spans="1:28" ht="16.5" customHeight="1" x14ac:dyDescent="0.2">
      <c r="A17" s="26"/>
      <c r="B17" s="477" t="s">
        <v>36</v>
      </c>
      <c r="C17" s="478"/>
      <c r="D17" s="478"/>
      <c r="E17" s="478"/>
      <c r="F17" s="478"/>
      <c r="G17" s="479"/>
      <c r="H17" s="16">
        <v>3.2</v>
      </c>
      <c r="I17" s="16">
        <v>2.9963768115942031</v>
      </c>
      <c r="J17" s="27">
        <v>0.20362318840579707</v>
      </c>
      <c r="K17" s="28"/>
      <c r="L17" s="29"/>
    </row>
    <row r="18" spans="1:28" s="31" customFormat="1" ht="16.5" customHeight="1" x14ac:dyDescent="0.2">
      <c r="A18" s="30" t="s">
        <v>37</v>
      </c>
      <c r="B18" s="588" t="s">
        <v>38</v>
      </c>
      <c r="C18" s="589"/>
      <c r="D18" s="590" t="s">
        <v>209</v>
      </c>
      <c r="E18" s="591"/>
      <c r="F18" s="591"/>
      <c r="G18" s="591"/>
      <c r="H18" s="591"/>
      <c r="I18" s="591"/>
      <c r="J18" s="591"/>
      <c r="K18" s="591"/>
      <c r="L18" s="592"/>
    </row>
    <row r="19" spans="1:28" ht="16.5" customHeight="1" x14ac:dyDescent="0.2">
      <c r="A19" s="32"/>
      <c r="B19" s="593" t="s">
        <v>39</v>
      </c>
      <c r="C19" s="594"/>
      <c r="D19" s="595" t="s">
        <v>10</v>
      </c>
      <c r="E19" s="596"/>
      <c r="F19" s="596"/>
      <c r="G19" s="596"/>
      <c r="H19" s="596"/>
      <c r="I19" s="596"/>
      <c r="J19" s="596"/>
      <c r="K19" s="596"/>
      <c r="L19" s="597"/>
      <c r="W19" s="33"/>
      <c r="X19" s="546"/>
      <c r="Y19" s="546"/>
      <c r="Z19" s="546"/>
      <c r="AA19" s="546"/>
      <c r="AB19" s="546"/>
    </row>
    <row r="20" spans="1:28" ht="16.5" customHeight="1" x14ac:dyDescent="0.2">
      <c r="A20" s="34" t="s">
        <v>40</v>
      </c>
      <c r="B20" s="581" t="s">
        <v>41</v>
      </c>
      <c r="C20" s="581"/>
      <c r="D20" s="582" t="s">
        <v>10</v>
      </c>
      <c r="E20" s="583"/>
      <c r="F20" s="584"/>
      <c r="G20" s="35" t="s">
        <v>42</v>
      </c>
      <c r="H20" s="36" t="s">
        <v>226</v>
      </c>
      <c r="I20" s="585" t="s">
        <v>43</v>
      </c>
      <c r="J20" s="585"/>
      <c r="K20" s="585"/>
      <c r="L20" s="585"/>
      <c r="W20" s="33"/>
      <c r="X20" s="546"/>
      <c r="Y20" s="546"/>
      <c r="Z20" s="546"/>
      <c r="AA20" s="546"/>
      <c r="AB20" s="546"/>
    </row>
    <row r="21" spans="1:28" ht="16.5" customHeight="1" x14ac:dyDescent="0.2">
      <c r="A21" s="9" t="s">
        <v>44</v>
      </c>
      <c r="B21" s="473" t="s">
        <v>45</v>
      </c>
      <c r="C21" s="474"/>
      <c r="D21" s="474"/>
      <c r="E21" s="474"/>
      <c r="F21" s="474"/>
      <c r="G21" s="475"/>
      <c r="H21" s="473" t="s">
        <v>46</v>
      </c>
      <c r="I21" s="474"/>
      <c r="J21" s="474"/>
      <c r="K21" s="475"/>
      <c r="L21" s="24" t="s">
        <v>47</v>
      </c>
      <c r="W21" s="33"/>
      <c r="X21" s="546"/>
      <c r="Y21" s="546"/>
      <c r="Z21" s="546"/>
      <c r="AA21" s="546"/>
      <c r="AB21" s="546"/>
    </row>
    <row r="22" spans="1:28" s="6" customFormat="1" ht="16.5" customHeight="1" x14ac:dyDescent="0.2">
      <c r="A22" s="37"/>
      <c r="B22" s="38"/>
      <c r="C22" s="586"/>
      <c r="D22" s="586"/>
      <c r="E22" s="586"/>
      <c r="F22" s="586"/>
      <c r="G22" s="587"/>
      <c r="H22" s="39"/>
      <c r="I22" s="40"/>
      <c r="J22" s="40"/>
      <c r="K22" s="41"/>
      <c r="L22" s="42"/>
    </row>
    <row r="23" spans="1:28" s="6" customFormat="1" ht="16.5" customHeight="1" x14ac:dyDescent="0.2">
      <c r="A23" s="37"/>
      <c r="B23" s="38" t="s">
        <v>48</v>
      </c>
      <c r="C23" s="586" t="s">
        <v>49</v>
      </c>
      <c r="D23" s="586"/>
      <c r="E23" s="586"/>
      <c r="F23" s="586"/>
      <c r="G23" s="587"/>
      <c r="H23" s="636" t="s">
        <v>51</v>
      </c>
      <c r="I23" s="637"/>
      <c r="J23" s="637"/>
      <c r="K23" s="638"/>
      <c r="L23" s="42" t="s">
        <v>52</v>
      </c>
    </row>
    <row r="24" spans="1:28" s="6" customFormat="1" ht="16.5" customHeight="1" x14ac:dyDescent="0.2">
      <c r="A24" s="37"/>
      <c r="B24" s="38"/>
      <c r="C24" s="624" t="s">
        <v>50</v>
      </c>
      <c r="D24" s="624"/>
      <c r="E24" s="624"/>
      <c r="F24" s="624"/>
      <c r="G24" s="625"/>
      <c r="H24" s="636" t="s">
        <v>53</v>
      </c>
      <c r="I24" s="637"/>
      <c r="J24" s="637"/>
      <c r="K24" s="638"/>
      <c r="L24" s="42"/>
    </row>
    <row r="25" spans="1:28" s="6" customFormat="1" ht="15" customHeight="1" x14ac:dyDescent="0.2">
      <c r="A25" s="37"/>
      <c r="B25" s="38"/>
      <c r="C25" s="642"/>
      <c r="D25" s="642"/>
      <c r="E25" s="642"/>
      <c r="F25" s="642"/>
      <c r="G25" s="643"/>
      <c r="H25" s="639" t="s">
        <v>54</v>
      </c>
      <c r="I25" s="640"/>
      <c r="J25" s="640"/>
      <c r="K25" s="641"/>
      <c r="L25" s="42" t="s">
        <v>55</v>
      </c>
    </row>
    <row r="26" spans="1:28" s="6" customFormat="1" ht="15" customHeight="1" x14ac:dyDescent="0.2">
      <c r="A26" s="37"/>
      <c r="B26" s="38"/>
      <c r="C26" s="457" t="s">
        <v>194</v>
      </c>
      <c r="D26" s="457"/>
      <c r="E26" s="457"/>
      <c r="F26" s="457"/>
      <c r="G26" s="458"/>
      <c r="H26" s="639" t="s">
        <v>56</v>
      </c>
      <c r="I26" s="640"/>
      <c r="J26" s="640"/>
      <c r="K26" s="641"/>
      <c r="L26" s="42" t="s">
        <v>57</v>
      </c>
      <c r="O26" s="45" t="s">
        <v>58</v>
      </c>
    </row>
    <row r="27" spans="1:28" s="6" customFormat="1" ht="15" customHeight="1" x14ac:dyDescent="0.2">
      <c r="A27" s="37"/>
      <c r="B27" s="38"/>
      <c r="C27" s="88" t="s">
        <v>195</v>
      </c>
      <c r="D27" s="88"/>
      <c r="E27" s="88"/>
      <c r="F27" s="88"/>
      <c r="G27" s="89"/>
      <c r="H27" s="639" t="s">
        <v>59</v>
      </c>
      <c r="I27" s="640"/>
      <c r="J27" s="640"/>
      <c r="K27" s="641"/>
      <c r="L27" s="42" t="s">
        <v>60</v>
      </c>
    </row>
    <row r="28" spans="1:28" s="6" customFormat="1" ht="16.5" customHeight="1" x14ac:dyDescent="0.2">
      <c r="A28" s="37"/>
      <c r="B28" s="38"/>
      <c r="C28" s="43"/>
      <c r="D28" s="43"/>
      <c r="E28" s="43"/>
      <c r="F28" s="43"/>
      <c r="G28" s="44"/>
      <c r="H28" s="636" t="s">
        <v>61</v>
      </c>
      <c r="I28" s="637"/>
      <c r="J28" s="637"/>
      <c r="K28" s="638"/>
      <c r="L28" s="42"/>
    </row>
    <row r="29" spans="1:28" s="6" customFormat="1" ht="15" customHeight="1" x14ac:dyDescent="0.2">
      <c r="A29" s="37"/>
      <c r="B29" s="38"/>
      <c r="C29" s="43"/>
      <c r="D29" s="43"/>
      <c r="E29" s="43"/>
      <c r="F29" s="43"/>
      <c r="G29" s="44"/>
      <c r="H29" s="639" t="s">
        <v>62</v>
      </c>
      <c r="I29" s="640"/>
      <c r="J29" s="640"/>
      <c r="K29" s="641"/>
      <c r="L29" s="42" t="s">
        <v>63</v>
      </c>
    </row>
    <row r="30" spans="1:28" s="6" customFormat="1" ht="15" customHeight="1" x14ac:dyDescent="0.2">
      <c r="A30" s="37"/>
      <c r="B30" s="38"/>
      <c r="C30" s="43"/>
      <c r="D30" s="43"/>
      <c r="E30" s="43"/>
      <c r="F30" s="43"/>
      <c r="G30" s="44"/>
      <c r="H30" s="639" t="s">
        <v>64</v>
      </c>
      <c r="I30" s="640"/>
      <c r="J30" s="640"/>
      <c r="K30" s="641"/>
      <c r="L30" s="42" t="s">
        <v>65</v>
      </c>
    </row>
    <row r="31" spans="1:28" s="6" customFormat="1" ht="15" customHeight="1" x14ac:dyDescent="0.2">
      <c r="A31" s="37"/>
      <c r="B31" s="38"/>
      <c r="C31" s="43"/>
      <c r="D31" s="43"/>
      <c r="E31" s="43"/>
      <c r="F31" s="43"/>
      <c r="G31" s="44"/>
      <c r="H31" s="639" t="s">
        <v>66</v>
      </c>
      <c r="I31" s="640"/>
      <c r="J31" s="640"/>
      <c r="K31" s="641"/>
      <c r="L31" s="42" t="s">
        <v>67</v>
      </c>
    </row>
    <row r="32" spans="1:28" s="6" customFormat="1" ht="16.5" customHeight="1" x14ac:dyDescent="0.2">
      <c r="A32" s="37"/>
      <c r="B32" s="38"/>
      <c r="C32" s="43"/>
      <c r="D32" s="43"/>
      <c r="E32" s="43"/>
      <c r="F32" s="43"/>
      <c r="G32" s="44"/>
      <c r="H32" s="636" t="s">
        <v>68</v>
      </c>
      <c r="I32" s="637"/>
      <c r="J32" s="637"/>
      <c r="K32" s="638"/>
      <c r="L32" s="42"/>
    </row>
    <row r="33" spans="1:12" s="6" customFormat="1" ht="15" customHeight="1" x14ac:dyDescent="0.2">
      <c r="A33" s="37"/>
      <c r="B33" s="38"/>
      <c r="C33" s="43"/>
      <c r="D33" s="43"/>
      <c r="E33" s="43"/>
      <c r="F33" s="43"/>
      <c r="G33" s="44"/>
      <c r="H33" s="639" t="s">
        <v>69</v>
      </c>
      <c r="I33" s="640"/>
      <c r="J33" s="640"/>
      <c r="K33" s="641"/>
      <c r="L33" s="42" t="s">
        <v>70</v>
      </c>
    </row>
    <row r="34" spans="1:12" s="6" customFormat="1" ht="15" customHeight="1" x14ac:dyDescent="0.2">
      <c r="A34" s="37"/>
      <c r="B34" s="38"/>
      <c r="C34" s="43"/>
      <c r="D34" s="43"/>
      <c r="E34" s="43"/>
      <c r="F34" s="43"/>
      <c r="G34" s="44"/>
      <c r="H34" s="639" t="s">
        <v>71</v>
      </c>
      <c r="I34" s="640"/>
      <c r="J34" s="640"/>
      <c r="K34" s="641"/>
      <c r="L34" s="42" t="s">
        <v>70</v>
      </c>
    </row>
    <row r="35" spans="1:12" s="6" customFormat="1" ht="15" customHeight="1" x14ac:dyDescent="0.2">
      <c r="A35" s="37"/>
      <c r="B35" s="38"/>
      <c r="C35" s="43"/>
      <c r="D35" s="43"/>
      <c r="E35" s="43"/>
      <c r="F35" s="43"/>
      <c r="G35" s="44"/>
      <c r="H35" s="639" t="s">
        <v>72</v>
      </c>
      <c r="I35" s="640"/>
      <c r="J35" s="640"/>
      <c r="K35" s="641"/>
      <c r="L35" s="42" t="s">
        <v>73</v>
      </c>
    </row>
    <row r="36" spans="1:12" s="45" customFormat="1" ht="15" customHeight="1" x14ac:dyDescent="0.2">
      <c r="A36" s="37"/>
      <c r="B36" s="38"/>
      <c r="C36" s="43"/>
      <c r="D36" s="43"/>
      <c r="E36" s="43"/>
      <c r="F36" s="43"/>
      <c r="G36" s="44"/>
      <c r="H36" s="46"/>
      <c r="I36" s="47"/>
      <c r="J36" s="47"/>
      <c r="K36" s="48"/>
      <c r="L36" s="49"/>
    </row>
    <row r="37" spans="1:12" s="45" customFormat="1" ht="16.5" customHeight="1" x14ac:dyDescent="0.2">
      <c r="A37" s="50"/>
      <c r="B37" s="51"/>
      <c r="C37" s="52"/>
      <c r="D37" s="52"/>
      <c r="E37" s="52"/>
      <c r="F37" s="52"/>
      <c r="G37" s="53"/>
      <c r="H37" s="50"/>
      <c r="I37" s="54"/>
      <c r="J37" s="54"/>
      <c r="K37" s="55"/>
      <c r="L37" s="56"/>
    </row>
  </sheetData>
  <mergeCells count="43">
    <mergeCell ref="B9:L9"/>
    <mergeCell ref="A1:L1"/>
    <mergeCell ref="A3:J3"/>
    <mergeCell ref="A5:L5"/>
    <mergeCell ref="B6:L7"/>
    <mergeCell ref="A8:L8"/>
    <mergeCell ref="B15:G15"/>
    <mergeCell ref="B16:G16"/>
    <mergeCell ref="B10:F10"/>
    <mergeCell ref="B11:F11"/>
    <mergeCell ref="B12:F12"/>
    <mergeCell ref="B13:F13"/>
    <mergeCell ref="X20:AB20"/>
    <mergeCell ref="B21:G21"/>
    <mergeCell ref="H21:K21"/>
    <mergeCell ref="X21:AB21"/>
    <mergeCell ref="B17:G17"/>
    <mergeCell ref="B18:C18"/>
    <mergeCell ref="D18:L18"/>
    <mergeCell ref="B19:C19"/>
    <mergeCell ref="D19:L19"/>
    <mergeCell ref="X19:AB19"/>
    <mergeCell ref="C25:G25"/>
    <mergeCell ref="H25:K25"/>
    <mergeCell ref="B20:C20"/>
    <mergeCell ref="D20:F20"/>
    <mergeCell ref="I20:L20"/>
    <mergeCell ref="C22:G22"/>
    <mergeCell ref="C23:G23"/>
    <mergeCell ref="H23:K23"/>
    <mergeCell ref="C24:G24"/>
    <mergeCell ref="H24:K24"/>
    <mergeCell ref="C26:G26"/>
    <mergeCell ref="H32:K32"/>
    <mergeCell ref="H33:K33"/>
    <mergeCell ref="H34:K34"/>
    <mergeCell ref="H35:K35"/>
    <mergeCell ref="H26:K26"/>
    <mergeCell ref="H27:K27"/>
    <mergeCell ref="H28:K28"/>
    <mergeCell ref="H29:K29"/>
    <mergeCell ref="H30:K30"/>
    <mergeCell ref="H31:K31"/>
  </mergeCells>
  <phoneticPr fontId="25"/>
  <pageMargins left="0.59055118110236227" right="0.59055118110236227" top="0.59055118110236227" bottom="0.59055118110236227" header="0.51181102362204722" footer="0.31496062992125984"/>
  <pageSetup paperSize="9" scale="96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F806-0E09-497C-B49E-444C5A610E62}">
  <sheetPr>
    <tabColor theme="8" tint="0.39997558519241921"/>
  </sheetPr>
  <dimension ref="A1:AB30"/>
  <sheetViews>
    <sheetView view="pageBreakPreview" zoomScale="115" zoomScaleNormal="130" zoomScaleSheetLayoutView="115" workbookViewId="0">
      <selection activeCell="AC30" sqref="AC30"/>
    </sheetView>
  </sheetViews>
  <sheetFormatPr defaultColWidth="9" defaultRowHeight="13.2" x14ac:dyDescent="0.2"/>
  <cols>
    <col min="1" max="1" width="17.6640625" style="1" customWidth="1"/>
    <col min="2" max="5" width="3.33203125" style="1" customWidth="1"/>
    <col min="6" max="6" width="6.33203125" style="1" customWidth="1"/>
    <col min="7" max="7" width="9.109375" style="1" customWidth="1"/>
    <col min="8" max="10" width="10.21875" style="1" customWidth="1"/>
    <col min="11" max="12" width="9.109375" style="1" customWidth="1"/>
    <col min="13" max="13" width="9" style="1"/>
    <col min="14" max="14" width="6.33203125" style="1" customWidth="1"/>
    <col min="15" max="15" width="3.33203125" style="1" bestFit="1" customWidth="1"/>
    <col min="16" max="16" width="2.21875" style="1" customWidth="1"/>
    <col min="17" max="17" width="4.44140625" style="1" bestFit="1" customWidth="1"/>
    <col min="18" max="18" width="2.44140625" style="1" bestFit="1" customWidth="1"/>
    <col min="19" max="19" width="4.44140625" style="1" bestFit="1" customWidth="1"/>
    <col min="20" max="20" width="9" style="1"/>
    <col min="21" max="21" width="12.21875" style="1" customWidth="1"/>
    <col min="22" max="16384" width="9" style="1"/>
  </cols>
  <sheetData>
    <row r="1" spans="1:13" ht="18" customHeight="1" x14ac:dyDescent="0.2">
      <c r="A1" s="512" t="s">
        <v>20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13" ht="16.5" customHeight="1" x14ac:dyDescent="0.2"/>
    <row r="3" spans="1:13" ht="18" customHeight="1" x14ac:dyDescent="0.2">
      <c r="A3" s="612" t="s">
        <v>227</v>
      </c>
      <c r="B3" s="612"/>
      <c r="C3" s="612"/>
      <c r="D3" s="612"/>
      <c r="E3" s="612"/>
      <c r="F3" s="612"/>
      <c r="G3" s="612"/>
      <c r="H3" s="612"/>
      <c r="I3" s="612"/>
      <c r="J3" s="612"/>
      <c r="K3" s="3"/>
      <c r="L3" s="216"/>
    </row>
    <row r="4" spans="1:13" ht="16.5" customHeight="1" x14ac:dyDescent="0.2"/>
    <row r="5" spans="1:13" ht="16.5" customHeight="1" x14ac:dyDescent="0.2">
      <c r="A5" s="515" t="s">
        <v>22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</row>
    <row r="6" spans="1:13" s="6" customFormat="1" ht="16.5" customHeight="1" x14ac:dyDescent="0.2">
      <c r="A6" s="5" t="s">
        <v>23</v>
      </c>
      <c r="B6" s="613" t="s">
        <v>228</v>
      </c>
      <c r="C6" s="614"/>
      <c r="D6" s="614"/>
      <c r="E6" s="614"/>
      <c r="F6" s="614"/>
      <c r="G6" s="614"/>
      <c r="H6" s="614"/>
      <c r="I6" s="614"/>
      <c r="J6" s="614"/>
      <c r="K6" s="614"/>
      <c r="L6" s="615"/>
      <c r="M6" s="6" t="s">
        <v>25</v>
      </c>
    </row>
    <row r="7" spans="1:13" s="6" customFormat="1" ht="21.75" customHeight="1" x14ac:dyDescent="0.2">
      <c r="A7" s="7"/>
      <c r="B7" s="616"/>
      <c r="C7" s="617"/>
      <c r="D7" s="617"/>
      <c r="E7" s="617"/>
      <c r="F7" s="617"/>
      <c r="G7" s="617"/>
      <c r="H7" s="617"/>
      <c r="I7" s="617"/>
      <c r="J7" s="617"/>
      <c r="K7" s="617"/>
      <c r="L7" s="618"/>
    </row>
    <row r="8" spans="1:13" ht="16.5" customHeight="1" x14ac:dyDescent="0.2">
      <c r="A8" s="619" t="s">
        <v>26</v>
      </c>
      <c r="B8" s="620"/>
      <c r="C8" s="620"/>
      <c r="D8" s="620"/>
      <c r="E8" s="620"/>
      <c r="F8" s="620"/>
      <c r="G8" s="620"/>
      <c r="H8" s="620"/>
      <c r="I8" s="620"/>
      <c r="J8" s="620"/>
      <c r="K8" s="620"/>
      <c r="L8" s="621"/>
    </row>
    <row r="9" spans="1:13" s="6" customFormat="1" ht="22.5" customHeight="1" x14ac:dyDescent="0.2">
      <c r="A9" s="8" t="s">
        <v>27</v>
      </c>
      <c r="B9" s="609" t="s">
        <v>229</v>
      </c>
      <c r="C9" s="610"/>
      <c r="D9" s="610"/>
      <c r="E9" s="610"/>
      <c r="F9" s="610"/>
      <c r="G9" s="610"/>
      <c r="H9" s="610"/>
      <c r="I9" s="610"/>
      <c r="J9" s="610"/>
      <c r="K9" s="610"/>
      <c r="L9" s="611"/>
    </row>
    <row r="10" spans="1:13" ht="16.5" customHeight="1" x14ac:dyDescent="0.2">
      <c r="A10" s="9" t="s">
        <v>28</v>
      </c>
      <c r="B10" s="600"/>
      <c r="C10" s="601"/>
      <c r="D10" s="602"/>
      <c r="E10" s="630" t="s">
        <v>103</v>
      </c>
      <c r="F10" s="632"/>
      <c r="G10" s="10" t="s">
        <v>30</v>
      </c>
      <c r="H10" s="10" t="s">
        <v>31</v>
      </c>
      <c r="I10" s="223" t="s">
        <v>32</v>
      </c>
      <c r="J10" s="63"/>
      <c r="K10" s="11"/>
      <c r="L10" s="12"/>
    </row>
    <row r="11" spans="1:13" ht="16.5" customHeight="1" x14ac:dyDescent="0.2">
      <c r="A11" s="13"/>
      <c r="B11" s="630" t="s">
        <v>104</v>
      </c>
      <c r="C11" s="631"/>
      <c r="D11" s="632"/>
      <c r="E11" s="652">
        <f>H11</f>
        <v>100</v>
      </c>
      <c r="F11" s="653"/>
      <c r="G11" s="224">
        <v>751</v>
      </c>
      <c r="H11" s="224">
        <v>100</v>
      </c>
      <c r="I11" s="224">
        <v>0</v>
      </c>
      <c r="J11" s="11"/>
      <c r="K11" s="11"/>
      <c r="L11" s="12"/>
    </row>
    <row r="12" spans="1:13" ht="16.5" customHeight="1" x14ac:dyDescent="0.2">
      <c r="A12" s="13"/>
      <c r="B12" s="630" t="s">
        <v>230</v>
      </c>
      <c r="C12" s="631"/>
      <c r="D12" s="632"/>
      <c r="E12" s="652">
        <f>H12</f>
        <v>77</v>
      </c>
      <c r="F12" s="653"/>
      <c r="G12" s="224">
        <v>430</v>
      </c>
      <c r="H12" s="224">
        <v>77</v>
      </c>
      <c r="I12" s="224">
        <v>0</v>
      </c>
      <c r="J12" s="11"/>
      <c r="K12" s="11"/>
      <c r="L12" s="12"/>
    </row>
    <row r="13" spans="1:13" ht="16.5" customHeight="1" x14ac:dyDescent="0.2">
      <c r="A13" s="13"/>
      <c r="B13" s="633" t="s">
        <v>231</v>
      </c>
      <c r="C13" s="634"/>
      <c r="D13" s="635"/>
      <c r="E13" s="654">
        <f>E12/E11*100</f>
        <v>77</v>
      </c>
      <c r="F13" s="655"/>
      <c r="G13" s="16">
        <f t="shared" ref="G13:H13" si="0">G12/G11*100</f>
        <v>57.256990679094542</v>
      </c>
      <c r="H13" s="16">
        <f t="shared" si="0"/>
        <v>77</v>
      </c>
      <c r="I13" s="16" t="s">
        <v>232</v>
      </c>
      <c r="J13" s="11"/>
      <c r="K13" s="11"/>
      <c r="L13" s="12"/>
    </row>
    <row r="14" spans="1:13" ht="16.5" customHeight="1" x14ac:dyDescent="0.2">
      <c r="A14" s="13"/>
      <c r="B14" s="18"/>
      <c r="C14" s="19"/>
      <c r="D14" s="19"/>
      <c r="E14" s="20"/>
      <c r="F14" s="20"/>
      <c r="G14" s="21"/>
      <c r="H14" s="21"/>
      <c r="I14" s="21"/>
      <c r="J14" s="22"/>
      <c r="K14" s="11"/>
      <c r="L14" s="23"/>
    </row>
    <row r="15" spans="1:13" ht="16.5" customHeight="1" x14ac:dyDescent="0.2">
      <c r="A15" s="13"/>
      <c r="B15" s="500"/>
      <c r="C15" s="501"/>
      <c r="D15" s="501"/>
      <c r="E15" s="501"/>
      <c r="F15" s="501"/>
      <c r="G15" s="502"/>
      <c r="H15" s="214" t="s">
        <v>33</v>
      </c>
      <c r="I15" s="10" t="s">
        <v>30</v>
      </c>
      <c r="J15" s="214" t="s">
        <v>34</v>
      </c>
      <c r="K15" s="11"/>
      <c r="L15" s="23"/>
    </row>
    <row r="16" spans="1:13" ht="16.5" customHeight="1" x14ac:dyDescent="0.2">
      <c r="A16" s="13"/>
      <c r="B16" s="492" t="s">
        <v>35</v>
      </c>
      <c r="C16" s="493"/>
      <c r="D16" s="493"/>
      <c r="E16" s="493"/>
      <c r="F16" s="493"/>
      <c r="G16" s="494"/>
      <c r="H16" s="83">
        <v>81.5</v>
      </c>
      <c r="I16" s="83">
        <v>79.599999999999994</v>
      </c>
      <c r="J16" s="25">
        <f>H16-I16</f>
        <v>1.9000000000000057</v>
      </c>
      <c r="K16" s="11"/>
      <c r="L16" s="23"/>
    </row>
    <row r="17" spans="1:28" ht="16.5" customHeight="1" x14ac:dyDescent="0.2">
      <c r="A17" s="26"/>
      <c r="B17" s="477" t="s">
        <v>36</v>
      </c>
      <c r="C17" s="478"/>
      <c r="D17" s="478"/>
      <c r="E17" s="478"/>
      <c r="F17" s="478"/>
      <c r="G17" s="479"/>
      <c r="H17" s="83">
        <v>4.0999999999999996</v>
      </c>
      <c r="I17" s="83">
        <v>3.9</v>
      </c>
      <c r="J17" s="25">
        <f>H17-I17</f>
        <v>0.19999999999999973</v>
      </c>
      <c r="K17" s="28"/>
      <c r="L17" s="29"/>
    </row>
    <row r="18" spans="1:28" s="31" customFormat="1" ht="16.5" customHeight="1" x14ac:dyDescent="0.2">
      <c r="A18" s="30" t="s">
        <v>37</v>
      </c>
      <c r="B18" s="588" t="s">
        <v>38</v>
      </c>
      <c r="C18" s="589"/>
      <c r="D18" s="649" t="s">
        <v>233</v>
      </c>
      <c r="E18" s="650"/>
      <c r="F18" s="650"/>
      <c r="G18" s="650"/>
      <c r="H18" s="650"/>
      <c r="I18" s="650"/>
      <c r="J18" s="650"/>
      <c r="K18" s="650"/>
      <c r="L18" s="651"/>
    </row>
    <row r="19" spans="1:28" ht="16.5" customHeight="1" x14ac:dyDescent="0.2">
      <c r="A19" s="32"/>
      <c r="B19" s="593" t="s">
        <v>39</v>
      </c>
      <c r="C19" s="594"/>
      <c r="D19" s="595" t="s">
        <v>10</v>
      </c>
      <c r="E19" s="596"/>
      <c r="F19" s="596"/>
      <c r="G19" s="596"/>
      <c r="H19" s="596"/>
      <c r="I19" s="596"/>
      <c r="J19" s="596"/>
      <c r="K19" s="596"/>
      <c r="L19" s="597"/>
      <c r="W19" s="211"/>
      <c r="X19" s="546"/>
      <c r="Y19" s="546"/>
      <c r="Z19" s="546"/>
      <c r="AA19" s="546"/>
      <c r="AB19" s="546"/>
    </row>
    <row r="20" spans="1:28" ht="16.5" customHeight="1" x14ac:dyDescent="0.2">
      <c r="A20" s="34" t="s">
        <v>40</v>
      </c>
      <c r="B20" s="581" t="s">
        <v>41</v>
      </c>
      <c r="C20" s="581"/>
      <c r="D20" s="582" t="s">
        <v>10</v>
      </c>
      <c r="E20" s="583"/>
      <c r="F20" s="584"/>
      <c r="G20" s="220" t="s">
        <v>42</v>
      </c>
      <c r="H20" s="36" t="s">
        <v>234</v>
      </c>
      <c r="I20" s="585" t="s">
        <v>114</v>
      </c>
      <c r="J20" s="585"/>
      <c r="K20" s="585"/>
      <c r="L20" s="585"/>
      <c r="W20" s="211"/>
      <c r="X20" s="546"/>
      <c r="Y20" s="546"/>
      <c r="Z20" s="546"/>
      <c r="AA20" s="546"/>
      <c r="AB20" s="546"/>
    </row>
    <row r="21" spans="1:28" ht="16.5" customHeight="1" x14ac:dyDescent="0.2">
      <c r="A21" s="9" t="s">
        <v>44</v>
      </c>
      <c r="B21" s="473" t="s">
        <v>77</v>
      </c>
      <c r="C21" s="474"/>
      <c r="D21" s="474"/>
      <c r="E21" s="474"/>
      <c r="F21" s="474"/>
      <c r="G21" s="475"/>
      <c r="H21" s="215" t="s">
        <v>47</v>
      </c>
      <c r="I21" s="473" t="s">
        <v>78</v>
      </c>
      <c r="J21" s="474"/>
      <c r="K21" s="474"/>
      <c r="L21" s="475"/>
      <c r="W21" s="211"/>
      <c r="X21" s="546"/>
      <c r="Y21" s="546"/>
      <c r="Z21" s="546"/>
      <c r="AA21" s="546"/>
      <c r="AB21" s="546"/>
    </row>
    <row r="22" spans="1:28" s="6" customFormat="1" ht="16.5" customHeight="1" x14ac:dyDescent="0.2">
      <c r="A22" s="37"/>
      <c r="B22" s="38" t="s">
        <v>48</v>
      </c>
      <c r="C22" s="586" t="s">
        <v>235</v>
      </c>
      <c r="D22" s="586"/>
      <c r="E22" s="586"/>
      <c r="F22" s="586"/>
      <c r="G22" s="587"/>
      <c r="H22" s="225"/>
      <c r="I22" s="465"/>
      <c r="J22" s="540"/>
      <c r="K22" s="540"/>
      <c r="L22" s="467"/>
    </row>
    <row r="23" spans="1:28" s="6" customFormat="1" ht="16.5" customHeight="1" x14ac:dyDescent="0.2">
      <c r="A23" s="37"/>
      <c r="B23" s="38"/>
      <c r="C23" s="546" t="s">
        <v>236</v>
      </c>
      <c r="D23" s="546"/>
      <c r="E23" s="546"/>
      <c r="F23" s="546"/>
      <c r="G23" s="547"/>
      <c r="H23" s="225" t="s">
        <v>234</v>
      </c>
      <c r="I23" s="465" t="s">
        <v>237</v>
      </c>
      <c r="J23" s="540"/>
      <c r="K23" s="540"/>
      <c r="L23" s="467"/>
    </row>
    <row r="24" spans="1:28" s="6" customFormat="1" ht="16.5" customHeight="1" x14ac:dyDescent="0.2">
      <c r="A24" s="37"/>
      <c r="B24" s="38"/>
      <c r="C24" s="457" t="s">
        <v>238</v>
      </c>
      <c r="D24" s="457"/>
      <c r="E24" s="457"/>
      <c r="F24" s="457"/>
      <c r="G24" s="458"/>
      <c r="H24" s="38"/>
      <c r="I24" s="465" t="s">
        <v>239</v>
      </c>
      <c r="J24" s="540"/>
      <c r="K24" s="540"/>
      <c r="L24" s="467"/>
    </row>
    <row r="25" spans="1:28" s="6" customFormat="1" ht="16.5" customHeight="1" x14ac:dyDescent="0.2">
      <c r="A25" s="37"/>
      <c r="B25" s="38"/>
      <c r="C25" s="457" t="s">
        <v>240</v>
      </c>
      <c r="D25" s="457"/>
      <c r="E25" s="457"/>
      <c r="F25" s="457"/>
      <c r="G25" s="458"/>
      <c r="H25" s="38"/>
      <c r="I25" s="465" t="s">
        <v>241</v>
      </c>
      <c r="J25" s="540"/>
      <c r="K25" s="540"/>
      <c r="L25" s="467"/>
    </row>
    <row r="26" spans="1:28" s="6" customFormat="1" ht="16.5" customHeight="1" x14ac:dyDescent="0.2">
      <c r="A26" s="37"/>
      <c r="B26" s="38"/>
      <c r="C26" s="647" t="s">
        <v>242</v>
      </c>
      <c r="D26" s="647"/>
      <c r="E26" s="647"/>
      <c r="F26" s="647"/>
      <c r="G26" s="648"/>
      <c r="H26" s="38"/>
      <c r="I26" s="465" t="s">
        <v>243</v>
      </c>
      <c r="J26" s="540"/>
      <c r="K26" s="540"/>
      <c r="L26" s="467"/>
    </row>
    <row r="27" spans="1:28" s="6" customFormat="1" ht="16.5" customHeight="1" x14ac:dyDescent="0.2">
      <c r="A27" s="37"/>
      <c r="B27" s="38"/>
      <c r="C27" s="221" t="s">
        <v>244</v>
      </c>
      <c r="D27" s="221"/>
      <c r="E27" s="221"/>
      <c r="F27" s="221"/>
      <c r="G27" s="222"/>
      <c r="H27" s="38"/>
      <c r="I27" s="212"/>
      <c r="J27" s="217"/>
      <c r="K27" s="217"/>
      <c r="L27" s="213"/>
    </row>
    <row r="28" spans="1:28" s="6" customFormat="1" ht="16.5" customHeight="1" x14ac:dyDescent="0.2">
      <c r="A28" s="37"/>
      <c r="B28" s="38"/>
      <c r="C28" s="221" t="s">
        <v>245</v>
      </c>
      <c r="D28" s="221"/>
      <c r="E28" s="221"/>
      <c r="F28" s="221"/>
      <c r="G28" s="222"/>
      <c r="H28" s="38"/>
      <c r="I28" s="465"/>
      <c r="J28" s="540"/>
      <c r="K28" s="540"/>
      <c r="L28" s="467"/>
    </row>
    <row r="29" spans="1:28" s="6" customFormat="1" ht="16.5" customHeight="1" x14ac:dyDescent="0.2">
      <c r="A29" s="37"/>
      <c r="B29" s="38"/>
      <c r="C29" s="221"/>
      <c r="D29" s="221"/>
      <c r="E29" s="221"/>
      <c r="F29" s="221"/>
      <c r="G29" s="222"/>
      <c r="H29" s="38"/>
      <c r="I29" s="212"/>
      <c r="J29" s="217"/>
      <c r="K29" s="217"/>
      <c r="L29" s="213"/>
    </row>
    <row r="30" spans="1:28" s="6" customFormat="1" ht="16.5" customHeight="1" x14ac:dyDescent="0.2">
      <c r="A30" s="50"/>
      <c r="B30" s="51"/>
      <c r="C30" s="218"/>
      <c r="D30" s="218"/>
      <c r="E30" s="218"/>
      <c r="F30" s="218"/>
      <c r="G30" s="219"/>
      <c r="H30" s="51"/>
      <c r="I30" s="644"/>
      <c r="J30" s="645"/>
      <c r="K30" s="645"/>
      <c r="L30" s="646"/>
    </row>
  </sheetData>
  <mergeCells count="41">
    <mergeCell ref="B9:L9"/>
    <mergeCell ref="A1:L1"/>
    <mergeCell ref="A3:J3"/>
    <mergeCell ref="A5:L5"/>
    <mergeCell ref="B6:L7"/>
    <mergeCell ref="A8:L8"/>
    <mergeCell ref="B18:C18"/>
    <mergeCell ref="D18:L18"/>
    <mergeCell ref="B10:D10"/>
    <mergeCell ref="E10:F10"/>
    <mergeCell ref="B11:D11"/>
    <mergeCell ref="E11:F11"/>
    <mergeCell ref="B12:D12"/>
    <mergeCell ref="E12:F12"/>
    <mergeCell ref="B13:D13"/>
    <mergeCell ref="E13:F13"/>
    <mergeCell ref="B15:G15"/>
    <mergeCell ref="B16:G16"/>
    <mergeCell ref="B17:G17"/>
    <mergeCell ref="C23:G23"/>
    <mergeCell ref="I23:L23"/>
    <mergeCell ref="B19:C19"/>
    <mergeCell ref="D19:L19"/>
    <mergeCell ref="X19:AB19"/>
    <mergeCell ref="B20:C20"/>
    <mergeCell ref="D20:F20"/>
    <mergeCell ref="I20:L20"/>
    <mergeCell ref="X20:AB20"/>
    <mergeCell ref="B21:G21"/>
    <mergeCell ref="I21:L21"/>
    <mergeCell ref="X21:AB21"/>
    <mergeCell ref="C22:G22"/>
    <mergeCell ref="I22:L22"/>
    <mergeCell ref="I28:L28"/>
    <mergeCell ref="I30:L30"/>
    <mergeCell ref="C24:G24"/>
    <mergeCell ref="I24:L24"/>
    <mergeCell ref="C25:G25"/>
    <mergeCell ref="I25:L25"/>
    <mergeCell ref="C26:G26"/>
    <mergeCell ref="I26:L26"/>
  </mergeCells>
  <phoneticPr fontId="25"/>
  <pageMargins left="0.59055118110236227" right="0.59055118110236227" top="0.59055118110236227" bottom="0.59055118110236227" header="0.51181102362204722" footer="0.31496062992125984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DECD-75B4-49FE-B81C-04AD8AB9E918}">
  <sheetPr>
    <tabColor theme="5" tint="0.59999389629810485"/>
  </sheetPr>
  <dimension ref="A1:Y31"/>
  <sheetViews>
    <sheetView view="pageBreakPreview" zoomScale="115" zoomScaleNormal="115" zoomScaleSheetLayoutView="115" workbookViewId="0">
      <selection activeCell="P11" sqref="P11"/>
    </sheetView>
  </sheetViews>
  <sheetFormatPr defaultColWidth="9" defaultRowHeight="13.2" x14ac:dyDescent="0.2"/>
  <cols>
    <col min="1" max="1" width="18" style="1" customWidth="1"/>
    <col min="2" max="4" width="3.109375" style="1" customWidth="1"/>
    <col min="5" max="5" width="3.77734375" style="1" customWidth="1"/>
    <col min="6" max="6" width="6.33203125" style="1" customWidth="1"/>
    <col min="7" max="10" width="9.109375" style="1" customWidth="1"/>
    <col min="11" max="11" width="10" style="1" customWidth="1"/>
    <col min="12" max="12" width="10.21875" style="1" customWidth="1"/>
    <col min="13" max="13" width="9" style="1"/>
    <col min="14" max="14" width="6.33203125" style="1" customWidth="1"/>
    <col min="15" max="15" width="3.33203125" style="1" bestFit="1" customWidth="1"/>
    <col min="16" max="16" width="2.21875" style="1" customWidth="1"/>
    <col min="17" max="17" width="4.44140625" style="1" bestFit="1" customWidth="1"/>
    <col min="18" max="18" width="2.44140625" style="1" bestFit="1" customWidth="1"/>
    <col min="19" max="19" width="4.44140625" style="1" bestFit="1" customWidth="1"/>
    <col min="20" max="20" width="9" style="1"/>
    <col min="21" max="21" width="12.21875" style="1" customWidth="1"/>
    <col min="22" max="16384" width="9" style="1"/>
  </cols>
  <sheetData>
    <row r="1" spans="1:25" ht="18" customHeight="1" x14ac:dyDescent="0.2">
      <c r="A1" s="512" t="s">
        <v>20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25" ht="18" customHeight="1" x14ac:dyDescent="0.2"/>
    <row r="3" spans="1:25" ht="18" customHeight="1" x14ac:dyDescent="0.2">
      <c r="A3" s="513" t="s">
        <v>220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</row>
    <row r="4" spans="1:25" ht="16.5" customHeight="1" x14ac:dyDescent="0.2">
      <c r="P4" s="514"/>
      <c r="Q4" s="514"/>
      <c r="R4" s="514"/>
      <c r="S4" s="514"/>
      <c r="T4" s="514"/>
      <c r="U4" s="514"/>
      <c r="V4" s="514"/>
      <c r="W4" s="514"/>
      <c r="X4" s="514"/>
      <c r="Y4" s="514"/>
    </row>
    <row r="5" spans="1:25" ht="14.25" customHeight="1" x14ac:dyDescent="0.2">
      <c r="A5" s="515" t="s">
        <v>97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  <c r="P5" s="514"/>
      <c r="Q5" s="514"/>
      <c r="R5" s="514"/>
      <c r="S5" s="514"/>
      <c r="T5" s="514"/>
      <c r="U5" s="514"/>
      <c r="V5" s="514"/>
      <c r="W5" s="514"/>
      <c r="X5" s="514"/>
      <c r="Y5" s="514"/>
    </row>
    <row r="6" spans="1:25" ht="14.25" customHeight="1" x14ac:dyDescent="0.2">
      <c r="A6" s="518" t="s">
        <v>98</v>
      </c>
      <c r="B6" s="520" t="s">
        <v>99</v>
      </c>
      <c r="C6" s="521"/>
      <c r="D6" s="521"/>
      <c r="E6" s="521"/>
      <c r="F6" s="521"/>
      <c r="G6" s="521"/>
      <c r="H6" s="521"/>
      <c r="I6" s="521"/>
      <c r="J6" s="521"/>
      <c r="K6" s="521"/>
      <c r="L6" s="522"/>
      <c r="M6" s="1" t="s">
        <v>25</v>
      </c>
      <c r="P6" s="514"/>
      <c r="Q6" s="514"/>
      <c r="R6" s="514"/>
      <c r="S6" s="514"/>
      <c r="T6" s="514"/>
      <c r="U6" s="514"/>
      <c r="V6" s="514"/>
      <c r="W6" s="514"/>
      <c r="X6" s="514"/>
      <c r="Y6" s="514"/>
    </row>
    <row r="7" spans="1:25" ht="14.25" customHeight="1" x14ac:dyDescent="0.2">
      <c r="A7" s="519"/>
      <c r="B7" s="523"/>
      <c r="C7" s="524"/>
      <c r="D7" s="524"/>
      <c r="E7" s="524"/>
      <c r="F7" s="524"/>
      <c r="G7" s="524"/>
      <c r="H7" s="524"/>
      <c r="I7" s="524"/>
      <c r="J7" s="524"/>
      <c r="K7" s="524"/>
      <c r="L7" s="525"/>
    </row>
    <row r="8" spans="1:25" ht="14.25" customHeight="1" x14ac:dyDescent="0.2">
      <c r="A8" s="495" t="s">
        <v>100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7"/>
    </row>
    <row r="9" spans="1:25" ht="39" customHeight="1" x14ac:dyDescent="0.2">
      <c r="A9" s="73" t="s">
        <v>101</v>
      </c>
      <c r="B9" s="489" t="s">
        <v>102</v>
      </c>
      <c r="C9" s="498"/>
      <c r="D9" s="498"/>
      <c r="E9" s="498"/>
      <c r="F9" s="498"/>
      <c r="G9" s="498"/>
      <c r="H9" s="498"/>
      <c r="I9" s="498"/>
      <c r="J9" s="498"/>
      <c r="K9" s="498"/>
      <c r="L9" s="499"/>
    </row>
    <row r="10" spans="1:25" ht="16.5" customHeight="1" x14ac:dyDescent="0.2">
      <c r="A10" s="9" t="s">
        <v>28</v>
      </c>
      <c r="B10" s="500"/>
      <c r="C10" s="501"/>
      <c r="D10" s="502"/>
      <c r="E10" s="503" t="s">
        <v>103</v>
      </c>
      <c r="F10" s="504"/>
      <c r="G10" s="24" t="s">
        <v>74</v>
      </c>
      <c r="H10" s="24" t="s">
        <v>31</v>
      </c>
      <c r="I10" s="74" t="s">
        <v>32</v>
      </c>
      <c r="J10" s="75"/>
      <c r="K10" s="61"/>
      <c r="L10" s="62"/>
    </row>
    <row r="11" spans="1:25" ht="16.5" customHeight="1" x14ac:dyDescent="0.2">
      <c r="A11" s="13"/>
      <c r="B11" s="473" t="s">
        <v>104</v>
      </c>
      <c r="C11" s="474"/>
      <c r="D11" s="475"/>
      <c r="E11" s="505">
        <f>SUM(H11:I11)</f>
        <v>97</v>
      </c>
      <c r="F11" s="506"/>
      <c r="G11" s="76">
        <v>70</v>
      </c>
      <c r="H11" s="77"/>
      <c r="I11" s="78">
        <v>97</v>
      </c>
      <c r="J11" s="64"/>
      <c r="K11" s="11"/>
      <c r="L11" s="23"/>
    </row>
    <row r="12" spans="1:25" ht="16.5" customHeight="1" x14ac:dyDescent="0.2">
      <c r="A12" s="13"/>
      <c r="B12" s="473" t="s">
        <v>105</v>
      </c>
      <c r="C12" s="474"/>
      <c r="D12" s="475"/>
      <c r="E12" s="505">
        <f>SUM(H12:I12)</f>
        <v>88</v>
      </c>
      <c r="F12" s="506"/>
      <c r="G12" s="76">
        <v>64</v>
      </c>
      <c r="H12" s="79"/>
      <c r="I12" s="78">
        <v>88</v>
      </c>
      <c r="J12" s="64"/>
      <c r="K12" s="11"/>
      <c r="L12" s="23"/>
    </row>
    <row r="13" spans="1:25" ht="16.5" customHeight="1" x14ac:dyDescent="0.2">
      <c r="A13" s="13"/>
      <c r="B13" s="507" t="s">
        <v>4</v>
      </c>
      <c r="C13" s="508"/>
      <c r="D13" s="509"/>
      <c r="E13" s="510">
        <f>E12/E11*100</f>
        <v>90.721649484536087</v>
      </c>
      <c r="F13" s="511"/>
      <c r="G13" s="76">
        <v>91.4</v>
      </c>
      <c r="H13" s="80"/>
      <c r="I13" s="81">
        <f>I12/I11*100</f>
        <v>90.721649484536087</v>
      </c>
      <c r="J13" s="64"/>
      <c r="K13" s="11"/>
      <c r="L13" s="23"/>
      <c r="S13" s="82"/>
    </row>
    <row r="14" spans="1:25" ht="16.5" customHeight="1" x14ac:dyDescent="0.2">
      <c r="A14" s="13"/>
      <c r="B14" s="63" t="s">
        <v>106</v>
      </c>
      <c r="C14" s="11"/>
      <c r="D14" s="11"/>
      <c r="E14" s="11"/>
      <c r="F14" s="11"/>
      <c r="G14" s="11"/>
      <c r="H14" s="11"/>
      <c r="I14" s="11"/>
      <c r="J14" s="11"/>
      <c r="K14" s="11"/>
      <c r="L14" s="23"/>
    </row>
    <row r="15" spans="1:25" ht="16.5" customHeight="1" x14ac:dyDescent="0.2">
      <c r="A15" s="13"/>
      <c r="B15" s="500"/>
      <c r="C15" s="501"/>
      <c r="D15" s="501"/>
      <c r="E15" s="501"/>
      <c r="F15" s="501"/>
      <c r="G15" s="502"/>
      <c r="H15" s="74" t="s">
        <v>33</v>
      </c>
      <c r="I15" s="24" t="s">
        <v>74</v>
      </c>
      <c r="J15" s="24" t="s">
        <v>34</v>
      </c>
      <c r="K15" s="11"/>
      <c r="L15" s="23"/>
    </row>
    <row r="16" spans="1:25" ht="16.5" customHeight="1" x14ac:dyDescent="0.2">
      <c r="A16" s="13"/>
      <c r="B16" s="492" t="s">
        <v>35</v>
      </c>
      <c r="C16" s="493"/>
      <c r="D16" s="493"/>
      <c r="E16" s="493"/>
      <c r="F16" s="493"/>
      <c r="G16" s="494"/>
      <c r="H16" s="83">
        <v>82.2</v>
      </c>
      <c r="I16" s="84">
        <v>85.9</v>
      </c>
      <c r="J16" s="85">
        <f>H16-I16</f>
        <v>-3.7000000000000028</v>
      </c>
      <c r="K16" s="11"/>
      <c r="L16" s="23"/>
    </row>
    <row r="17" spans="1:13" ht="16.5" customHeight="1" x14ac:dyDescent="0.2">
      <c r="A17" s="26"/>
      <c r="B17" s="477" t="s">
        <v>36</v>
      </c>
      <c r="C17" s="478"/>
      <c r="D17" s="478"/>
      <c r="E17" s="478"/>
      <c r="F17" s="478"/>
      <c r="G17" s="479"/>
      <c r="H17" s="83">
        <v>4.3</v>
      </c>
      <c r="I17" s="84">
        <v>4.4000000000000004</v>
      </c>
      <c r="J17" s="85">
        <f>H17-I17</f>
        <v>-0.10000000000000053</v>
      </c>
      <c r="K17" s="28"/>
      <c r="L17" s="29"/>
    </row>
    <row r="18" spans="1:13" s="31" customFormat="1" ht="30" customHeight="1" x14ac:dyDescent="0.2">
      <c r="A18" s="480" t="s">
        <v>37</v>
      </c>
      <c r="B18" s="482" t="s">
        <v>107</v>
      </c>
      <c r="C18" s="483"/>
      <c r="D18" s="484" t="s">
        <v>108</v>
      </c>
      <c r="E18" s="485"/>
      <c r="F18" s="485"/>
      <c r="G18" s="485"/>
      <c r="H18" s="485"/>
      <c r="I18" s="485"/>
      <c r="J18" s="485"/>
      <c r="K18" s="485"/>
      <c r="L18" s="486"/>
    </row>
    <row r="19" spans="1:13" ht="16.5" customHeight="1" x14ac:dyDescent="0.2">
      <c r="A19" s="481"/>
      <c r="B19" s="487" t="s">
        <v>109</v>
      </c>
      <c r="C19" s="488"/>
      <c r="D19" s="489" t="s">
        <v>110</v>
      </c>
      <c r="E19" s="490"/>
      <c r="F19" s="490"/>
      <c r="G19" s="490"/>
      <c r="H19" s="490"/>
      <c r="I19" s="490"/>
      <c r="J19" s="490"/>
      <c r="K19" s="490"/>
      <c r="L19" s="491"/>
    </row>
    <row r="20" spans="1:13" ht="16.5" customHeight="1" x14ac:dyDescent="0.2">
      <c r="A20" s="34" t="s">
        <v>111</v>
      </c>
      <c r="B20" s="468" t="s">
        <v>41</v>
      </c>
      <c r="C20" s="468"/>
      <c r="D20" s="469" t="s">
        <v>112</v>
      </c>
      <c r="E20" s="470"/>
      <c r="F20" s="471"/>
      <c r="G20" s="24" t="s">
        <v>42</v>
      </c>
      <c r="H20" s="86" t="s">
        <v>113</v>
      </c>
      <c r="I20" s="472" t="s">
        <v>114</v>
      </c>
      <c r="J20" s="472"/>
      <c r="K20" s="472"/>
      <c r="L20" s="472"/>
    </row>
    <row r="21" spans="1:13" ht="16.5" customHeight="1" x14ac:dyDescent="0.2">
      <c r="A21" s="9" t="s">
        <v>115</v>
      </c>
      <c r="B21" s="473" t="s">
        <v>77</v>
      </c>
      <c r="C21" s="474"/>
      <c r="D21" s="474"/>
      <c r="E21" s="474"/>
      <c r="F21" s="474"/>
      <c r="G21" s="475"/>
      <c r="H21" s="60" t="s">
        <v>47</v>
      </c>
      <c r="I21" s="473" t="s">
        <v>78</v>
      </c>
      <c r="J21" s="474"/>
      <c r="K21" s="474"/>
      <c r="L21" s="475"/>
    </row>
    <row r="22" spans="1:13" ht="16.5" customHeight="1" x14ac:dyDescent="0.2">
      <c r="A22" s="13"/>
      <c r="B22" s="87"/>
      <c r="C22" s="457"/>
      <c r="D22" s="457"/>
      <c r="E22" s="457"/>
      <c r="F22" s="457"/>
      <c r="G22" s="458"/>
      <c r="H22" s="87"/>
      <c r="I22" s="476"/>
      <c r="J22" s="476"/>
      <c r="K22" s="476"/>
      <c r="L22" s="476"/>
      <c r="M22" s="66"/>
    </row>
    <row r="23" spans="1:13" ht="16.5" customHeight="1" x14ac:dyDescent="0.2">
      <c r="A23" s="63"/>
      <c r="B23" s="87" t="s">
        <v>116</v>
      </c>
      <c r="C23" s="457" t="s">
        <v>117</v>
      </c>
      <c r="D23" s="457"/>
      <c r="E23" s="457"/>
      <c r="F23" s="457"/>
      <c r="G23" s="458"/>
      <c r="H23" s="91" t="s">
        <v>120</v>
      </c>
      <c r="I23" s="465" t="s">
        <v>118</v>
      </c>
      <c r="J23" s="466"/>
      <c r="K23" s="466"/>
      <c r="L23" s="467"/>
      <c r="M23" s="66"/>
    </row>
    <row r="24" spans="1:13" ht="16.5" customHeight="1" x14ac:dyDescent="0.2">
      <c r="A24" s="63"/>
      <c r="B24" s="87"/>
      <c r="C24" s="457"/>
      <c r="D24" s="457"/>
      <c r="E24" s="457"/>
      <c r="F24" s="457"/>
      <c r="G24" s="458"/>
      <c r="I24" s="465" t="s">
        <v>119</v>
      </c>
      <c r="J24" s="466"/>
      <c r="K24" s="466"/>
      <c r="L24" s="467"/>
      <c r="M24" s="66"/>
    </row>
    <row r="25" spans="1:13" ht="16.5" customHeight="1" x14ac:dyDescent="0.2">
      <c r="A25" s="63"/>
      <c r="B25" s="87"/>
      <c r="C25" s="457" t="s">
        <v>194</v>
      </c>
      <c r="D25" s="457"/>
      <c r="E25" s="457"/>
      <c r="F25" s="457"/>
      <c r="G25" s="458"/>
      <c r="H25" s="90"/>
      <c r="I25" s="465" t="s">
        <v>121</v>
      </c>
      <c r="J25" s="466"/>
      <c r="K25" s="466"/>
      <c r="L25" s="467"/>
      <c r="M25" s="66"/>
    </row>
    <row r="26" spans="1:13" ht="16.5" customHeight="1" x14ac:dyDescent="0.2">
      <c r="A26" s="63"/>
      <c r="B26" s="87"/>
      <c r="C26" s="88" t="s">
        <v>195</v>
      </c>
      <c r="D26" s="88"/>
      <c r="E26" s="88"/>
      <c r="F26" s="88"/>
      <c r="G26" s="89"/>
      <c r="I26" s="465" t="s">
        <v>198</v>
      </c>
      <c r="J26" s="466"/>
      <c r="K26" s="466"/>
      <c r="L26" s="467"/>
      <c r="M26" s="66"/>
    </row>
    <row r="27" spans="1:13" ht="16.5" customHeight="1" x14ac:dyDescent="0.2">
      <c r="A27" s="63"/>
      <c r="B27" s="87"/>
      <c r="C27" s="457"/>
      <c r="D27" s="457"/>
      <c r="E27" s="457"/>
      <c r="F27" s="457"/>
      <c r="G27" s="458"/>
      <c r="H27" s="90"/>
      <c r="I27" s="465" t="s">
        <v>199</v>
      </c>
      <c r="J27" s="466"/>
      <c r="K27" s="466"/>
      <c r="L27" s="467"/>
      <c r="M27" s="66"/>
    </row>
    <row r="28" spans="1:13" ht="16.5" customHeight="1" x14ac:dyDescent="0.2">
      <c r="A28" s="63"/>
      <c r="B28" s="87"/>
      <c r="C28" s="457"/>
      <c r="D28" s="457"/>
      <c r="E28" s="457"/>
      <c r="F28" s="457"/>
      <c r="G28" s="458"/>
      <c r="H28" s="90"/>
      <c r="I28" s="465" t="s">
        <v>122</v>
      </c>
      <c r="J28" s="466"/>
      <c r="K28" s="466"/>
      <c r="L28" s="467"/>
      <c r="M28" s="66"/>
    </row>
    <row r="29" spans="1:13" ht="16.5" customHeight="1" x14ac:dyDescent="0.2">
      <c r="A29" s="63"/>
      <c r="B29" s="87"/>
      <c r="C29" s="457"/>
      <c r="D29" s="457"/>
      <c r="E29" s="457"/>
      <c r="F29" s="457"/>
      <c r="G29" s="458"/>
      <c r="H29" s="87"/>
      <c r="I29" s="465"/>
      <c r="J29" s="466"/>
      <c r="K29" s="466"/>
      <c r="L29" s="467"/>
      <c r="M29" s="66"/>
    </row>
    <row r="30" spans="1:13" ht="16.5" customHeight="1" x14ac:dyDescent="0.2">
      <c r="A30" s="63"/>
      <c r="B30" s="87"/>
      <c r="C30" s="463"/>
      <c r="D30" s="463"/>
      <c r="E30" s="463"/>
      <c r="F30" s="463"/>
      <c r="G30" s="464"/>
      <c r="H30" s="92"/>
      <c r="I30" s="459"/>
      <c r="J30" s="459"/>
      <c r="K30" s="459"/>
      <c r="L30" s="459"/>
      <c r="M30" s="66"/>
    </row>
    <row r="31" spans="1:13" ht="16.5" customHeight="1" x14ac:dyDescent="0.2">
      <c r="A31" s="93"/>
      <c r="B31" s="57"/>
      <c r="C31" s="460"/>
      <c r="D31" s="460"/>
      <c r="E31" s="460"/>
      <c r="F31" s="460"/>
      <c r="G31" s="461"/>
      <c r="H31" s="58"/>
      <c r="I31" s="462"/>
      <c r="J31" s="460"/>
      <c r="K31" s="460"/>
      <c r="L31" s="461"/>
      <c r="M31" s="66"/>
    </row>
  </sheetData>
  <mergeCells count="48">
    <mergeCell ref="A1:L1"/>
    <mergeCell ref="A3:L3"/>
    <mergeCell ref="P4:Y6"/>
    <mergeCell ref="A5:L5"/>
    <mergeCell ref="A6:A7"/>
    <mergeCell ref="B6:L7"/>
    <mergeCell ref="B16:G16"/>
    <mergeCell ref="A8:L8"/>
    <mergeCell ref="B9:L9"/>
    <mergeCell ref="B10:D10"/>
    <mergeCell ref="E10:F10"/>
    <mergeCell ref="B11:D11"/>
    <mergeCell ref="E11:F11"/>
    <mergeCell ref="B12:D12"/>
    <mergeCell ref="E12:F12"/>
    <mergeCell ref="B13:D13"/>
    <mergeCell ref="E13:F13"/>
    <mergeCell ref="B15:G15"/>
    <mergeCell ref="B17:G17"/>
    <mergeCell ref="A18:A19"/>
    <mergeCell ref="B18:C18"/>
    <mergeCell ref="D18:L18"/>
    <mergeCell ref="B19:C19"/>
    <mergeCell ref="D19:L19"/>
    <mergeCell ref="C23:G23"/>
    <mergeCell ref="B20:C20"/>
    <mergeCell ref="D20:F20"/>
    <mergeCell ref="I20:L20"/>
    <mergeCell ref="B21:G21"/>
    <mergeCell ref="I21:L21"/>
    <mergeCell ref="C22:G22"/>
    <mergeCell ref="I22:L22"/>
    <mergeCell ref="I23:L23"/>
    <mergeCell ref="C24:G24"/>
    <mergeCell ref="C25:G25"/>
    <mergeCell ref="I30:L30"/>
    <mergeCell ref="C31:G31"/>
    <mergeCell ref="I31:L31"/>
    <mergeCell ref="C30:G30"/>
    <mergeCell ref="C27:G27"/>
    <mergeCell ref="I27:L27"/>
    <mergeCell ref="C28:G28"/>
    <mergeCell ref="I28:L28"/>
    <mergeCell ref="C29:G29"/>
    <mergeCell ref="I24:L24"/>
    <mergeCell ref="I25:L25"/>
    <mergeCell ref="I26:L26"/>
    <mergeCell ref="I29:L29"/>
  </mergeCells>
  <phoneticPr fontId="25"/>
  <conditionalFormatting sqref="E11:F12">
    <cfRule type="cellIs" dxfId="58" priority="11" operator="lessThanOrEqual">
      <formula>0</formula>
    </cfRule>
  </conditionalFormatting>
  <conditionalFormatting sqref="H16">
    <cfRule type="cellIs" dxfId="57" priority="10" operator="lessThanOrEqual">
      <formula>0</formula>
    </cfRule>
  </conditionalFormatting>
  <conditionalFormatting sqref="H17">
    <cfRule type="cellIs" dxfId="56" priority="9" operator="lessThanOrEqual">
      <formula>0</formula>
    </cfRule>
  </conditionalFormatting>
  <conditionalFormatting sqref="E13:F13">
    <cfRule type="cellIs" dxfId="55" priority="7" operator="lessThanOrEqual">
      <formula>0</formula>
    </cfRule>
  </conditionalFormatting>
  <conditionalFormatting sqref="E12:F12">
    <cfRule type="cellIs" dxfId="54" priority="6" operator="lessThanOrEqual">
      <formula>0</formula>
    </cfRule>
  </conditionalFormatting>
  <conditionalFormatting sqref="I11:I13 E11:F13">
    <cfRule type="containsBlanks" dxfId="53" priority="5">
      <formula>LEN(TRIM(E11))=0</formula>
    </cfRule>
  </conditionalFormatting>
  <conditionalFormatting sqref="H16:H17">
    <cfRule type="containsBlanks" dxfId="52" priority="4">
      <formula>LEN(TRIM(H16))=0</formula>
    </cfRule>
  </conditionalFormatting>
  <printOptions horizontalCentered="1"/>
  <pageMargins left="0.59055118110236227" right="0.59055118110236227" top="0.59055118110236227" bottom="0.59055118110236227" header="0.51181102362204722" footer="0.39370078740157483"/>
  <pageSetup paperSize="9" scale="97" fitToHeight="0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897D4-9EBF-4EE9-AEC8-C6204B2A998E}">
  <sheetPr>
    <tabColor theme="5" tint="0.59999389629810485"/>
  </sheetPr>
  <dimension ref="A1:S31"/>
  <sheetViews>
    <sheetView view="pageBreakPreview" zoomScale="115" zoomScaleNormal="130" zoomScaleSheetLayoutView="115" workbookViewId="0">
      <selection activeCell="O7" sqref="O7"/>
    </sheetView>
  </sheetViews>
  <sheetFormatPr defaultColWidth="9" defaultRowHeight="13.2" x14ac:dyDescent="0.2"/>
  <cols>
    <col min="1" max="1" width="18" style="1" customWidth="1"/>
    <col min="2" max="5" width="3.109375" style="1" customWidth="1"/>
    <col min="6" max="6" width="6.33203125" style="1" customWidth="1"/>
    <col min="7" max="12" width="9.109375" style="1" customWidth="1"/>
    <col min="13" max="13" width="9" style="1"/>
    <col min="14" max="14" width="6.33203125" style="1" customWidth="1"/>
    <col min="15" max="15" width="3.33203125" style="1" bestFit="1" customWidth="1"/>
    <col min="16" max="16" width="2.21875" style="1" customWidth="1"/>
    <col min="17" max="17" width="4.44140625" style="1" bestFit="1" customWidth="1"/>
    <col min="18" max="18" width="2.44140625" style="1" bestFit="1" customWidth="1"/>
    <col min="19" max="19" width="4.44140625" style="1" bestFit="1" customWidth="1"/>
    <col min="20" max="20" width="9" style="1"/>
    <col min="21" max="21" width="12.21875" style="1" customWidth="1"/>
    <col min="22" max="16384" width="9" style="1"/>
  </cols>
  <sheetData>
    <row r="1" spans="1:19" ht="18" customHeight="1" x14ac:dyDescent="0.2">
      <c r="A1" s="512" t="s">
        <v>20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19" ht="18" customHeight="1" x14ac:dyDescent="0.2"/>
    <row r="3" spans="1:19" ht="18" customHeight="1" x14ac:dyDescent="0.2">
      <c r="A3" s="513" t="s">
        <v>123</v>
      </c>
      <c r="B3" s="513"/>
      <c r="C3" s="513"/>
      <c r="D3" s="513"/>
      <c r="E3" s="513"/>
      <c r="F3" s="513"/>
      <c r="G3" s="513"/>
      <c r="H3" s="513"/>
      <c r="I3" s="513"/>
      <c r="J3" s="513"/>
      <c r="K3" s="3"/>
      <c r="L3" s="4"/>
    </row>
    <row r="4" spans="1:19" ht="16.5" customHeight="1" x14ac:dyDescent="0.2"/>
    <row r="5" spans="1:19" ht="16.5" customHeight="1" x14ac:dyDescent="0.2">
      <c r="A5" s="515" t="s">
        <v>97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</row>
    <row r="6" spans="1:19" ht="16.5" customHeight="1" x14ac:dyDescent="0.2">
      <c r="A6" s="518" t="s">
        <v>98</v>
      </c>
      <c r="B6" s="520" t="s">
        <v>221</v>
      </c>
      <c r="C6" s="521"/>
      <c r="D6" s="521"/>
      <c r="E6" s="521"/>
      <c r="F6" s="521"/>
      <c r="G6" s="521"/>
      <c r="H6" s="521"/>
      <c r="I6" s="521"/>
      <c r="J6" s="521"/>
      <c r="K6" s="521"/>
      <c r="L6" s="522"/>
      <c r="M6" s="1" t="s">
        <v>25</v>
      </c>
    </row>
    <row r="7" spans="1:19" ht="16.5" customHeight="1" x14ac:dyDescent="0.2">
      <c r="A7" s="519"/>
      <c r="B7" s="523"/>
      <c r="C7" s="524"/>
      <c r="D7" s="524"/>
      <c r="E7" s="524"/>
      <c r="F7" s="524"/>
      <c r="G7" s="524"/>
      <c r="H7" s="524"/>
      <c r="I7" s="524"/>
      <c r="J7" s="524"/>
      <c r="K7" s="524"/>
      <c r="L7" s="525"/>
    </row>
    <row r="8" spans="1:19" ht="16.5" customHeight="1" x14ac:dyDescent="0.2">
      <c r="A8" s="495" t="s">
        <v>100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7"/>
    </row>
    <row r="9" spans="1:19" ht="41.25" customHeight="1" x14ac:dyDescent="0.2">
      <c r="A9" s="73" t="s">
        <v>101</v>
      </c>
      <c r="B9" s="489" t="s">
        <v>124</v>
      </c>
      <c r="C9" s="498"/>
      <c r="D9" s="498"/>
      <c r="E9" s="498"/>
      <c r="F9" s="498"/>
      <c r="G9" s="498"/>
      <c r="H9" s="498"/>
      <c r="I9" s="498"/>
      <c r="J9" s="498"/>
      <c r="K9" s="498"/>
      <c r="L9" s="499"/>
    </row>
    <row r="10" spans="1:19" ht="16.5" customHeight="1" x14ac:dyDescent="0.2">
      <c r="A10" s="9" t="s">
        <v>28</v>
      </c>
      <c r="B10" s="500"/>
      <c r="C10" s="501"/>
      <c r="D10" s="502"/>
      <c r="E10" s="473" t="s">
        <v>103</v>
      </c>
      <c r="F10" s="475"/>
      <c r="G10" s="24" t="s">
        <v>125</v>
      </c>
      <c r="H10" s="24" t="s">
        <v>31</v>
      </c>
      <c r="I10" s="24" t="s">
        <v>32</v>
      </c>
      <c r="J10" s="75"/>
      <c r="K10" s="61"/>
      <c r="L10" s="62"/>
    </row>
    <row r="11" spans="1:19" ht="16.5" customHeight="1" x14ac:dyDescent="0.2">
      <c r="A11" s="13"/>
      <c r="B11" s="473" t="s">
        <v>104</v>
      </c>
      <c r="C11" s="474"/>
      <c r="D11" s="475"/>
      <c r="E11" s="505">
        <f>SUM(H11:I11)</f>
        <v>69</v>
      </c>
      <c r="F11" s="506"/>
      <c r="G11" s="94">
        <v>66</v>
      </c>
      <c r="H11" s="24" t="s">
        <v>10</v>
      </c>
      <c r="I11" s="78">
        <v>69</v>
      </c>
      <c r="J11" s="64"/>
      <c r="K11" s="11"/>
      <c r="L11" s="23"/>
    </row>
    <row r="12" spans="1:19" ht="16.5" customHeight="1" x14ac:dyDescent="0.2">
      <c r="A12" s="13"/>
      <c r="B12" s="473" t="s">
        <v>105</v>
      </c>
      <c r="C12" s="474"/>
      <c r="D12" s="475"/>
      <c r="E12" s="505">
        <f>SUM(H12:I12)</f>
        <v>58</v>
      </c>
      <c r="F12" s="506"/>
      <c r="G12" s="94">
        <v>58</v>
      </c>
      <c r="H12" s="24" t="s">
        <v>10</v>
      </c>
      <c r="I12" s="78">
        <v>58</v>
      </c>
      <c r="J12" s="528"/>
      <c r="K12" s="528"/>
      <c r="L12" s="529"/>
    </row>
    <row r="13" spans="1:19" ht="16.5" customHeight="1" x14ac:dyDescent="0.2">
      <c r="A13" s="13"/>
      <c r="B13" s="507" t="s">
        <v>4</v>
      </c>
      <c r="C13" s="508"/>
      <c r="D13" s="509"/>
      <c r="E13" s="510">
        <f>E12/E11*100</f>
        <v>84.05797101449275</v>
      </c>
      <c r="F13" s="511"/>
      <c r="G13" s="94">
        <v>87.9</v>
      </c>
      <c r="H13" s="95" t="s">
        <v>10</v>
      </c>
      <c r="I13" s="81">
        <f>I12/I11*100</f>
        <v>84.05797101449275</v>
      </c>
      <c r="J13" s="528"/>
      <c r="K13" s="528"/>
      <c r="L13" s="529"/>
      <c r="S13" s="82"/>
    </row>
    <row r="14" spans="1:19" ht="16.5" customHeight="1" x14ac:dyDescent="0.2">
      <c r="A14" s="13"/>
      <c r="B14" s="63"/>
      <c r="C14" s="11"/>
      <c r="D14" s="11"/>
      <c r="E14" s="11"/>
      <c r="F14" s="11"/>
      <c r="G14" s="11"/>
      <c r="H14" s="11"/>
      <c r="I14" s="11"/>
      <c r="J14" s="528"/>
      <c r="K14" s="528"/>
      <c r="L14" s="529"/>
    </row>
    <row r="15" spans="1:19" ht="16.5" customHeight="1" x14ac:dyDescent="0.2">
      <c r="A15" s="13"/>
      <c r="B15" s="500"/>
      <c r="C15" s="501"/>
      <c r="D15" s="501"/>
      <c r="E15" s="501"/>
      <c r="F15" s="501"/>
      <c r="G15" s="502"/>
      <c r="H15" s="24" t="s">
        <v>33</v>
      </c>
      <c r="I15" s="24" t="s">
        <v>74</v>
      </c>
      <c r="J15" s="24" t="s">
        <v>34</v>
      </c>
      <c r="K15" s="11"/>
      <c r="L15" s="23"/>
    </row>
    <row r="16" spans="1:19" ht="16.5" customHeight="1" x14ac:dyDescent="0.2">
      <c r="A16" s="13"/>
      <c r="B16" s="492" t="s">
        <v>35</v>
      </c>
      <c r="C16" s="493"/>
      <c r="D16" s="493"/>
      <c r="E16" s="493"/>
      <c r="F16" s="493"/>
      <c r="G16" s="494"/>
      <c r="H16" s="96">
        <v>87.5</v>
      </c>
      <c r="I16" s="97">
        <v>85</v>
      </c>
      <c r="J16" s="98">
        <f t="shared" ref="J16:J17" si="0">H16-I16</f>
        <v>2.5</v>
      </c>
      <c r="K16" s="11"/>
      <c r="L16" s="23"/>
    </row>
    <row r="17" spans="1:13" ht="16.5" customHeight="1" x14ac:dyDescent="0.2">
      <c r="A17" s="26"/>
      <c r="B17" s="477" t="s">
        <v>36</v>
      </c>
      <c r="C17" s="478"/>
      <c r="D17" s="478"/>
      <c r="E17" s="478"/>
      <c r="F17" s="478"/>
      <c r="G17" s="479"/>
      <c r="H17" s="96">
        <v>4.5999999999999996</v>
      </c>
      <c r="I17" s="97">
        <v>4.4000000000000004</v>
      </c>
      <c r="J17" s="98">
        <f t="shared" si="0"/>
        <v>0.19999999999999929</v>
      </c>
      <c r="K17" s="28"/>
      <c r="L17" s="29"/>
    </row>
    <row r="18" spans="1:13" s="31" customFormat="1" ht="30" customHeight="1" x14ac:dyDescent="0.2">
      <c r="A18" s="480" t="s">
        <v>37</v>
      </c>
      <c r="B18" s="482" t="s">
        <v>107</v>
      </c>
      <c r="C18" s="483"/>
      <c r="D18" s="484" t="s">
        <v>126</v>
      </c>
      <c r="E18" s="485"/>
      <c r="F18" s="485"/>
      <c r="G18" s="485"/>
      <c r="H18" s="485"/>
      <c r="I18" s="485"/>
      <c r="J18" s="485"/>
      <c r="K18" s="485"/>
      <c r="L18" s="486"/>
    </row>
    <row r="19" spans="1:13" ht="16.5" customHeight="1" x14ac:dyDescent="0.2">
      <c r="A19" s="481"/>
      <c r="B19" s="487" t="s">
        <v>109</v>
      </c>
      <c r="C19" s="488"/>
      <c r="D19" s="489" t="s">
        <v>127</v>
      </c>
      <c r="E19" s="490"/>
      <c r="F19" s="490"/>
      <c r="G19" s="490"/>
      <c r="H19" s="490"/>
      <c r="I19" s="490"/>
      <c r="J19" s="490"/>
      <c r="K19" s="490"/>
      <c r="L19" s="491"/>
    </row>
    <row r="20" spans="1:13" ht="16.5" customHeight="1" x14ac:dyDescent="0.2">
      <c r="A20" s="34" t="s">
        <v>111</v>
      </c>
      <c r="B20" s="468" t="s">
        <v>41</v>
      </c>
      <c r="C20" s="468"/>
      <c r="D20" s="469" t="s">
        <v>112</v>
      </c>
      <c r="E20" s="470"/>
      <c r="F20" s="471"/>
      <c r="G20" s="24" t="s">
        <v>42</v>
      </c>
      <c r="H20" s="86" t="s">
        <v>113</v>
      </c>
      <c r="I20" s="472" t="s">
        <v>114</v>
      </c>
      <c r="J20" s="472"/>
      <c r="K20" s="472"/>
      <c r="L20" s="472"/>
    </row>
    <row r="21" spans="1:13" ht="16.5" customHeight="1" x14ac:dyDescent="0.2">
      <c r="A21" s="9" t="s">
        <v>115</v>
      </c>
      <c r="B21" s="473" t="s">
        <v>77</v>
      </c>
      <c r="C21" s="474"/>
      <c r="D21" s="474"/>
      <c r="E21" s="474"/>
      <c r="F21" s="474"/>
      <c r="G21" s="475"/>
      <c r="H21" s="60" t="s">
        <v>47</v>
      </c>
      <c r="I21" s="473" t="s">
        <v>78</v>
      </c>
      <c r="J21" s="474"/>
      <c r="K21" s="474"/>
      <c r="L21" s="475"/>
    </row>
    <row r="22" spans="1:13" ht="16.5" customHeight="1" x14ac:dyDescent="0.2">
      <c r="A22" s="13"/>
      <c r="B22" s="87"/>
      <c r="C22" s="457"/>
      <c r="D22" s="457"/>
      <c r="E22" s="457"/>
      <c r="F22" s="457"/>
      <c r="G22" s="458"/>
      <c r="H22" s="87"/>
      <c r="I22" s="476"/>
      <c r="J22" s="476"/>
      <c r="K22" s="476"/>
      <c r="L22" s="476"/>
      <c r="M22" s="66"/>
    </row>
    <row r="23" spans="1:13" ht="16.5" customHeight="1" x14ac:dyDescent="0.2">
      <c r="A23" s="63"/>
      <c r="B23" s="87" t="s">
        <v>116</v>
      </c>
      <c r="C23" s="457" t="s">
        <v>117</v>
      </c>
      <c r="D23" s="457"/>
      <c r="E23" s="457"/>
      <c r="F23" s="457"/>
      <c r="G23" s="458"/>
      <c r="H23" s="177" t="s">
        <v>113</v>
      </c>
      <c r="I23" s="527" t="s">
        <v>128</v>
      </c>
      <c r="J23" s="527"/>
      <c r="K23" s="527"/>
      <c r="L23" s="527"/>
      <c r="M23" s="66"/>
    </row>
    <row r="24" spans="1:13" ht="16.5" customHeight="1" x14ac:dyDescent="0.2">
      <c r="A24" s="63"/>
      <c r="B24" s="87"/>
      <c r="C24" s="457"/>
      <c r="D24" s="457"/>
      <c r="E24" s="457"/>
      <c r="F24" s="457"/>
      <c r="G24" s="458"/>
      <c r="H24" s="87"/>
      <c r="I24" s="527" t="s">
        <v>129</v>
      </c>
      <c r="J24" s="527"/>
      <c r="K24" s="527"/>
      <c r="L24" s="527"/>
      <c r="M24" s="66"/>
    </row>
    <row r="25" spans="1:13" ht="16.5" customHeight="1" x14ac:dyDescent="0.2">
      <c r="A25" s="63"/>
      <c r="B25" s="87"/>
      <c r="C25" s="457" t="s">
        <v>194</v>
      </c>
      <c r="D25" s="457"/>
      <c r="E25" s="457"/>
      <c r="F25" s="457"/>
      <c r="G25" s="458"/>
      <c r="H25" s="87"/>
      <c r="I25" s="526" t="s">
        <v>130</v>
      </c>
      <c r="J25" s="526"/>
      <c r="K25" s="526"/>
      <c r="L25" s="526"/>
      <c r="M25" s="66"/>
    </row>
    <row r="26" spans="1:13" ht="16.5" customHeight="1" x14ac:dyDescent="0.2">
      <c r="A26" s="63"/>
      <c r="B26" s="87"/>
      <c r="C26" s="88" t="s">
        <v>195</v>
      </c>
      <c r="D26" s="88"/>
      <c r="E26" s="88"/>
      <c r="F26" s="88"/>
      <c r="G26" s="89"/>
      <c r="I26" s="526" t="s">
        <v>131</v>
      </c>
      <c r="J26" s="526"/>
      <c r="K26" s="526"/>
      <c r="L26" s="526"/>
      <c r="M26" s="66"/>
    </row>
    <row r="27" spans="1:13" ht="16.5" customHeight="1" x14ac:dyDescent="0.2">
      <c r="A27" s="63"/>
      <c r="B27" s="87"/>
      <c r="C27" s="457"/>
      <c r="D27" s="457"/>
      <c r="E27" s="457"/>
      <c r="F27" s="457"/>
      <c r="G27" s="458"/>
      <c r="H27" s="87"/>
      <c r="I27" s="526" t="s">
        <v>132</v>
      </c>
      <c r="J27" s="526"/>
      <c r="K27" s="526"/>
      <c r="L27" s="526"/>
      <c r="M27" s="66"/>
    </row>
    <row r="28" spans="1:13" ht="16.5" customHeight="1" x14ac:dyDescent="0.2">
      <c r="A28" s="63"/>
      <c r="B28" s="87"/>
      <c r="C28" s="457"/>
      <c r="D28" s="457"/>
      <c r="E28" s="457"/>
      <c r="F28" s="457"/>
      <c r="G28" s="458"/>
      <c r="H28" s="87"/>
      <c r="I28" s="526"/>
      <c r="J28" s="526"/>
      <c r="K28" s="526"/>
      <c r="L28" s="526"/>
      <c r="M28" s="66"/>
    </row>
    <row r="29" spans="1:13" ht="16.5" customHeight="1" x14ac:dyDescent="0.2">
      <c r="A29" s="63"/>
      <c r="B29" s="87"/>
      <c r="C29" s="457"/>
      <c r="D29" s="457"/>
      <c r="E29" s="457"/>
      <c r="F29" s="457"/>
      <c r="G29" s="458"/>
      <c r="H29" s="87"/>
      <c r="I29" s="526"/>
      <c r="J29" s="526"/>
      <c r="K29" s="526"/>
      <c r="L29" s="526"/>
      <c r="M29" s="66"/>
    </row>
    <row r="30" spans="1:13" ht="16.5" customHeight="1" x14ac:dyDescent="0.2">
      <c r="A30" s="63"/>
      <c r="B30" s="87"/>
      <c r="C30" s="457"/>
      <c r="D30" s="457"/>
      <c r="E30" s="457"/>
      <c r="F30" s="457"/>
      <c r="G30" s="458"/>
      <c r="H30" s="87"/>
      <c r="I30" s="526"/>
      <c r="J30" s="526"/>
      <c r="K30" s="526"/>
      <c r="L30" s="526"/>
      <c r="M30" s="66"/>
    </row>
    <row r="31" spans="1:13" ht="16.5" customHeight="1" x14ac:dyDescent="0.2">
      <c r="A31" s="93"/>
      <c r="B31" s="57"/>
      <c r="C31" s="460"/>
      <c r="D31" s="460"/>
      <c r="E31" s="460"/>
      <c r="F31" s="460"/>
      <c r="G31" s="461"/>
      <c r="H31" s="58"/>
      <c r="I31" s="462"/>
      <c r="J31" s="460"/>
      <c r="K31" s="460"/>
      <c r="L31" s="461"/>
      <c r="M31" s="66"/>
    </row>
  </sheetData>
  <mergeCells count="48">
    <mergeCell ref="A8:L8"/>
    <mergeCell ref="A1:L1"/>
    <mergeCell ref="A3:J3"/>
    <mergeCell ref="A5:L5"/>
    <mergeCell ref="A6:A7"/>
    <mergeCell ref="B6:L7"/>
    <mergeCell ref="B12:D12"/>
    <mergeCell ref="E12:F12"/>
    <mergeCell ref="J12:L14"/>
    <mergeCell ref="B13:D13"/>
    <mergeCell ref="E13:F13"/>
    <mergeCell ref="B9:L9"/>
    <mergeCell ref="B10:D10"/>
    <mergeCell ref="E10:F10"/>
    <mergeCell ref="B11:D11"/>
    <mergeCell ref="E11:F11"/>
    <mergeCell ref="A18:A19"/>
    <mergeCell ref="B18:C18"/>
    <mergeCell ref="D18:L18"/>
    <mergeCell ref="B19:C19"/>
    <mergeCell ref="D19:L19"/>
    <mergeCell ref="I22:L22"/>
    <mergeCell ref="C22:G22"/>
    <mergeCell ref="B15:G15"/>
    <mergeCell ref="B16:G16"/>
    <mergeCell ref="B17:G17"/>
    <mergeCell ref="B20:C20"/>
    <mergeCell ref="D20:F20"/>
    <mergeCell ref="I20:L20"/>
    <mergeCell ref="B21:G21"/>
    <mergeCell ref="I21:L21"/>
    <mergeCell ref="C23:G23"/>
    <mergeCell ref="I23:L23"/>
    <mergeCell ref="C25:G25"/>
    <mergeCell ref="I24:L24"/>
    <mergeCell ref="C24:G24"/>
    <mergeCell ref="I25:L25"/>
    <mergeCell ref="C30:G30"/>
    <mergeCell ref="I30:L30"/>
    <mergeCell ref="C28:G28"/>
    <mergeCell ref="I28:L28"/>
    <mergeCell ref="C31:G31"/>
    <mergeCell ref="I31:L31"/>
    <mergeCell ref="I26:L26"/>
    <mergeCell ref="I27:L27"/>
    <mergeCell ref="C29:G29"/>
    <mergeCell ref="I29:L29"/>
    <mergeCell ref="C27:G27"/>
  </mergeCells>
  <phoneticPr fontId="25"/>
  <conditionalFormatting sqref="E11:F12">
    <cfRule type="cellIs" dxfId="51" priority="18" operator="lessThanOrEqual">
      <formula>0</formula>
    </cfRule>
  </conditionalFormatting>
  <conditionalFormatting sqref="H16">
    <cfRule type="cellIs" dxfId="50" priority="17" operator="lessThanOrEqual">
      <formula>0</formula>
    </cfRule>
  </conditionalFormatting>
  <conditionalFormatting sqref="H17">
    <cfRule type="cellIs" dxfId="49" priority="16" operator="lessThanOrEqual">
      <formula>0</formula>
    </cfRule>
  </conditionalFormatting>
  <conditionalFormatting sqref="E13:F13">
    <cfRule type="cellIs" dxfId="48" priority="14" operator="lessThanOrEqual">
      <formula>0</formula>
    </cfRule>
  </conditionalFormatting>
  <conditionalFormatting sqref="E12:F12">
    <cfRule type="cellIs" dxfId="47" priority="13" operator="lessThanOrEqual">
      <formula>0</formula>
    </cfRule>
  </conditionalFormatting>
  <conditionalFormatting sqref="H11:I12 I13 E11:F13">
    <cfRule type="containsBlanks" dxfId="46" priority="12">
      <formula>LEN(TRIM(E11))=0</formula>
    </cfRule>
  </conditionalFormatting>
  <conditionalFormatting sqref="H16:H17">
    <cfRule type="containsBlanks" dxfId="45" priority="11">
      <formula>LEN(TRIM(H16))=0</formula>
    </cfRule>
  </conditionalFormatting>
  <conditionalFormatting sqref="I16">
    <cfRule type="cellIs" dxfId="44" priority="7" operator="lessThanOrEqual">
      <formula>0</formula>
    </cfRule>
  </conditionalFormatting>
  <conditionalFormatting sqref="I17">
    <cfRule type="cellIs" dxfId="43" priority="6" operator="lessThanOrEqual">
      <formula>0</formula>
    </cfRule>
  </conditionalFormatting>
  <conditionalFormatting sqref="I16:I17">
    <cfRule type="containsBlanks" dxfId="42" priority="5">
      <formula>LEN(TRIM(I16))=0</formula>
    </cfRule>
  </conditionalFormatting>
  <printOptions horizontalCentered="1"/>
  <pageMargins left="0.59055118110236227" right="0.59055118110236227" top="0.59055118110236227" bottom="0.59055118110236227" header="0.51181102362204722" footer="0.39370078740157483"/>
  <pageSetup paperSize="9" scale="9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0206-5AE7-49B6-A773-CEE811278428}">
  <sheetPr>
    <tabColor theme="5" tint="0.59999389629810485"/>
  </sheetPr>
  <dimension ref="A1:S31"/>
  <sheetViews>
    <sheetView view="pageBreakPreview" zoomScale="115" zoomScaleNormal="130" zoomScaleSheetLayoutView="115" workbookViewId="0">
      <selection activeCell="O13" sqref="O13"/>
    </sheetView>
  </sheetViews>
  <sheetFormatPr defaultColWidth="9" defaultRowHeight="13.2" x14ac:dyDescent="0.2"/>
  <cols>
    <col min="1" max="1" width="18" style="1" customWidth="1"/>
    <col min="2" max="5" width="3.109375" style="1" customWidth="1"/>
    <col min="6" max="6" width="6.33203125" style="1" customWidth="1"/>
    <col min="7" max="12" width="9.109375" style="1" customWidth="1"/>
    <col min="13" max="13" width="9" style="1"/>
    <col min="14" max="14" width="6.33203125" style="1" customWidth="1"/>
    <col min="15" max="15" width="3.33203125" style="1" bestFit="1" customWidth="1"/>
    <col min="16" max="16" width="2.21875" style="1" customWidth="1"/>
    <col min="17" max="17" width="4.44140625" style="1" bestFit="1" customWidth="1"/>
    <col min="18" max="18" width="2.44140625" style="1" bestFit="1" customWidth="1"/>
    <col min="19" max="19" width="4.44140625" style="1" bestFit="1" customWidth="1"/>
    <col min="20" max="20" width="9" style="1"/>
    <col min="21" max="21" width="12.21875" style="1" customWidth="1"/>
    <col min="22" max="16384" width="9" style="1"/>
  </cols>
  <sheetData>
    <row r="1" spans="1:19" ht="18" customHeight="1" x14ac:dyDescent="0.2">
      <c r="A1" s="512" t="s">
        <v>20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19" ht="18" customHeight="1" x14ac:dyDescent="0.2"/>
    <row r="3" spans="1:19" ht="18" customHeight="1" x14ac:dyDescent="0.2">
      <c r="A3" s="513" t="s">
        <v>133</v>
      </c>
      <c r="B3" s="513"/>
      <c r="C3" s="513"/>
      <c r="D3" s="513"/>
      <c r="E3" s="513"/>
      <c r="F3" s="513"/>
      <c r="G3" s="513"/>
      <c r="H3" s="513"/>
      <c r="I3" s="513"/>
      <c r="J3" s="513"/>
      <c r="K3" s="3"/>
      <c r="L3" s="4"/>
    </row>
    <row r="4" spans="1:19" ht="16.5" customHeight="1" x14ac:dyDescent="0.2"/>
    <row r="5" spans="1:19" ht="16.5" customHeight="1" x14ac:dyDescent="0.2">
      <c r="A5" s="515" t="s">
        <v>97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</row>
    <row r="6" spans="1:19" ht="16.5" customHeight="1" x14ac:dyDescent="0.2">
      <c r="A6" s="518" t="s">
        <v>98</v>
      </c>
      <c r="B6" s="520" t="s">
        <v>221</v>
      </c>
      <c r="C6" s="521"/>
      <c r="D6" s="521"/>
      <c r="E6" s="521"/>
      <c r="F6" s="521"/>
      <c r="G6" s="521"/>
      <c r="H6" s="521"/>
      <c r="I6" s="521"/>
      <c r="J6" s="521"/>
      <c r="K6" s="521"/>
      <c r="L6" s="522"/>
      <c r="M6" s="1" t="s">
        <v>25</v>
      </c>
    </row>
    <row r="7" spans="1:19" ht="16.5" customHeight="1" x14ac:dyDescent="0.2">
      <c r="A7" s="519"/>
      <c r="B7" s="523"/>
      <c r="C7" s="524"/>
      <c r="D7" s="524"/>
      <c r="E7" s="524"/>
      <c r="F7" s="524"/>
      <c r="G7" s="524"/>
      <c r="H7" s="524"/>
      <c r="I7" s="524"/>
      <c r="J7" s="524"/>
      <c r="K7" s="524"/>
      <c r="L7" s="525"/>
    </row>
    <row r="8" spans="1:19" ht="16.5" customHeight="1" x14ac:dyDescent="0.2">
      <c r="A8" s="495" t="s">
        <v>100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7"/>
    </row>
    <row r="9" spans="1:19" ht="41.25" customHeight="1" x14ac:dyDescent="0.2">
      <c r="A9" s="73" t="s">
        <v>101</v>
      </c>
      <c r="B9" s="489" t="s">
        <v>124</v>
      </c>
      <c r="C9" s="498"/>
      <c r="D9" s="498"/>
      <c r="E9" s="498"/>
      <c r="F9" s="498"/>
      <c r="G9" s="498"/>
      <c r="H9" s="498"/>
      <c r="I9" s="498"/>
      <c r="J9" s="498"/>
      <c r="K9" s="498"/>
      <c r="L9" s="499"/>
    </row>
    <row r="10" spans="1:19" ht="16.5" customHeight="1" x14ac:dyDescent="0.2">
      <c r="A10" s="9" t="s">
        <v>28</v>
      </c>
      <c r="B10" s="500"/>
      <c r="C10" s="501"/>
      <c r="D10" s="502"/>
      <c r="E10" s="473" t="s">
        <v>103</v>
      </c>
      <c r="F10" s="475"/>
      <c r="G10" s="24" t="s">
        <v>134</v>
      </c>
      <c r="H10" s="24" t="s">
        <v>31</v>
      </c>
      <c r="I10" s="24" t="s">
        <v>32</v>
      </c>
      <c r="J10" s="75"/>
      <c r="K10" s="61"/>
      <c r="L10" s="62"/>
    </row>
    <row r="11" spans="1:19" ht="16.5" customHeight="1" x14ac:dyDescent="0.2">
      <c r="A11" s="13"/>
      <c r="B11" s="473" t="s">
        <v>104</v>
      </c>
      <c r="C11" s="474"/>
      <c r="D11" s="475"/>
      <c r="E11" s="535">
        <f>SUM(H11:I11)</f>
        <v>67</v>
      </c>
      <c r="F11" s="536"/>
      <c r="G11" s="94">
        <v>66</v>
      </c>
      <c r="H11" s="24" t="s">
        <v>10</v>
      </c>
      <c r="I11" s="99">
        <v>67</v>
      </c>
      <c r="J11" s="64"/>
      <c r="K11" s="11"/>
      <c r="L11" s="23"/>
    </row>
    <row r="12" spans="1:19" ht="16.5" customHeight="1" x14ac:dyDescent="0.2">
      <c r="A12" s="13"/>
      <c r="B12" s="473" t="s">
        <v>105</v>
      </c>
      <c r="C12" s="474"/>
      <c r="D12" s="475"/>
      <c r="E12" s="535">
        <f>SUM(H12:I12)</f>
        <v>63</v>
      </c>
      <c r="F12" s="536"/>
      <c r="G12" s="94">
        <v>58</v>
      </c>
      <c r="H12" s="24" t="s">
        <v>10</v>
      </c>
      <c r="I12" s="99">
        <v>63</v>
      </c>
      <c r="J12" s="100"/>
      <c r="K12" s="100"/>
      <c r="L12" s="101"/>
    </row>
    <row r="13" spans="1:19" ht="16.5" customHeight="1" x14ac:dyDescent="0.2">
      <c r="A13" s="13"/>
      <c r="B13" s="507" t="s">
        <v>4</v>
      </c>
      <c r="C13" s="508"/>
      <c r="D13" s="509"/>
      <c r="E13" s="533">
        <f>E12/E11*100</f>
        <v>94.029850746268664</v>
      </c>
      <c r="F13" s="534"/>
      <c r="G13" s="102">
        <f>G12/G11*100</f>
        <v>87.878787878787875</v>
      </c>
      <c r="H13" s="95"/>
      <c r="I13" s="103">
        <f>I12/I11*100</f>
        <v>94.029850746268664</v>
      </c>
      <c r="J13" s="100"/>
      <c r="K13" s="100"/>
      <c r="L13" s="101"/>
      <c r="S13" s="82"/>
    </row>
    <row r="14" spans="1:19" ht="16.5" customHeight="1" x14ac:dyDescent="0.2">
      <c r="A14" s="13"/>
      <c r="B14" s="63"/>
      <c r="C14" s="11"/>
      <c r="D14" s="11"/>
      <c r="E14" s="11"/>
      <c r="F14" s="11"/>
      <c r="G14" s="11"/>
      <c r="H14" s="11"/>
      <c r="I14" s="11"/>
      <c r="J14" s="100"/>
      <c r="K14" s="100"/>
      <c r="L14" s="101"/>
    </row>
    <row r="15" spans="1:19" ht="16.5" customHeight="1" x14ac:dyDescent="0.2">
      <c r="A15" s="13"/>
      <c r="B15" s="500"/>
      <c r="C15" s="501"/>
      <c r="D15" s="501"/>
      <c r="E15" s="501"/>
      <c r="F15" s="501"/>
      <c r="G15" s="502"/>
      <c r="H15" s="24" t="s">
        <v>33</v>
      </c>
      <c r="I15" s="24" t="s">
        <v>74</v>
      </c>
      <c r="J15" s="24" t="s">
        <v>34</v>
      </c>
      <c r="K15" s="11"/>
      <c r="L15" s="23"/>
    </row>
    <row r="16" spans="1:19" ht="16.5" customHeight="1" x14ac:dyDescent="0.2">
      <c r="A16" s="13"/>
      <c r="B16" s="492" t="s">
        <v>35</v>
      </c>
      <c r="C16" s="493"/>
      <c r="D16" s="493"/>
      <c r="E16" s="493"/>
      <c r="F16" s="493"/>
      <c r="G16" s="494"/>
      <c r="H16" s="104">
        <v>91.9</v>
      </c>
      <c r="I16" s="97">
        <v>85</v>
      </c>
      <c r="J16" s="105">
        <f t="shared" ref="J16:J17" si="0">H16-I16</f>
        <v>6.9000000000000057</v>
      </c>
      <c r="K16" s="11"/>
      <c r="L16" s="23"/>
    </row>
    <row r="17" spans="1:13" ht="16.5" customHeight="1" x14ac:dyDescent="0.2">
      <c r="A17" s="26"/>
      <c r="B17" s="477" t="s">
        <v>36</v>
      </c>
      <c r="C17" s="478"/>
      <c r="D17" s="478"/>
      <c r="E17" s="478"/>
      <c r="F17" s="478"/>
      <c r="G17" s="479"/>
      <c r="H17" s="104">
        <v>4.7</v>
      </c>
      <c r="I17" s="97">
        <v>4.4000000000000004</v>
      </c>
      <c r="J17" s="105">
        <f t="shared" si="0"/>
        <v>0.29999999999999982</v>
      </c>
      <c r="K17" s="28"/>
      <c r="L17" s="29"/>
    </row>
    <row r="18" spans="1:13" s="31" customFormat="1" ht="30" customHeight="1" x14ac:dyDescent="0.2">
      <c r="A18" s="480" t="s">
        <v>37</v>
      </c>
      <c r="B18" s="482" t="s">
        <v>107</v>
      </c>
      <c r="C18" s="483"/>
      <c r="D18" s="484" t="s">
        <v>217</v>
      </c>
      <c r="E18" s="485"/>
      <c r="F18" s="485"/>
      <c r="G18" s="485"/>
      <c r="H18" s="485"/>
      <c r="I18" s="485"/>
      <c r="J18" s="485"/>
      <c r="K18" s="485"/>
      <c r="L18" s="486"/>
    </row>
    <row r="19" spans="1:13" ht="16.5" customHeight="1" x14ac:dyDescent="0.2">
      <c r="A19" s="481"/>
      <c r="B19" s="487" t="s">
        <v>109</v>
      </c>
      <c r="C19" s="488"/>
      <c r="D19" s="489" t="s">
        <v>127</v>
      </c>
      <c r="E19" s="490"/>
      <c r="F19" s="490"/>
      <c r="G19" s="490"/>
      <c r="H19" s="490"/>
      <c r="I19" s="490"/>
      <c r="J19" s="490"/>
      <c r="K19" s="490"/>
      <c r="L19" s="491"/>
    </row>
    <row r="20" spans="1:13" ht="16.5" customHeight="1" x14ac:dyDescent="0.2">
      <c r="A20" s="34" t="s">
        <v>111</v>
      </c>
      <c r="B20" s="468" t="s">
        <v>41</v>
      </c>
      <c r="C20" s="468"/>
      <c r="D20" s="469" t="s">
        <v>112</v>
      </c>
      <c r="E20" s="470"/>
      <c r="F20" s="471"/>
      <c r="G20" s="24" t="s">
        <v>42</v>
      </c>
      <c r="H20" s="86" t="s">
        <v>113</v>
      </c>
      <c r="I20" s="472" t="s">
        <v>114</v>
      </c>
      <c r="J20" s="472"/>
      <c r="K20" s="472"/>
      <c r="L20" s="472"/>
    </row>
    <row r="21" spans="1:13" ht="16.5" customHeight="1" x14ac:dyDescent="0.2">
      <c r="A21" s="9" t="s">
        <v>115</v>
      </c>
      <c r="B21" s="473" t="s">
        <v>77</v>
      </c>
      <c r="C21" s="474"/>
      <c r="D21" s="474"/>
      <c r="E21" s="474"/>
      <c r="F21" s="474"/>
      <c r="G21" s="475"/>
      <c r="H21" s="60" t="s">
        <v>47</v>
      </c>
      <c r="I21" s="473" t="s">
        <v>78</v>
      </c>
      <c r="J21" s="474"/>
      <c r="K21" s="474"/>
      <c r="L21" s="475"/>
    </row>
    <row r="22" spans="1:13" ht="16.5" customHeight="1" x14ac:dyDescent="0.2">
      <c r="A22" s="13"/>
      <c r="B22" s="87"/>
      <c r="C22" s="457"/>
      <c r="D22" s="457"/>
      <c r="E22" s="457"/>
      <c r="F22" s="457"/>
      <c r="G22" s="458"/>
      <c r="I22" s="530"/>
      <c r="J22" s="531"/>
      <c r="K22" s="531"/>
      <c r="L22" s="532"/>
      <c r="M22" s="66"/>
    </row>
    <row r="23" spans="1:13" ht="16.5" customHeight="1" x14ac:dyDescent="0.2">
      <c r="A23" s="63"/>
      <c r="B23" s="87" t="s">
        <v>116</v>
      </c>
      <c r="C23" s="457" t="s">
        <v>117</v>
      </c>
      <c r="D23" s="457"/>
      <c r="E23" s="457"/>
      <c r="F23" s="457"/>
      <c r="G23" s="458"/>
      <c r="H23" s="177" t="s">
        <v>113</v>
      </c>
      <c r="I23" s="465" t="s">
        <v>135</v>
      </c>
      <c r="J23" s="466"/>
      <c r="K23" s="466"/>
      <c r="L23" s="467"/>
      <c r="M23" s="66"/>
    </row>
    <row r="24" spans="1:13" ht="16.5" customHeight="1" x14ac:dyDescent="0.2">
      <c r="A24" s="63"/>
      <c r="B24" s="87"/>
      <c r="C24" s="457"/>
      <c r="D24" s="457"/>
      <c r="E24" s="457"/>
      <c r="F24" s="457"/>
      <c r="G24" s="458"/>
      <c r="I24" s="465" t="s">
        <v>136</v>
      </c>
      <c r="J24" s="466"/>
      <c r="K24" s="466"/>
      <c r="L24" s="467"/>
      <c r="M24" s="66"/>
    </row>
    <row r="25" spans="1:13" ht="16.5" customHeight="1" x14ac:dyDescent="0.2">
      <c r="A25" s="63"/>
      <c r="B25" s="87"/>
      <c r="C25" s="457" t="s">
        <v>194</v>
      </c>
      <c r="D25" s="457"/>
      <c r="E25" s="457"/>
      <c r="F25" s="457"/>
      <c r="G25" s="458"/>
      <c r="H25" s="87"/>
      <c r="I25" s="526" t="s">
        <v>137</v>
      </c>
      <c r="J25" s="526"/>
      <c r="K25" s="526"/>
      <c r="L25" s="526"/>
      <c r="M25" s="66"/>
    </row>
    <row r="26" spans="1:13" ht="16.5" customHeight="1" x14ac:dyDescent="0.2">
      <c r="A26" s="63"/>
      <c r="B26" s="87"/>
      <c r="C26" s="88" t="s">
        <v>195</v>
      </c>
      <c r="D26" s="88"/>
      <c r="E26" s="88"/>
      <c r="F26" s="88"/>
      <c r="G26" s="89"/>
      <c r="I26" s="527"/>
      <c r="J26" s="527"/>
      <c r="K26" s="527"/>
      <c r="L26" s="527"/>
      <c r="M26" s="66"/>
    </row>
    <row r="27" spans="1:13" ht="16.5" customHeight="1" x14ac:dyDescent="0.2">
      <c r="A27" s="63"/>
      <c r="B27" s="87"/>
      <c r="C27" s="457"/>
      <c r="D27" s="457"/>
      <c r="E27" s="457"/>
      <c r="F27" s="457"/>
      <c r="G27" s="458"/>
      <c r="H27" s="87"/>
      <c r="I27" s="527"/>
      <c r="J27" s="527"/>
      <c r="K27" s="527"/>
      <c r="L27" s="527"/>
      <c r="M27" s="66"/>
    </row>
    <row r="28" spans="1:13" ht="16.5" customHeight="1" x14ac:dyDescent="0.2">
      <c r="A28" s="63"/>
      <c r="B28" s="87"/>
      <c r="C28" s="457"/>
      <c r="D28" s="457"/>
      <c r="E28" s="457"/>
      <c r="F28" s="457"/>
      <c r="G28" s="458"/>
      <c r="H28" s="87"/>
      <c r="I28" s="527"/>
      <c r="J28" s="527"/>
      <c r="K28" s="527"/>
      <c r="L28" s="527"/>
      <c r="M28" s="66"/>
    </row>
    <row r="29" spans="1:13" ht="16.5" customHeight="1" x14ac:dyDescent="0.2">
      <c r="A29" s="63"/>
      <c r="B29" s="87"/>
      <c r="C29" s="457"/>
      <c r="D29" s="457"/>
      <c r="E29" s="457"/>
      <c r="F29" s="457"/>
      <c r="G29" s="458"/>
      <c r="H29" s="87"/>
      <c r="I29" s="527"/>
      <c r="J29" s="527"/>
      <c r="K29" s="527"/>
      <c r="L29" s="527"/>
      <c r="M29" s="66"/>
    </row>
    <row r="30" spans="1:13" ht="16.5" customHeight="1" x14ac:dyDescent="0.2">
      <c r="A30" s="63"/>
      <c r="B30" s="87"/>
      <c r="C30" s="457"/>
      <c r="D30" s="457"/>
      <c r="E30" s="457"/>
      <c r="F30" s="457"/>
      <c r="G30" s="458"/>
      <c r="H30" s="87"/>
      <c r="I30" s="527"/>
      <c r="J30" s="527"/>
      <c r="K30" s="527"/>
      <c r="L30" s="527"/>
      <c r="M30" s="66"/>
    </row>
    <row r="31" spans="1:13" ht="16.5" customHeight="1" x14ac:dyDescent="0.2">
      <c r="A31" s="93"/>
      <c r="B31" s="57"/>
      <c r="C31" s="460"/>
      <c r="D31" s="460"/>
      <c r="E31" s="460"/>
      <c r="F31" s="460"/>
      <c r="G31" s="461"/>
      <c r="H31" s="58"/>
      <c r="I31" s="462"/>
      <c r="J31" s="460"/>
      <c r="K31" s="460"/>
      <c r="L31" s="461"/>
      <c r="M31" s="66"/>
    </row>
  </sheetData>
  <mergeCells count="47">
    <mergeCell ref="B12:D12"/>
    <mergeCell ref="E12:F12"/>
    <mergeCell ref="A1:L1"/>
    <mergeCell ref="A3:J3"/>
    <mergeCell ref="A5:L5"/>
    <mergeCell ref="A6:A7"/>
    <mergeCell ref="B6:L7"/>
    <mergeCell ref="A8:L8"/>
    <mergeCell ref="B9:L9"/>
    <mergeCell ref="B10:D10"/>
    <mergeCell ref="E10:F10"/>
    <mergeCell ref="B11:D11"/>
    <mergeCell ref="E11:F11"/>
    <mergeCell ref="A18:A19"/>
    <mergeCell ref="B18:C18"/>
    <mergeCell ref="D18:L18"/>
    <mergeCell ref="B19:C19"/>
    <mergeCell ref="D19:L19"/>
    <mergeCell ref="B13:D13"/>
    <mergeCell ref="E13:F13"/>
    <mergeCell ref="B15:G15"/>
    <mergeCell ref="B16:G16"/>
    <mergeCell ref="B17:G17"/>
    <mergeCell ref="C24:G24"/>
    <mergeCell ref="B20:C20"/>
    <mergeCell ref="D20:F20"/>
    <mergeCell ref="I20:L20"/>
    <mergeCell ref="B21:G21"/>
    <mergeCell ref="I21:L21"/>
    <mergeCell ref="I22:L22"/>
    <mergeCell ref="C22:G22"/>
    <mergeCell ref="I24:L24"/>
    <mergeCell ref="I23:L23"/>
    <mergeCell ref="C23:G23"/>
    <mergeCell ref="C31:G31"/>
    <mergeCell ref="I31:L31"/>
    <mergeCell ref="C28:G28"/>
    <mergeCell ref="I28:L28"/>
    <mergeCell ref="C29:G29"/>
    <mergeCell ref="I26:L26"/>
    <mergeCell ref="C30:G30"/>
    <mergeCell ref="I25:L25"/>
    <mergeCell ref="I29:L29"/>
    <mergeCell ref="I30:L30"/>
    <mergeCell ref="C27:G27"/>
    <mergeCell ref="I27:L27"/>
    <mergeCell ref="C25:G25"/>
  </mergeCells>
  <phoneticPr fontId="25"/>
  <conditionalFormatting sqref="E11:F12">
    <cfRule type="cellIs" dxfId="41" priority="18" operator="lessThanOrEqual">
      <formula>0</formula>
    </cfRule>
  </conditionalFormatting>
  <conditionalFormatting sqref="H16">
    <cfRule type="cellIs" dxfId="40" priority="17" operator="lessThanOrEqual">
      <formula>0</formula>
    </cfRule>
  </conditionalFormatting>
  <conditionalFormatting sqref="H17">
    <cfRule type="cellIs" dxfId="39" priority="16" operator="lessThanOrEqual">
      <formula>0</formula>
    </cfRule>
  </conditionalFormatting>
  <conditionalFormatting sqref="E13:F13">
    <cfRule type="cellIs" dxfId="38" priority="14" operator="lessThanOrEqual">
      <formula>0</formula>
    </cfRule>
  </conditionalFormatting>
  <conditionalFormatting sqref="E12:F12">
    <cfRule type="cellIs" dxfId="37" priority="13" operator="lessThanOrEqual">
      <formula>0</formula>
    </cfRule>
  </conditionalFormatting>
  <conditionalFormatting sqref="H11:I12 I13 E11:F13">
    <cfRule type="containsBlanks" dxfId="36" priority="12">
      <formula>LEN(TRIM(E11))=0</formula>
    </cfRule>
  </conditionalFormatting>
  <conditionalFormatting sqref="H16:H17">
    <cfRule type="containsBlanks" dxfId="35" priority="11">
      <formula>LEN(TRIM(H16))=0</formula>
    </cfRule>
  </conditionalFormatting>
  <conditionalFormatting sqref="I16">
    <cfRule type="cellIs" dxfId="34" priority="7" operator="lessThanOrEqual">
      <formula>0</formula>
    </cfRule>
  </conditionalFormatting>
  <conditionalFormatting sqref="I17">
    <cfRule type="cellIs" dxfId="33" priority="6" operator="lessThanOrEqual">
      <formula>0</formula>
    </cfRule>
  </conditionalFormatting>
  <conditionalFormatting sqref="I16:I17">
    <cfRule type="containsBlanks" dxfId="32" priority="5">
      <formula>LEN(TRIM(I16))=0</formula>
    </cfRule>
  </conditionalFormatting>
  <printOptions horizontalCentered="1"/>
  <pageMargins left="0.59055118110236227" right="0.59055118110236227" top="0.59055118110236227" bottom="0.59055118110236227" header="0.51181102362204722" footer="0.39370078740157483"/>
  <pageSetup paperSize="9" scale="9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2017-9D94-42CE-992D-1C5DEFDF85BC}">
  <sheetPr>
    <tabColor theme="5" tint="0.59999389629810485"/>
  </sheetPr>
  <dimension ref="A1:Q31"/>
  <sheetViews>
    <sheetView view="pageBreakPreview" zoomScale="115" zoomScaleNormal="130" zoomScaleSheetLayoutView="115" workbookViewId="0">
      <selection activeCell="V13" sqref="V13"/>
    </sheetView>
  </sheetViews>
  <sheetFormatPr defaultColWidth="9" defaultRowHeight="13.2" x14ac:dyDescent="0.2"/>
  <cols>
    <col min="1" max="1" width="18" style="1" customWidth="1"/>
    <col min="2" max="5" width="3.109375" style="1" customWidth="1"/>
    <col min="6" max="6" width="6.33203125" style="1" customWidth="1"/>
    <col min="7" max="12" width="9.109375" style="1" customWidth="1"/>
    <col min="13" max="13" width="9" style="1"/>
    <col min="14" max="14" width="6.33203125" style="1" customWidth="1"/>
    <col min="15" max="15" width="3.33203125" style="1" bestFit="1" customWidth="1"/>
    <col min="16" max="16" width="2.21875" style="1" customWidth="1"/>
    <col min="17" max="17" width="4.44140625" style="1" bestFit="1" customWidth="1"/>
    <col min="18" max="18" width="2.44140625" style="1" bestFit="1" customWidth="1"/>
    <col min="19" max="19" width="4.44140625" style="1" bestFit="1" customWidth="1"/>
    <col min="20" max="20" width="9" style="1"/>
    <col min="21" max="21" width="12.21875" style="1" customWidth="1"/>
    <col min="22" max="16384" width="9" style="1"/>
  </cols>
  <sheetData>
    <row r="1" spans="1:17" ht="18" customHeight="1" x14ac:dyDescent="0.2">
      <c r="A1" s="512" t="s">
        <v>20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17" ht="18" customHeight="1" x14ac:dyDescent="0.2"/>
    <row r="3" spans="1:17" ht="18" customHeight="1" x14ac:dyDescent="0.2">
      <c r="A3" s="513" t="s">
        <v>138</v>
      </c>
      <c r="B3" s="513"/>
      <c r="C3" s="513"/>
      <c r="D3" s="513"/>
      <c r="E3" s="513"/>
      <c r="F3" s="513"/>
      <c r="G3" s="513"/>
      <c r="H3" s="513"/>
      <c r="I3" s="513"/>
      <c r="J3" s="513"/>
      <c r="K3" s="3"/>
      <c r="L3" s="4"/>
    </row>
    <row r="4" spans="1:17" ht="16.5" customHeight="1" x14ac:dyDescent="0.2"/>
    <row r="5" spans="1:17" ht="16.5" customHeight="1" x14ac:dyDescent="0.2">
      <c r="A5" s="515" t="s">
        <v>97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</row>
    <row r="6" spans="1:17" ht="16.5" customHeight="1" x14ac:dyDescent="0.2">
      <c r="A6" s="518" t="s">
        <v>98</v>
      </c>
      <c r="B6" s="520" t="s">
        <v>139</v>
      </c>
      <c r="C6" s="521"/>
      <c r="D6" s="521"/>
      <c r="E6" s="521"/>
      <c r="F6" s="521"/>
      <c r="G6" s="521"/>
      <c r="H6" s="521"/>
      <c r="I6" s="521"/>
      <c r="J6" s="521"/>
      <c r="K6" s="521"/>
      <c r="L6" s="522"/>
      <c r="M6" s="1" t="s">
        <v>25</v>
      </c>
    </row>
    <row r="7" spans="1:17" ht="16.5" customHeight="1" x14ac:dyDescent="0.2">
      <c r="A7" s="519"/>
      <c r="B7" s="523"/>
      <c r="C7" s="524"/>
      <c r="D7" s="524"/>
      <c r="E7" s="524"/>
      <c r="F7" s="524"/>
      <c r="G7" s="524"/>
      <c r="H7" s="524"/>
      <c r="I7" s="524"/>
      <c r="J7" s="524"/>
      <c r="K7" s="524"/>
      <c r="L7" s="525"/>
    </row>
    <row r="8" spans="1:17" ht="16.5" customHeight="1" x14ac:dyDescent="0.2">
      <c r="A8" s="495" t="s">
        <v>100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7"/>
    </row>
    <row r="9" spans="1:17" ht="33" customHeight="1" x14ac:dyDescent="0.2">
      <c r="A9" s="73" t="s">
        <v>27</v>
      </c>
      <c r="B9" s="489" t="s">
        <v>140</v>
      </c>
      <c r="C9" s="498"/>
      <c r="D9" s="498"/>
      <c r="E9" s="498"/>
      <c r="F9" s="498"/>
      <c r="G9" s="498"/>
      <c r="H9" s="498"/>
      <c r="I9" s="498"/>
      <c r="J9" s="498"/>
      <c r="K9" s="498"/>
      <c r="L9" s="499"/>
    </row>
    <row r="10" spans="1:17" ht="16.5" customHeight="1" x14ac:dyDescent="0.2">
      <c r="A10" s="9" t="s">
        <v>28</v>
      </c>
      <c r="B10" s="500"/>
      <c r="C10" s="501"/>
      <c r="D10" s="502"/>
      <c r="E10" s="473" t="s">
        <v>103</v>
      </c>
      <c r="F10" s="475"/>
      <c r="G10" s="65" t="s">
        <v>74</v>
      </c>
      <c r="H10" s="24" t="s">
        <v>31</v>
      </c>
      <c r="I10" s="24" t="s">
        <v>32</v>
      </c>
      <c r="J10" s="59"/>
      <c r="K10" s="106"/>
      <c r="L10" s="107"/>
    </row>
    <row r="11" spans="1:17" ht="16.5" customHeight="1" x14ac:dyDescent="0.2">
      <c r="A11" s="13"/>
      <c r="B11" s="473" t="s">
        <v>104</v>
      </c>
      <c r="C11" s="474"/>
      <c r="D11" s="475"/>
      <c r="E11" s="544">
        <f>H11+I11</f>
        <v>48</v>
      </c>
      <c r="F11" s="545"/>
      <c r="G11" s="108">
        <v>42</v>
      </c>
      <c r="H11" s="109"/>
      <c r="I11" s="108">
        <v>48</v>
      </c>
      <c r="J11" s="63"/>
      <c r="L11" s="12"/>
    </row>
    <row r="12" spans="1:17" ht="16.5" customHeight="1" x14ac:dyDescent="0.2">
      <c r="A12" s="13"/>
      <c r="B12" s="473" t="s">
        <v>105</v>
      </c>
      <c r="C12" s="474"/>
      <c r="D12" s="475"/>
      <c r="E12" s="544">
        <f>H12+I12</f>
        <v>44</v>
      </c>
      <c r="F12" s="545"/>
      <c r="G12" s="108">
        <v>38</v>
      </c>
      <c r="H12" s="109"/>
      <c r="I12" s="108">
        <v>44</v>
      </c>
      <c r="J12" s="63"/>
      <c r="L12" s="12"/>
    </row>
    <row r="13" spans="1:17" ht="16.5" customHeight="1" x14ac:dyDescent="0.2">
      <c r="A13" s="13"/>
      <c r="B13" s="507" t="s">
        <v>4</v>
      </c>
      <c r="C13" s="508"/>
      <c r="D13" s="509"/>
      <c r="E13" s="542">
        <f>E12/E11*100</f>
        <v>91.666666666666657</v>
      </c>
      <c r="F13" s="543"/>
      <c r="G13" s="110">
        <f>G12/G11*100</f>
        <v>90.476190476190482</v>
      </c>
      <c r="H13" s="109"/>
      <c r="I13" s="110">
        <f>I12/I11*100</f>
        <v>91.666666666666657</v>
      </c>
      <c r="J13" s="63"/>
      <c r="L13" s="12"/>
      <c r="Q13" s="82"/>
    </row>
    <row r="14" spans="1:17" ht="17.25" customHeight="1" x14ac:dyDescent="0.2">
      <c r="A14" s="13"/>
      <c r="B14" s="63"/>
      <c r="C14" s="11"/>
      <c r="D14" s="11"/>
      <c r="E14" s="11"/>
      <c r="F14" s="11"/>
      <c r="G14" s="111"/>
      <c r="H14" s="112"/>
      <c r="I14" s="112"/>
      <c r="J14" s="2"/>
      <c r="K14" s="2"/>
      <c r="L14" s="23"/>
    </row>
    <row r="15" spans="1:17" ht="16.5" customHeight="1" x14ac:dyDescent="0.2">
      <c r="A15" s="13"/>
      <c r="B15" s="500"/>
      <c r="C15" s="501"/>
      <c r="D15" s="501"/>
      <c r="E15" s="501"/>
      <c r="F15" s="501"/>
      <c r="G15" s="502"/>
      <c r="H15" s="24" t="s">
        <v>33</v>
      </c>
      <c r="I15" s="65" t="s">
        <v>74</v>
      </c>
      <c r="J15" s="65" t="s">
        <v>34</v>
      </c>
      <c r="K15" s="113"/>
      <c r="L15" s="23"/>
    </row>
    <row r="16" spans="1:17" ht="16.5" customHeight="1" x14ac:dyDescent="0.2">
      <c r="A16" s="13"/>
      <c r="B16" s="492" t="s">
        <v>35</v>
      </c>
      <c r="C16" s="493"/>
      <c r="D16" s="493"/>
      <c r="E16" s="493"/>
      <c r="F16" s="493"/>
      <c r="G16" s="494"/>
      <c r="H16" s="114">
        <f>0.855813953488372*100</f>
        <v>85.581395348837191</v>
      </c>
      <c r="I16" s="114">
        <v>80.8</v>
      </c>
      <c r="J16" s="115">
        <f>H16-I16</f>
        <v>4.7813953488371936</v>
      </c>
      <c r="K16" s="116"/>
      <c r="L16" s="23"/>
    </row>
    <row r="17" spans="1:14" ht="16.5" customHeight="1" x14ac:dyDescent="0.2">
      <c r="A17" s="26"/>
      <c r="B17" s="477" t="s">
        <v>36</v>
      </c>
      <c r="C17" s="478"/>
      <c r="D17" s="478"/>
      <c r="E17" s="478"/>
      <c r="F17" s="478"/>
      <c r="G17" s="479"/>
      <c r="H17" s="114">
        <v>4.4000000000000004</v>
      </c>
      <c r="I17" s="114">
        <v>3.9</v>
      </c>
      <c r="J17" s="115">
        <f t="shared" ref="J17" si="0">H17-I17</f>
        <v>0.50000000000000044</v>
      </c>
      <c r="K17" s="117"/>
      <c r="L17" s="29"/>
    </row>
    <row r="18" spans="1:14" s="31" customFormat="1" ht="30" customHeight="1" x14ac:dyDescent="0.2">
      <c r="A18" s="480" t="s">
        <v>141</v>
      </c>
      <c r="B18" s="482" t="s">
        <v>107</v>
      </c>
      <c r="C18" s="483"/>
      <c r="D18" s="484" t="s">
        <v>142</v>
      </c>
      <c r="E18" s="485"/>
      <c r="F18" s="485"/>
      <c r="G18" s="485"/>
      <c r="H18" s="485"/>
      <c r="I18" s="485"/>
      <c r="J18" s="485"/>
      <c r="K18" s="485"/>
      <c r="L18" s="486"/>
    </row>
    <row r="19" spans="1:14" ht="16.5" customHeight="1" x14ac:dyDescent="0.2">
      <c r="A19" s="481"/>
      <c r="B19" s="487" t="s">
        <v>109</v>
      </c>
      <c r="C19" s="488"/>
      <c r="D19" s="489" t="s">
        <v>127</v>
      </c>
      <c r="E19" s="490"/>
      <c r="F19" s="490"/>
      <c r="G19" s="490"/>
      <c r="H19" s="490"/>
      <c r="I19" s="490"/>
      <c r="J19" s="490"/>
      <c r="K19" s="490"/>
      <c r="L19" s="491"/>
    </row>
    <row r="20" spans="1:14" ht="16.5" customHeight="1" x14ac:dyDescent="0.2">
      <c r="A20" s="34" t="s">
        <v>111</v>
      </c>
      <c r="B20" s="468" t="s">
        <v>41</v>
      </c>
      <c r="C20" s="468"/>
      <c r="D20" s="469" t="s">
        <v>112</v>
      </c>
      <c r="E20" s="470"/>
      <c r="F20" s="471"/>
      <c r="G20" s="24" t="s">
        <v>42</v>
      </c>
      <c r="H20" s="86" t="s">
        <v>113</v>
      </c>
      <c r="I20" s="472" t="s">
        <v>114</v>
      </c>
      <c r="J20" s="472"/>
      <c r="K20" s="472"/>
      <c r="L20" s="472"/>
    </row>
    <row r="21" spans="1:14" ht="16.5" customHeight="1" x14ac:dyDescent="0.2">
      <c r="A21" s="9" t="s">
        <v>115</v>
      </c>
      <c r="B21" s="473" t="s">
        <v>77</v>
      </c>
      <c r="C21" s="474"/>
      <c r="D21" s="474"/>
      <c r="E21" s="474"/>
      <c r="F21" s="474"/>
      <c r="G21" s="475"/>
      <c r="H21" s="60" t="s">
        <v>47</v>
      </c>
      <c r="I21" s="473" t="s">
        <v>78</v>
      </c>
      <c r="J21" s="474"/>
      <c r="K21" s="474"/>
      <c r="L21" s="475"/>
    </row>
    <row r="22" spans="1:14" ht="16.5" customHeight="1" x14ac:dyDescent="0.2">
      <c r="A22" s="13"/>
      <c r="C22" s="457"/>
      <c r="D22" s="457"/>
      <c r="E22" s="457"/>
      <c r="F22" s="457"/>
      <c r="G22" s="458"/>
      <c r="H22" s="87"/>
      <c r="I22" s="476"/>
      <c r="J22" s="476"/>
      <c r="K22" s="476"/>
      <c r="L22" s="476"/>
      <c r="M22" s="66"/>
    </row>
    <row r="23" spans="1:14" ht="16.5" customHeight="1" x14ac:dyDescent="0.2">
      <c r="A23" s="63"/>
      <c r="B23" s="87" t="s">
        <v>116</v>
      </c>
      <c r="C23" s="457" t="s">
        <v>117</v>
      </c>
      <c r="D23" s="457"/>
      <c r="E23" s="457"/>
      <c r="F23" s="457"/>
      <c r="G23" s="458"/>
      <c r="H23" s="91" t="s">
        <v>113</v>
      </c>
      <c r="I23" s="527" t="s">
        <v>200</v>
      </c>
      <c r="J23" s="527"/>
      <c r="K23" s="527"/>
      <c r="L23" s="527"/>
      <c r="M23" s="66"/>
    </row>
    <row r="24" spans="1:14" ht="16.5" customHeight="1" x14ac:dyDescent="0.2">
      <c r="A24" s="63"/>
      <c r="B24" s="87"/>
      <c r="C24" s="457"/>
      <c r="D24" s="457"/>
      <c r="E24" s="457"/>
      <c r="F24" s="457"/>
      <c r="G24" s="458"/>
      <c r="H24" s="87"/>
      <c r="I24" s="527" t="s">
        <v>196</v>
      </c>
      <c r="J24" s="527"/>
      <c r="K24" s="527"/>
      <c r="L24" s="527"/>
      <c r="M24" s="66"/>
      <c r="N24" s="118"/>
    </row>
    <row r="25" spans="1:14" ht="16.5" customHeight="1" x14ac:dyDescent="0.2">
      <c r="A25" s="63"/>
      <c r="B25" s="87"/>
      <c r="C25" s="457" t="s">
        <v>194</v>
      </c>
      <c r="D25" s="457"/>
      <c r="E25" s="457"/>
      <c r="F25" s="457"/>
      <c r="G25" s="458"/>
      <c r="H25" s="87"/>
      <c r="I25" s="527" t="s">
        <v>197</v>
      </c>
      <c r="J25" s="527"/>
      <c r="K25" s="527"/>
      <c r="L25" s="527"/>
      <c r="M25" s="66"/>
    </row>
    <row r="26" spans="1:14" ht="16.5" customHeight="1" x14ac:dyDescent="0.2">
      <c r="A26" s="63"/>
      <c r="B26" s="87"/>
      <c r="C26" s="88" t="s">
        <v>195</v>
      </c>
      <c r="D26" s="88"/>
      <c r="E26" s="88"/>
      <c r="F26" s="88"/>
      <c r="G26" s="89"/>
      <c r="H26" s="87"/>
      <c r="I26" s="465" t="s">
        <v>201</v>
      </c>
      <c r="J26" s="540"/>
      <c r="K26" s="540"/>
      <c r="L26" s="467"/>
      <c r="M26" s="66"/>
    </row>
    <row r="27" spans="1:14" ht="16.5" customHeight="1" x14ac:dyDescent="0.2">
      <c r="A27" s="63"/>
      <c r="B27" s="87"/>
      <c r="C27" s="457"/>
      <c r="D27" s="457"/>
      <c r="E27" s="457"/>
      <c r="F27" s="457"/>
      <c r="G27" s="458"/>
      <c r="I27" s="541"/>
      <c r="J27" s="541"/>
      <c r="K27" s="541"/>
      <c r="L27" s="541"/>
      <c r="M27" s="66"/>
    </row>
    <row r="28" spans="1:14" ht="16.5" customHeight="1" x14ac:dyDescent="0.2">
      <c r="A28" s="63"/>
      <c r="B28" s="87"/>
      <c r="C28" s="457"/>
      <c r="D28" s="457"/>
      <c r="E28" s="457"/>
      <c r="F28" s="457"/>
      <c r="G28" s="458"/>
      <c r="H28" s="87"/>
      <c r="I28" s="537"/>
      <c r="J28" s="538"/>
      <c r="K28" s="538"/>
      <c r="L28" s="539"/>
      <c r="M28" s="66"/>
    </row>
    <row r="29" spans="1:14" ht="16.5" customHeight="1" x14ac:dyDescent="0.2">
      <c r="A29" s="63"/>
      <c r="B29" s="87"/>
      <c r="C29" s="457"/>
      <c r="D29" s="457"/>
      <c r="E29" s="457"/>
      <c r="F29" s="457"/>
      <c r="G29" s="458"/>
      <c r="H29" s="87"/>
      <c r="I29" s="537"/>
      <c r="J29" s="538"/>
      <c r="K29" s="538"/>
      <c r="L29" s="539"/>
      <c r="M29" s="66"/>
    </row>
    <row r="30" spans="1:14" ht="16.5" customHeight="1" x14ac:dyDescent="0.2">
      <c r="A30" s="63"/>
      <c r="B30" s="87"/>
      <c r="C30" s="457"/>
      <c r="D30" s="457"/>
      <c r="E30" s="457"/>
      <c r="F30" s="457"/>
      <c r="G30" s="458"/>
      <c r="H30" s="87"/>
      <c r="I30" s="526"/>
      <c r="J30" s="526"/>
      <c r="K30" s="526"/>
      <c r="L30" s="526"/>
      <c r="M30" s="66"/>
    </row>
    <row r="31" spans="1:14" ht="16.5" customHeight="1" x14ac:dyDescent="0.2">
      <c r="A31" s="93"/>
      <c r="B31" s="57"/>
      <c r="C31" s="460"/>
      <c r="D31" s="460"/>
      <c r="E31" s="460"/>
      <c r="F31" s="460"/>
      <c r="G31" s="461"/>
      <c r="H31" s="58"/>
      <c r="I31" s="462"/>
      <c r="J31" s="460"/>
      <c r="K31" s="460"/>
      <c r="L31" s="461"/>
      <c r="M31" s="66"/>
    </row>
  </sheetData>
  <mergeCells count="47">
    <mergeCell ref="B12:D12"/>
    <mergeCell ref="E12:F12"/>
    <mergeCell ref="A1:L1"/>
    <mergeCell ref="A3:J3"/>
    <mergeCell ref="A5:L5"/>
    <mergeCell ref="A6:A7"/>
    <mergeCell ref="B6:L7"/>
    <mergeCell ref="A8:L8"/>
    <mergeCell ref="B9:L9"/>
    <mergeCell ref="B10:D10"/>
    <mergeCell ref="E10:F10"/>
    <mergeCell ref="B11:D11"/>
    <mergeCell ref="E11:F11"/>
    <mergeCell ref="A18:A19"/>
    <mergeCell ref="B18:C18"/>
    <mergeCell ref="D18:L18"/>
    <mergeCell ref="B19:C19"/>
    <mergeCell ref="D19:L19"/>
    <mergeCell ref="I22:L22"/>
    <mergeCell ref="C22:G22"/>
    <mergeCell ref="B13:D13"/>
    <mergeCell ref="E13:F13"/>
    <mergeCell ref="B15:G15"/>
    <mergeCell ref="B16:G16"/>
    <mergeCell ref="B17:G17"/>
    <mergeCell ref="B20:C20"/>
    <mergeCell ref="D20:F20"/>
    <mergeCell ref="I20:L20"/>
    <mergeCell ref="B21:G21"/>
    <mergeCell ref="I21:L21"/>
    <mergeCell ref="I23:L23"/>
    <mergeCell ref="C24:G24"/>
    <mergeCell ref="I24:L24"/>
    <mergeCell ref="C25:G25"/>
    <mergeCell ref="I25:L25"/>
    <mergeCell ref="C23:G23"/>
    <mergeCell ref="I26:L26"/>
    <mergeCell ref="C27:G27"/>
    <mergeCell ref="I27:L27"/>
    <mergeCell ref="C28:G28"/>
    <mergeCell ref="I28:L28"/>
    <mergeCell ref="C31:G31"/>
    <mergeCell ref="I31:L31"/>
    <mergeCell ref="C29:G29"/>
    <mergeCell ref="I29:L29"/>
    <mergeCell ref="C30:G30"/>
    <mergeCell ref="I30:L30"/>
  </mergeCells>
  <phoneticPr fontId="25"/>
  <conditionalFormatting sqref="E11:F12">
    <cfRule type="cellIs" dxfId="31" priority="10" operator="lessThanOrEqual">
      <formula>0</formula>
    </cfRule>
  </conditionalFormatting>
  <conditionalFormatting sqref="H16">
    <cfRule type="cellIs" dxfId="30" priority="9" operator="lessThanOrEqual">
      <formula>0</formula>
    </cfRule>
  </conditionalFormatting>
  <conditionalFormatting sqref="H17">
    <cfRule type="cellIs" dxfId="29" priority="8" operator="lessThanOrEqual">
      <formula>0</formula>
    </cfRule>
  </conditionalFormatting>
  <conditionalFormatting sqref="E13:F13">
    <cfRule type="cellIs" dxfId="28" priority="7" operator="lessThanOrEqual">
      <formula>0</formula>
    </cfRule>
  </conditionalFormatting>
  <conditionalFormatting sqref="E12:F12">
    <cfRule type="cellIs" dxfId="27" priority="6" operator="lessThanOrEqual">
      <formula>0</formula>
    </cfRule>
  </conditionalFormatting>
  <conditionalFormatting sqref="E11:G13">
    <cfRule type="containsBlanks" dxfId="26" priority="5">
      <formula>LEN(TRIM(E11))=0</formula>
    </cfRule>
  </conditionalFormatting>
  <conditionalFormatting sqref="H16:H17">
    <cfRule type="containsBlanks" dxfId="25" priority="4">
      <formula>LEN(TRIM(H16))=0</formula>
    </cfRule>
  </conditionalFormatting>
  <conditionalFormatting sqref="I11:I13">
    <cfRule type="containsBlanks" dxfId="24" priority="3">
      <formula>LEN(TRIM(I11))=0</formula>
    </cfRule>
  </conditionalFormatting>
  <printOptions horizontalCentered="1"/>
  <pageMargins left="0.59055118110236227" right="0.59055118110236227" top="0.59055118110236227" bottom="0.59055118110236227" header="0.51181102362204722" footer="0.39370078740157483"/>
  <pageSetup paperSize="9" scale="99" fitToHeight="0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FE15-86F3-4821-90C9-4981F36C2D8C}">
  <sheetPr>
    <tabColor theme="5" tint="0.59999389629810485"/>
  </sheetPr>
  <dimension ref="A1:R31"/>
  <sheetViews>
    <sheetView view="pageBreakPreview" zoomScale="115" zoomScaleNormal="130" zoomScaleSheetLayoutView="115" workbookViewId="0">
      <selection activeCell="V13" sqref="V13"/>
    </sheetView>
  </sheetViews>
  <sheetFormatPr defaultColWidth="9" defaultRowHeight="13.2" x14ac:dyDescent="0.2"/>
  <cols>
    <col min="1" max="1" width="18" style="1" customWidth="1"/>
    <col min="2" max="5" width="3.109375" style="1" customWidth="1"/>
    <col min="6" max="6" width="6.33203125" style="1" customWidth="1"/>
    <col min="7" max="12" width="9.109375" style="1" customWidth="1"/>
    <col min="13" max="13" width="6.33203125" style="1" customWidth="1"/>
    <col min="14" max="14" width="3.33203125" style="1" bestFit="1" customWidth="1"/>
    <col min="15" max="15" width="2.21875" style="1" customWidth="1"/>
    <col min="16" max="16" width="4.44140625" style="1" bestFit="1" customWidth="1"/>
    <col min="17" max="17" width="2.44140625" style="1" bestFit="1" customWidth="1"/>
    <col min="18" max="18" width="4.44140625" style="1" bestFit="1" customWidth="1"/>
    <col min="19" max="19" width="9" style="1"/>
    <col min="20" max="20" width="12.21875" style="1" customWidth="1"/>
    <col min="21" max="16384" width="9" style="1"/>
  </cols>
  <sheetData>
    <row r="1" spans="1:18" ht="18" customHeight="1" x14ac:dyDescent="0.2">
      <c r="A1" s="512" t="s">
        <v>20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18" ht="18" customHeight="1" x14ac:dyDescent="0.2"/>
    <row r="3" spans="1:18" ht="18" customHeight="1" x14ac:dyDescent="0.2">
      <c r="A3" s="513" t="s">
        <v>143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</row>
    <row r="4" spans="1:18" ht="16.5" customHeight="1" x14ac:dyDescent="0.2"/>
    <row r="5" spans="1:18" ht="16.5" customHeight="1" x14ac:dyDescent="0.2">
      <c r="A5" s="515" t="s">
        <v>97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</row>
    <row r="6" spans="1:18" ht="16.5" customHeight="1" x14ac:dyDescent="0.2">
      <c r="A6" s="518" t="s">
        <v>98</v>
      </c>
      <c r="B6" s="480" t="s">
        <v>144</v>
      </c>
      <c r="C6" s="554"/>
      <c r="D6" s="554"/>
      <c r="E6" s="554"/>
      <c r="F6" s="554"/>
      <c r="G6" s="554"/>
      <c r="H6" s="554"/>
      <c r="I6" s="554"/>
      <c r="J6" s="554"/>
      <c r="K6" s="554"/>
      <c r="L6" s="555"/>
    </row>
    <row r="7" spans="1:18" ht="16.5" customHeight="1" x14ac:dyDescent="0.2">
      <c r="A7" s="519"/>
      <c r="B7" s="481"/>
      <c r="C7" s="556"/>
      <c r="D7" s="556"/>
      <c r="E7" s="556"/>
      <c r="F7" s="556"/>
      <c r="G7" s="556"/>
      <c r="H7" s="556"/>
      <c r="I7" s="556"/>
      <c r="J7" s="556"/>
      <c r="K7" s="556"/>
      <c r="L7" s="557"/>
    </row>
    <row r="8" spans="1:18" ht="16.5" customHeight="1" x14ac:dyDescent="0.2">
      <c r="A8" s="495" t="s">
        <v>100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7"/>
    </row>
    <row r="9" spans="1:18" ht="30" customHeight="1" x14ac:dyDescent="0.2">
      <c r="A9" s="73" t="s">
        <v>27</v>
      </c>
      <c r="B9" s="489" t="s">
        <v>140</v>
      </c>
      <c r="C9" s="498"/>
      <c r="D9" s="498"/>
      <c r="E9" s="498"/>
      <c r="F9" s="498"/>
      <c r="G9" s="498"/>
      <c r="H9" s="498"/>
      <c r="I9" s="498"/>
      <c r="J9" s="498"/>
      <c r="K9" s="498"/>
      <c r="L9" s="499"/>
    </row>
    <row r="10" spans="1:18" ht="16.5" customHeight="1" x14ac:dyDescent="0.2">
      <c r="A10" s="9" t="s">
        <v>28</v>
      </c>
      <c r="B10" s="500"/>
      <c r="C10" s="501"/>
      <c r="D10" s="502"/>
      <c r="E10" s="473" t="s">
        <v>103</v>
      </c>
      <c r="F10" s="475"/>
      <c r="G10" s="24" t="s">
        <v>74</v>
      </c>
      <c r="H10" s="24" t="s">
        <v>31</v>
      </c>
      <c r="I10" s="24" t="s">
        <v>32</v>
      </c>
      <c r="J10" s="75"/>
      <c r="K10" s="61"/>
      <c r="L10" s="62"/>
    </row>
    <row r="11" spans="1:18" ht="16.5" customHeight="1" x14ac:dyDescent="0.2">
      <c r="A11" s="13"/>
      <c r="B11" s="473" t="s">
        <v>104</v>
      </c>
      <c r="C11" s="474"/>
      <c r="D11" s="475"/>
      <c r="E11" s="505">
        <f>SUM(H11:I11)</f>
        <v>45</v>
      </c>
      <c r="F11" s="506"/>
      <c r="G11" s="76">
        <v>43</v>
      </c>
      <c r="H11" s="80"/>
      <c r="I11" s="78">
        <v>45</v>
      </c>
      <c r="J11" s="551"/>
      <c r="K11" s="552"/>
      <c r="L11" s="553"/>
    </row>
    <row r="12" spans="1:18" ht="16.5" customHeight="1" x14ac:dyDescent="0.2">
      <c r="A12" s="13"/>
      <c r="B12" s="473" t="s">
        <v>105</v>
      </c>
      <c r="C12" s="474"/>
      <c r="D12" s="475"/>
      <c r="E12" s="505">
        <f>SUM(H12:I12)</f>
        <v>36</v>
      </c>
      <c r="F12" s="506"/>
      <c r="G12" s="76">
        <v>36</v>
      </c>
      <c r="H12" s="80"/>
      <c r="I12" s="78">
        <v>36</v>
      </c>
      <c r="J12" s="551"/>
      <c r="K12" s="552"/>
      <c r="L12" s="553"/>
    </row>
    <row r="13" spans="1:18" ht="16.5" customHeight="1" x14ac:dyDescent="0.2">
      <c r="A13" s="13"/>
      <c r="B13" s="507" t="s">
        <v>4</v>
      </c>
      <c r="C13" s="508"/>
      <c r="D13" s="509"/>
      <c r="E13" s="510">
        <f>E12/E11*100</f>
        <v>80</v>
      </c>
      <c r="F13" s="511"/>
      <c r="G13" s="76">
        <v>83.7</v>
      </c>
      <c r="H13" s="80"/>
      <c r="I13" s="81">
        <f>I12/I11*100</f>
        <v>80</v>
      </c>
      <c r="J13" s="551"/>
      <c r="K13" s="552"/>
      <c r="L13" s="553"/>
      <c r="R13" s="82"/>
    </row>
    <row r="14" spans="1:18" ht="16.5" customHeight="1" x14ac:dyDescent="0.2">
      <c r="A14" s="13"/>
      <c r="B14" s="63"/>
      <c r="C14" s="11"/>
      <c r="D14" s="11"/>
      <c r="E14" s="11"/>
      <c r="F14" s="11"/>
      <c r="G14" s="11"/>
      <c r="H14" s="11"/>
      <c r="I14" s="11"/>
      <c r="J14" s="11"/>
      <c r="K14" s="11"/>
      <c r="L14" s="23"/>
    </row>
    <row r="15" spans="1:18" ht="16.5" customHeight="1" x14ac:dyDescent="0.2">
      <c r="A15" s="13"/>
      <c r="B15" s="500"/>
      <c r="C15" s="501"/>
      <c r="D15" s="501"/>
      <c r="E15" s="501"/>
      <c r="F15" s="501"/>
      <c r="G15" s="502"/>
      <c r="H15" s="24" t="s">
        <v>33</v>
      </c>
      <c r="I15" s="24" t="s">
        <v>74</v>
      </c>
      <c r="J15" s="24" t="s">
        <v>34</v>
      </c>
      <c r="K15" s="11"/>
      <c r="L15" s="23"/>
    </row>
    <row r="16" spans="1:18" ht="16.5" customHeight="1" x14ac:dyDescent="0.2">
      <c r="A16" s="13"/>
      <c r="B16" s="492" t="s">
        <v>35</v>
      </c>
      <c r="C16" s="493"/>
      <c r="D16" s="493"/>
      <c r="E16" s="493"/>
      <c r="F16" s="493"/>
      <c r="G16" s="494"/>
      <c r="H16" s="83">
        <v>81.7</v>
      </c>
      <c r="I16" s="83">
        <v>85.4</v>
      </c>
      <c r="J16" s="25">
        <f>H16-I16</f>
        <v>-3.7000000000000028</v>
      </c>
      <c r="K16" s="11"/>
      <c r="L16" s="23"/>
    </row>
    <row r="17" spans="1:12" ht="16.5" customHeight="1" x14ac:dyDescent="0.2">
      <c r="A17" s="26"/>
      <c r="B17" s="477" t="s">
        <v>36</v>
      </c>
      <c r="C17" s="478"/>
      <c r="D17" s="478"/>
      <c r="E17" s="478"/>
      <c r="F17" s="478"/>
      <c r="G17" s="479"/>
      <c r="H17" s="83">
        <v>4.4000000000000004</v>
      </c>
      <c r="I17" s="83">
        <v>4.7</v>
      </c>
      <c r="J17" s="25">
        <f>H17-I17</f>
        <v>-0.29999999999999982</v>
      </c>
      <c r="K17" s="28"/>
      <c r="L17" s="29"/>
    </row>
    <row r="18" spans="1:12" s="31" customFormat="1" ht="30" customHeight="1" x14ac:dyDescent="0.2">
      <c r="A18" s="480" t="s">
        <v>37</v>
      </c>
      <c r="B18" s="482" t="s">
        <v>107</v>
      </c>
      <c r="C18" s="483"/>
      <c r="D18" s="484" t="s">
        <v>145</v>
      </c>
      <c r="E18" s="485"/>
      <c r="F18" s="485"/>
      <c r="G18" s="485"/>
      <c r="H18" s="485"/>
      <c r="I18" s="485"/>
      <c r="J18" s="485"/>
      <c r="K18" s="485"/>
      <c r="L18" s="486"/>
    </row>
    <row r="19" spans="1:12" ht="23.25" customHeight="1" x14ac:dyDescent="0.2">
      <c r="A19" s="481"/>
      <c r="B19" s="487" t="s">
        <v>109</v>
      </c>
      <c r="C19" s="488"/>
      <c r="D19" s="548" t="s">
        <v>127</v>
      </c>
      <c r="E19" s="549"/>
      <c r="F19" s="549"/>
      <c r="G19" s="549"/>
      <c r="H19" s="549"/>
      <c r="I19" s="549"/>
      <c r="J19" s="549"/>
      <c r="K19" s="549"/>
      <c r="L19" s="550"/>
    </row>
    <row r="20" spans="1:12" ht="16.5" customHeight="1" x14ac:dyDescent="0.2">
      <c r="A20" s="34" t="s">
        <v>111</v>
      </c>
      <c r="B20" s="468" t="s">
        <v>41</v>
      </c>
      <c r="C20" s="468"/>
      <c r="D20" s="469" t="s">
        <v>112</v>
      </c>
      <c r="E20" s="470"/>
      <c r="F20" s="471"/>
      <c r="G20" s="24" t="s">
        <v>42</v>
      </c>
      <c r="H20" s="86" t="s">
        <v>113</v>
      </c>
      <c r="I20" s="472" t="s">
        <v>114</v>
      </c>
      <c r="J20" s="472"/>
      <c r="K20" s="472"/>
      <c r="L20" s="472"/>
    </row>
    <row r="21" spans="1:12" ht="16.5" customHeight="1" x14ac:dyDescent="0.2">
      <c r="A21" s="9" t="s">
        <v>115</v>
      </c>
      <c r="B21" s="473" t="s">
        <v>77</v>
      </c>
      <c r="C21" s="474"/>
      <c r="D21" s="474"/>
      <c r="E21" s="474"/>
      <c r="F21" s="474"/>
      <c r="G21" s="475"/>
      <c r="H21" s="60" t="s">
        <v>47</v>
      </c>
      <c r="I21" s="473" t="s">
        <v>78</v>
      </c>
      <c r="J21" s="474"/>
      <c r="K21" s="474"/>
      <c r="L21" s="475"/>
    </row>
    <row r="22" spans="1:12" ht="16.5" customHeight="1" x14ac:dyDescent="0.2">
      <c r="A22" s="13"/>
      <c r="B22" s="87"/>
      <c r="C22" s="457"/>
      <c r="D22" s="457"/>
      <c r="E22" s="457"/>
      <c r="F22" s="457"/>
      <c r="G22" s="458"/>
      <c r="H22" s="87"/>
      <c r="I22" s="476"/>
      <c r="J22" s="476"/>
      <c r="K22" s="476"/>
      <c r="L22" s="476"/>
    </row>
    <row r="23" spans="1:12" ht="16.5" customHeight="1" x14ac:dyDescent="0.2">
      <c r="A23" s="63"/>
      <c r="B23" s="87" t="s">
        <v>116</v>
      </c>
      <c r="C23" s="457" t="s">
        <v>117</v>
      </c>
      <c r="D23" s="457"/>
      <c r="E23" s="457"/>
      <c r="F23" s="457"/>
      <c r="G23" s="458"/>
      <c r="H23" s="91" t="s">
        <v>113</v>
      </c>
      <c r="I23" s="527" t="s">
        <v>146</v>
      </c>
      <c r="J23" s="527"/>
      <c r="K23" s="527"/>
      <c r="L23" s="527"/>
    </row>
    <row r="24" spans="1:12" ht="16.5" customHeight="1" x14ac:dyDescent="0.2">
      <c r="A24" s="63"/>
      <c r="B24" s="87"/>
      <c r="C24" s="457"/>
      <c r="D24" s="457"/>
      <c r="E24" s="457"/>
      <c r="F24" s="457"/>
      <c r="G24" s="458"/>
      <c r="H24" s="87"/>
      <c r="I24" s="527" t="s">
        <v>147</v>
      </c>
      <c r="J24" s="527"/>
      <c r="K24" s="527"/>
      <c r="L24" s="527"/>
    </row>
    <row r="25" spans="1:12" ht="16.5" customHeight="1" x14ac:dyDescent="0.2">
      <c r="A25" s="63"/>
      <c r="B25" s="87"/>
      <c r="C25" s="457" t="s">
        <v>194</v>
      </c>
      <c r="D25" s="457"/>
      <c r="E25" s="457"/>
      <c r="F25" s="457"/>
      <c r="G25" s="458"/>
      <c r="I25" s="526" t="s">
        <v>148</v>
      </c>
      <c r="J25" s="526"/>
      <c r="K25" s="526"/>
      <c r="L25" s="526"/>
    </row>
    <row r="26" spans="1:12" ht="16.5" customHeight="1" x14ac:dyDescent="0.2">
      <c r="A26" s="63"/>
      <c r="B26" s="87"/>
      <c r="C26" s="88" t="s">
        <v>195</v>
      </c>
      <c r="D26" s="88"/>
      <c r="E26" s="88"/>
      <c r="F26" s="88"/>
      <c r="G26" s="89"/>
      <c r="H26" s="87"/>
      <c r="I26" s="526" t="s">
        <v>149</v>
      </c>
      <c r="J26" s="526"/>
      <c r="K26" s="526"/>
      <c r="L26" s="526"/>
    </row>
    <row r="27" spans="1:12" ht="16.5" customHeight="1" x14ac:dyDescent="0.2">
      <c r="A27" s="63"/>
      <c r="B27" s="87"/>
      <c r="C27" s="546"/>
      <c r="D27" s="546"/>
      <c r="E27" s="546"/>
      <c r="F27" s="546"/>
      <c r="G27" s="547"/>
      <c r="H27" s="87"/>
      <c r="I27" s="526" t="s">
        <v>150</v>
      </c>
      <c r="J27" s="526"/>
      <c r="K27" s="526"/>
      <c r="L27" s="526"/>
    </row>
    <row r="28" spans="1:12" ht="16.5" customHeight="1" x14ac:dyDescent="0.2">
      <c r="A28" s="63"/>
      <c r="B28" s="87"/>
      <c r="C28" s="546"/>
      <c r="D28" s="546"/>
      <c r="E28" s="546"/>
      <c r="F28" s="546"/>
      <c r="G28" s="547"/>
      <c r="H28" s="87"/>
      <c r="I28" s="526"/>
      <c r="J28" s="526"/>
      <c r="K28" s="526"/>
      <c r="L28" s="526"/>
    </row>
    <row r="29" spans="1:12" ht="16.5" customHeight="1" x14ac:dyDescent="0.2">
      <c r="A29" s="63"/>
      <c r="B29" s="87"/>
      <c r="C29" s="546"/>
      <c r="D29" s="546"/>
      <c r="E29" s="546"/>
      <c r="F29" s="546"/>
      <c r="G29" s="547"/>
      <c r="H29" s="87"/>
      <c r="I29" s="526"/>
      <c r="J29" s="526"/>
      <c r="K29" s="526"/>
      <c r="L29" s="526"/>
    </row>
    <row r="30" spans="1:12" ht="16.5" customHeight="1" x14ac:dyDescent="0.2">
      <c r="A30" s="63"/>
      <c r="B30" s="87"/>
      <c r="C30" s="546"/>
      <c r="D30" s="546"/>
      <c r="E30" s="546"/>
      <c r="F30" s="546"/>
      <c r="G30" s="547"/>
      <c r="H30" s="87"/>
      <c r="I30" s="526"/>
      <c r="J30" s="526"/>
      <c r="K30" s="526"/>
      <c r="L30" s="526"/>
    </row>
    <row r="31" spans="1:12" ht="16.5" customHeight="1" x14ac:dyDescent="0.2">
      <c r="A31" s="93"/>
      <c r="B31" s="57"/>
      <c r="C31" s="460"/>
      <c r="D31" s="460"/>
      <c r="E31" s="460"/>
      <c r="F31" s="460"/>
      <c r="G31" s="461"/>
      <c r="H31" s="58"/>
      <c r="I31" s="462"/>
      <c r="J31" s="460"/>
      <c r="K31" s="460"/>
      <c r="L31" s="461"/>
    </row>
  </sheetData>
  <mergeCells count="48">
    <mergeCell ref="A8:L8"/>
    <mergeCell ref="A1:L1"/>
    <mergeCell ref="A3:L3"/>
    <mergeCell ref="A5:L5"/>
    <mergeCell ref="A6:A7"/>
    <mergeCell ref="B6:L7"/>
    <mergeCell ref="B9:L9"/>
    <mergeCell ref="B10:D10"/>
    <mergeCell ref="E10:F10"/>
    <mergeCell ref="B11:D11"/>
    <mergeCell ref="E11:F11"/>
    <mergeCell ref="J11:L13"/>
    <mergeCell ref="B12:D12"/>
    <mergeCell ref="E12:F12"/>
    <mergeCell ref="B13:D13"/>
    <mergeCell ref="E13:F13"/>
    <mergeCell ref="A18:A19"/>
    <mergeCell ref="B18:C18"/>
    <mergeCell ref="D18:L18"/>
    <mergeCell ref="B19:C19"/>
    <mergeCell ref="D19:L19"/>
    <mergeCell ref="C22:G22"/>
    <mergeCell ref="I22:L22"/>
    <mergeCell ref="B15:G15"/>
    <mergeCell ref="B16:G16"/>
    <mergeCell ref="B17:G17"/>
    <mergeCell ref="B20:C20"/>
    <mergeCell ref="D20:F20"/>
    <mergeCell ref="I20:L20"/>
    <mergeCell ref="B21:G21"/>
    <mergeCell ref="I21:L21"/>
    <mergeCell ref="C23:G23"/>
    <mergeCell ref="I23:L23"/>
    <mergeCell ref="C24:G24"/>
    <mergeCell ref="I24:L24"/>
    <mergeCell ref="C25:G25"/>
    <mergeCell ref="I25:L25"/>
    <mergeCell ref="I26:L26"/>
    <mergeCell ref="C27:G27"/>
    <mergeCell ref="I27:L27"/>
    <mergeCell ref="C28:G28"/>
    <mergeCell ref="I28:L28"/>
    <mergeCell ref="C29:G29"/>
    <mergeCell ref="I29:L29"/>
    <mergeCell ref="C30:G30"/>
    <mergeCell ref="I30:L30"/>
    <mergeCell ref="C31:G31"/>
    <mergeCell ref="I31:L31"/>
  </mergeCells>
  <phoneticPr fontId="25"/>
  <conditionalFormatting sqref="E11:F12">
    <cfRule type="cellIs" dxfId="23" priority="8" operator="lessThanOrEqual">
      <formula>0</formula>
    </cfRule>
  </conditionalFormatting>
  <conditionalFormatting sqref="H16:I16">
    <cfRule type="cellIs" dxfId="22" priority="7" operator="lessThanOrEqual">
      <formula>0</formula>
    </cfRule>
  </conditionalFormatting>
  <conditionalFormatting sqref="H17:I17">
    <cfRule type="cellIs" dxfId="21" priority="6" operator="lessThanOrEqual">
      <formula>0</formula>
    </cfRule>
  </conditionalFormatting>
  <conditionalFormatting sqref="E13:F13">
    <cfRule type="cellIs" dxfId="20" priority="5" operator="lessThanOrEqual">
      <formula>0</formula>
    </cfRule>
  </conditionalFormatting>
  <conditionalFormatting sqref="E12:F12">
    <cfRule type="cellIs" dxfId="19" priority="4" operator="lessThanOrEqual">
      <formula>0</formula>
    </cfRule>
  </conditionalFormatting>
  <conditionalFormatting sqref="I11:I13 E11:F13">
    <cfRule type="containsBlanks" dxfId="18" priority="3">
      <formula>LEN(TRIM(E11))=0</formula>
    </cfRule>
  </conditionalFormatting>
  <conditionalFormatting sqref="H16:I17">
    <cfRule type="containsBlanks" dxfId="17" priority="2">
      <formula>LEN(TRIM(H16))=0</formula>
    </cfRule>
  </conditionalFormatting>
  <printOptions horizontalCentered="1"/>
  <pageMargins left="0.59055118110236227" right="0.59055118110236227" top="0.59055118110236227" bottom="0.59055118110236227" header="0.51181102362204722" footer="0.39370078740157483"/>
  <pageSetup paperSize="9" fitToHeight="0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3308-99AA-4060-9125-839A2EE5C53D}">
  <sheetPr>
    <tabColor theme="5" tint="0.59999389629810485"/>
  </sheetPr>
  <dimension ref="A1:R32"/>
  <sheetViews>
    <sheetView view="pageBreakPreview" zoomScale="115" zoomScaleNormal="130" zoomScaleSheetLayoutView="115" workbookViewId="0">
      <selection activeCell="V13" sqref="V13"/>
    </sheetView>
  </sheetViews>
  <sheetFormatPr defaultColWidth="9" defaultRowHeight="13.2" x14ac:dyDescent="0.2"/>
  <cols>
    <col min="1" max="1" width="18" style="1" customWidth="1"/>
    <col min="2" max="5" width="3.109375" style="1" customWidth="1"/>
    <col min="6" max="6" width="6.33203125" style="1" customWidth="1"/>
    <col min="7" max="12" width="9.109375" style="1" customWidth="1"/>
    <col min="13" max="13" width="6.33203125" style="1" customWidth="1"/>
    <col min="14" max="14" width="3.33203125" style="1" bestFit="1" customWidth="1"/>
    <col min="15" max="15" width="2.21875" style="1" customWidth="1"/>
    <col min="16" max="16" width="4.44140625" style="1" bestFit="1" customWidth="1"/>
    <col min="17" max="17" width="2.44140625" style="1" bestFit="1" customWidth="1"/>
    <col min="18" max="18" width="4.44140625" style="1" bestFit="1" customWidth="1"/>
    <col min="19" max="19" width="9" style="1"/>
    <col min="20" max="20" width="12.21875" style="1" customWidth="1"/>
    <col min="21" max="16384" width="9" style="1"/>
  </cols>
  <sheetData>
    <row r="1" spans="1:18" ht="18" customHeight="1" x14ac:dyDescent="0.2">
      <c r="A1" s="560" t="s">
        <v>20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</row>
    <row r="2" spans="1:18" ht="18" customHeight="1" x14ac:dyDescent="0.2"/>
    <row r="3" spans="1:18" ht="18" customHeight="1" x14ac:dyDescent="0.2">
      <c r="A3" s="513" t="s">
        <v>151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</row>
    <row r="4" spans="1:18" ht="16.5" customHeight="1" x14ac:dyDescent="0.2"/>
    <row r="5" spans="1:18" ht="16.5" customHeight="1" x14ac:dyDescent="0.2">
      <c r="A5" s="515" t="s">
        <v>97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</row>
    <row r="6" spans="1:18" ht="16.5" customHeight="1" x14ac:dyDescent="0.2">
      <c r="A6" s="518" t="s">
        <v>98</v>
      </c>
      <c r="B6" s="480" t="s">
        <v>144</v>
      </c>
      <c r="C6" s="554"/>
      <c r="D6" s="554"/>
      <c r="E6" s="554"/>
      <c r="F6" s="554"/>
      <c r="G6" s="554"/>
      <c r="H6" s="554"/>
      <c r="I6" s="554"/>
      <c r="J6" s="554"/>
      <c r="K6" s="554"/>
      <c r="L6" s="555"/>
    </row>
    <row r="7" spans="1:18" ht="16.5" customHeight="1" x14ac:dyDescent="0.2">
      <c r="A7" s="519"/>
      <c r="B7" s="481"/>
      <c r="C7" s="556"/>
      <c r="D7" s="556"/>
      <c r="E7" s="556"/>
      <c r="F7" s="556"/>
      <c r="G7" s="556"/>
      <c r="H7" s="556"/>
      <c r="I7" s="556"/>
      <c r="J7" s="556"/>
      <c r="K7" s="556"/>
      <c r="L7" s="557"/>
    </row>
    <row r="8" spans="1:18" ht="16.5" customHeight="1" x14ac:dyDescent="0.2">
      <c r="A8" s="495" t="s">
        <v>100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7"/>
    </row>
    <row r="9" spans="1:18" ht="30" customHeight="1" x14ac:dyDescent="0.2">
      <c r="A9" s="73" t="s">
        <v>27</v>
      </c>
      <c r="B9" s="489" t="s">
        <v>140</v>
      </c>
      <c r="C9" s="498"/>
      <c r="D9" s="498"/>
      <c r="E9" s="498"/>
      <c r="F9" s="498"/>
      <c r="G9" s="498"/>
      <c r="H9" s="498"/>
      <c r="I9" s="498"/>
      <c r="J9" s="498"/>
      <c r="K9" s="498"/>
      <c r="L9" s="499"/>
    </row>
    <row r="10" spans="1:18" ht="16.5" customHeight="1" x14ac:dyDescent="0.2">
      <c r="A10" s="9" t="s">
        <v>28</v>
      </c>
      <c r="B10" s="500"/>
      <c r="C10" s="501"/>
      <c r="D10" s="502"/>
      <c r="E10" s="473" t="s">
        <v>103</v>
      </c>
      <c r="F10" s="475"/>
      <c r="G10" s="24" t="s">
        <v>74</v>
      </c>
      <c r="H10" s="24" t="s">
        <v>31</v>
      </c>
      <c r="I10" s="24" t="s">
        <v>32</v>
      </c>
      <c r="J10" s="75"/>
      <c r="K10" s="61"/>
      <c r="L10" s="62"/>
    </row>
    <row r="11" spans="1:18" ht="16.5" customHeight="1" x14ac:dyDescent="0.2">
      <c r="A11" s="13"/>
      <c r="B11" s="473" t="s">
        <v>104</v>
      </c>
      <c r="C11" s="474"/>
      <c r="D11" s="475"/>
      <c r="E11" s="505">
        <f>SUM(H11:I11)</f>
        <v>40</v>
      </c>
      <c r="F11" s="506"/>
      <c r="G11" s="119">
        <v>43</v>
      </c>
      <c r="H11" s="80"/>
      <c r="I11" s="78">
        <v>40</v>
      </c>
      <c r="J11" s="551"/>
      <c r="K11" s="552"/>
      <c r="L11" s="553"/>
    </row>
    <row r="12" spans="1:18" ht="16.5" customHeight="1" x14ac:dyDescent="0.2">
      <c r="A12" s="13"/>
      <c r="B12" s="473" t="s">
        <v>105</v>
      </c>
      <c r="C12" s="474"/>
      <c r="D12" s="475"/>
      <c r="E12" s="505">
        <f>SUM(H12:I12)</f>
        <v>38</v>
      </c>
      <c r="F12" s="506"/>
      <c r="G12" s="76">
        <v>36</v>
      </c>
      <c r="H12" s="80"/>
      <c r="I12" s="78">
        <v>38</v>
      </c>
      <c r="J12" s="551"/>
      <c r="K12" s="552"/>
      <c r="L12" s="553"/>
    </row>
    <row r="13" spans="1:18" ht="16.5" customHeight="1" x14ac:dyDescent="0.2">
      <c r="A13" s="13"/>
      <c r="B13" s="507" t="s">
        <v>4</v>
      </c>
      <c r="C13" s="508"/>
      <c r="D13" s="509"/>
      <c r="E13" s="558">
        <f>E12/E11*100</f>
        <v>95</v>
      </c>
      <c r="F13" s="559"/>
      <c r="G13" s="85">
        <f>G12/G11*100</f>
        <v>83.720930232558146</v>
      </c>
      <c r="H13" s="80"/>
      <c r="I13" s="81">
        <f>I12/I11*100</f>
        <v>95</v>
      </c>
      <c r="J13" s="551"/>
      <c r="K13" s="552"/>
      <c r="L13" s="553"/>
      <c r="R13" s="82"/>
    </row>
    <row r="14" spans="1:18" ht="16.5" customHeight="1" x14ac:dyDescent="0.2">
      <c r="A14" s="13"/>
      <c r="B14" s="63"/>
      <c r="C14" s="11"/>
      <c r="D14" s="11"/>
      <c r="E14" s="11"/>
      <c r="F14" s="11"/>
      <c r="G14" s="11"/>
      <c r="H14" s="11"/>
      <c r="I14" s="11"/>
      <c r="J14" s="11"/>
      <c r="K14" s="11"/>
      <c r="L14" s="23"/>
    </row>
    <row r="15" spans="1:18" ht="16.5" customHeight="1" x14ac:dyDescent="0.2">
      <c r="A15" s="13"/>
      <c r="B15" s="500"/>
      <c r="C15" s="501"/>
      <c r="D15" s="501"/>
      <c r="E15" s="501"/>
      <c r="F15" s="501"/>
      <c r="G15" s="502"/>
      <c r="H15" s="24" t="s">
        <v>33</v>
      </c>
      <c r="I15" s="24" t="s">
        <v>74</v>
      </c>
      <c r="J15" s="24" t="s">
        <v>34</v>
      </c>
      <c r="K15" s="11"/>
      <c r="L15" s="23"/>
    </row>
    <row r="16" spans="1:18" ht="16.5" customHeight="1" x14ac:dyDescent="0.2">
      <c r="A16" s="13"/>
      <c r="B16" s="492" t="s">
        <v>35</v>
      </c>
      <c r="C16" s="493"/>
      <c r="D16" s="493"/>
      <c r="E16" s="493"/>
      <c r="F16" s="493"/>
      <c r="G16" s="494"/>
      <c r="H16" s="83">
        <v>87.6</v>
      </c>
      <c r="I16" s="83">
        <v>89.4</v>
      </c>
      <c r="J16" s="83">
        <f>H16-I16</f>
        <v>-1.8000000000000114</v>
      </c>
      <c r="K16" s="11"/>
      <c r="L16" s="23"/>
    </row>
    <row r="17" spans="1:12" ht="16.5" customHeight="1" x14ac:dyDescent="0.2">
      <c r="A17" s="26"/>
      <c r="B17" s="477" t="s">
        <v>36</v>
      </c>
      <c r="C17" s="478"/>
      <c r="D17" s="478"/>
      <c r="E17" s="478"/>
      <c r="F17" s="478"/>
      <c r="G17" s="479"/>
      <c r="H17" s="83">
        <v>4.5</v>
      </c>
      <c r="I17" s="83">
        <v>4.5999999999999996</v>
      </c>
      <c r="J17" s="83">
        <f>H17-I17</f>
        <v>-9.9999999999999645E-2</v>
      </c>
      <c r="K17" s="28"/>
      <c r="L17" s="29"/>
    </row>
    <row r="18" spans="1:12" s="31" customFormat="1" ht="30" customHeight="1" x14ac:dyDescent="0.2">
      <c r="A18" s="480" t="s">
        <v>37</v>
      </c>
      <c r="B18" s="482" t="s">
        <v>107</v>
      </c>
      <c r="C18" s="483"/>
      <c r="D18" s="484" t="s">
        <v>152</v>
      </c>
      <c r="E18" s="485"/>
      <c r="F18" s="485"/>
      <c r="G18" s="485"/>
      <c r="H18" s="485"/>
      <c r="I18" s="485"/>
      <c r="J18" s="485"/>
      <c r="K18" s="485"/>
      <c r="L18" s="486"/>
    </row>
    <row r="19" spans="1:12" ht="23.25" customHeight="1" x14ac:dyDescent="0.2">
      <c r="A19" s="481"/>
      <c r="B19" s="487" t="s">
        <v>109</v>
      </c>
      <c r="C19" s="488"/>
      <c r="D19" s="548" t="s">
        <v>127</v>
      </c>
      <c r="E19" s="549"/>
      <c r="F19" s="549"/>
      <c r="G19" s="549"/>
      <c r="H19" s="549"/>
      <c r="I19" s="549"/>
      <c r="J19" s="549"/>
      <c r="K19" s="549"/>
      <c r="L19" s="550"/>
    </row>
    <row r="20" spans="1:12" ht="16.5" customHeight="1" x14ac:dyDescent="0.2">
      <c r="A20" s="34" t="s">
        <v>111</v>
      </c>
      <c r="B20" s="468" t="s">
        <v>41</v>
      </c>
      <c r="C20" s="468"/>
      <c r="D20" s="469" t="s">
        <v>112</v>
      </c>
      <c r="E20" s="470"/>
      <c r="F20" s="471"/>
      <c r="G20" s="24" t="s">
        <v>42</v>
      </c>
      <c r="H20" s="86" t="s">
        <v>113</v>
      </c>
      <c r="I20" s="472" t="s">
        <v>114</v>
      </c>
      <c r="J20" s="472"/>
      <c r="K20" s="472"/>
      <c r="L20" s="472"/>
    </row>
    <row r="21" spans="1:12" ht="16.5" customHeight="1" x14ac:dyDescent="0.2">
      <c r="A21" s="9" t="s">
        <v>115</v>
      </c>
      <c r="B21" s="473" t="s">
        <v>77</v>
      </c>
      <c r="C21" s="474"/>
      <c r="D21" s="474"/>
      <c r="E21" s="474"/>
      <c r="F21" s="474"/>
      <c r="G21" s="475"/>
      <c r="H21" s="60" t="s">
        <v>47</v>
      </c>
      <c r="I21" s="473" t="s">
        <v>78</v>
      </c>
      <c r="J21" s="474"/>
      <c r="K21" s="474"/>
      <c r="L21" s="475"/>
    </row>
    <row r="22" spans="1:12" ht="16.5" customHeight="1" x14ac:dyDescent="0.2">
      <c r="A22" s="13"/>
      <c r="B22" s="87"/>
      <c r="C22" s="457"/>
      <c r="D22" s="457"/>
      <c r="E22" s="457"/>
      <c r="F22" s="457"/>
      <c r="G22" s="458"/>
      <c r="H22" s="87"/>
      <c r="I22" s="476"/>
      <c r="J22" s="476"/>
      <c r="K22" s="476"/>
      <c r="L22" s="476"/>
    </row>
    <row r="23" spans="1:12" ht="16.5" customHeight="1" x14ac:dyDescent="0.2">
      <c r="A23" s="63"/>
      <c r="B23" s="87" t="s">
        <v>116</v>
      </c>
      <c r="C23" s="457" t="s">
        <v>117</v>
      </c>
      <c r="D23" s="457"/>
      <c r="E23" s="457"/>
      <c r="F23" s="457"/>
      <c r="G23" s="458"/>
      <c r="H23" s="91" t="s">
        <v>113</v>
      </c>
      <c r="I23" s="527" t="s">
        <v>153</v>
      </c>
      <c r="J23" s="527"/>
      <c r="K23" s="527"/>
      <c r="L23" s="527"/>
    </row>
    <row r="24" spans="1:12" ht="16.5" customHeight="1" x14ac:dyDescent="0.2">
      <c r="A24" s="63"/>
      <c r="B24" s="87"/>
      <c r="C24" s="457"/>
      <c r="D24" s="457"/>
      <c r="E24" s="457"/>
      <c r="F24" s="457"/>
      <c r="G24" s="458"/>
      <c r="H24" s="87"/>
      <c r="I24" s="527" t="s">
        <v>154</v>
      </c>
      <c r="J24" s="527"/>
      <c r="K24" s="527"/>
      <c r="L24" s="527"/>
    </row>
    <row r="25" spans="1:12" ht="16.5" customHeight="1" x14ac:dyDescent="0.2">
      <c r="A25" s="63"/>
      <c r="B25" s="87"/>
      <c r="C25" s="457" t="s">
        <v>194</v>
      </c>
      <c r="D25" s="457"/>
      <c r="E25" s="457"/>
      <c r="F25" s="457"/>
      <c r="G25" s="458"/>
      <c r="I25" s="526" t="s">
        <v>155</v>
      </c>
      <c r="J25" s="526"/>
      <c r="K25" s="526"/>
      <c r="L25" s="526"/>
    </row>
    <row r="26" spans="1:12" ht="16.5" customHeight="1" x14ac:dyDescent="0.2">
      <c r="A26" s="63"/>
      <c r="B26" s="87"/>
      <c r="C26" s="457" t="s">
        <v>195</v>
      </c>
      <c r="D26" s="457"/>
      <c r="E26" s="457"/>
      <c r="F26" s="457"/>
      <c r="G26" s="458"/>
      <c r="H26" s="87"/>
      <c r="I26" s="526" t="s">
        <v>156</v>
      </c>
      <c r="J26" s="526"/>
      <c r="K26" s="526"/>
      <c r="L26" s="526"/>
    </row>
    <row r="27" spans="1:12" ht="16.5" customHeight="1" x14ac:dyDescent="0.2">
      <c r="A27" s="63"/>
      <c r="B27" s="87"/>
      <c r="C27" s="546" t="s">
        <v>210</v>
      </c>
      <c r="D27" s="546"/>
      <c r="E27" s="546"/>
      <c r="F27" s="546"/>
      <c r="G27" s="547"/>
      <c r="H27" s="87"/>
      <c r="I27" s="526" t="s">
        <v>150</v>
      </c>
      <c r="J27" s="526"/>
      <c r="K27" s="526"/>
      <c r="L27" s="526"/>
    </row>
    <row r="28" spans="1:12" ht="16.5" customHeight="1" x14ac:dyDescent="0.2">
      <c r="A28" s="63"/>
      <c r="B28" s="87"/>
      <c r="C28" s="457" t="s">
        <v>195</v>
      </c>
      <c r="D28" s="457"/>
      <c r="E28" s="457"/>
      <c r="F28" s="457"/>
      <c r="G28" s="458"/>
      <c r="H28" s="87"/>
      <c r="I28" s="526" t="s">
        <v>157</v>
      </c>
      <c r="J28" s="526"/>
      <c r="K28" s="526"/>
      <c r="L28" s="526"/>
    </row>
    <row r="29" spans="1:12" ht="16.5" customHeight="1" x14ac:dyDescent="0.2">
      <c r="A29" s="63"/>
      <c r="B29" s="87"/>
      <c r="C29" s="457"/>
      <c r="D29" s="457"/>
      <c r="E29" s="457"/>
      <c r="F29" s="457"/>
      <c r="G29" s="458"/>
      <c r="H29" s="87"/>
      <c r="I29" s="526"/>
      <c r="J29" s="526"/>
      <c r="K29" s="526"/>
      <c r="L29" s="526"/>
    </row>
    <row r="30" spans="1:12" ht="16.5" customHeight="1" x14ac:dyDescent="0.2">
      <c r="A30" s="63"/>
      <c r="B30" s="87"/>
      <c r="C30" s="457"/>
      <c r="D30" s="457"/>
      <c r="E30" s="457"/>
      <c r="F30" s="457"/>
      <c r="G30" s="458"/>
      <c r="H30" s="87"/>
      <c r="I30" s="526"/>
      <c r="J30" s="526"/>
      <c r="K30" s="526"/>
      <c r="L30" s="526"/>
    </row>
    <row r="31" spans="1:12" ht="16.5" customHeight="1" x14ac:dyDescent="0.2">
      <c r="A31" s="93"/>
      <c r="B31" s="57"/>
      <c r="C31" s="460"/>
      <c r="D31" s="460"/>
      <c r="E31" s="460"/>
      <c r="F31" s="460"/>
      <c r="G31" s="461"/>
      <c r="H31" s="58"/>
      <c r="I31" s="462"/>
      <c r="J31" s="460"/>
      <c r="K31" s="460"/>
      <c r="L31" s="461"/>
    </row>
    <row r="32" spans="1:12" ht="16.5" customHeight="1" x14ac:dyDescent="0.2"/>
  </sheetData>
  <mergeCells count="49">
    <mergeCell ref="A8:L8"/>
    <mergeCell ref="A1:L1"/>
    <mergeCell ref="A3:L3"/>
    <mergeCell ref="A5:L5"/>
    <mergeCell ref="A6:A7"/>
    <mergeCell ref="B6:L7"/>
    <mergeCell ref="B9:L9"/>
    <mergeCell ref="B10:D10"/>
    <mergeCell ref="E10:F10"/>
    <mergeCell ref="B11:D11"/>
    <mergeCell ref="E11:F11"/>
    <mergeCell ref="J11:L13"/>
    <mergeCell ref="B12:D12"/>
    <mergeCell ref="E12:F12"/>
    <mergeCell ref="B13:D13"/>
    <mergeCell ref="E13:F13"/>
    <mergeCell ref="A18:A19"/>
    <mergeCell ref="B18:C18"/>
    <mergeCell ref="D18:L18"/>
    <mergeCell ref="B19:C19"/>
    <mergeCell ref="D19:L19"/>
    <mergeCell ref="C22:G22"/>
    <mergeCell ref="I22:L22"/>
    <mergeCell ref="B15:G15"/>
    <mergeCell ref="B16:G16"/>
    <mergeCell ref="B17:G17"/>
    <mergeCell ref="B20:C20"/>
    <mergeCell ref="D20:F20"/>
    <mergeCell ref="I20:L20"/>
    <mergeCell ref="B21:G21"/>
    <mergeCell ref="I21:L21"/>
    <mergeCell ref="C23:G23"/>
    <mergeCell ref="I23:L23"/>
    <mergeCell ref="C24:G24"/>
    <mergeCell ref="I24:L24"/>
    <mergeCell ref="C25:G25"/>
    <mergeCell ref="I25:L25"/>
    <mergeCell ref="C26:G26"/>
    <mergeCell ref="I26:L26"/>
    <mergeCell ref="C27:G27"/>
    <mergeCell ref="I27:L27"/>
    <mergeCell ref="C28:G28"/>
    <mergeCell ref="I28:L28"/>
    <mergeCell ref="C30:G30"/>
    <mergeCell ref="C29:G29"/>
    <mergeCell ref="I29:L29"/>
    <mergeCell ref="I30:L30"/>
    <mergeCell ref="C31:G31"/>
    <mergeCell ref="I31:L31"/>
  </mergeCells>
  <phoneticPr fontId="25"/>
  <conditionalFormatting sqref="E11:F12">
    <cfRule type="cellIs" dxfId="16" priority="9" operator="lessThanOrEqual">
      <formula>0</formula>
    </cfRule>
  </conditionalFormatting>
  <conditionalFormatting sqref="H16:I16">
    <cfRule type="cellIs" dxfId="15" priority="8" operator="lessThanOrEqual">
      <formula>0</formula>
    </cfRule>
  </conditionalFormatting>
  <conditionalFormatting sqref="H17:I17">
    <cfRule type="cellIs" dxfId="14" priority="7" operator="lessThanOrEqual">
      <formula>0</formula>
    </cfRule>
  </conditionalFormatting>
  <conditionalFormatting sqref="E13:F13">
    <cfRule type="cellIs" dxfId="13" priority="6" operator="lessThanOrEqual">
      <formula>0</formula>
    </cfRule>
  </conditionalFormatting>
  <conditionalFormatting sqref="E12:F12">
    <cfRule type="cellIs" dxfId="12" priority="5" operator="lessThanOrEqual">
      <formula>0</formula>
    </cfRule>
  </conditionalFormatting>
  <conditionalFormatting sqref="I11:I13 E11:F13">
    <cfRule type="containsBlanks" dxfId="11" priority="4">
      <formula>LEN(TRIM(E11))=0</formula>
    </cfRule>
  </conditionalFormatting>
  <conditionalFormatting sqref="H16:I17">
    <cfRule type="containsBlanks" dxfId="10" priority="3">
      <formula>LEN(TRIM(H16))=0</formula>
    </cfRule>
  </conditionalFormatting>
  <printOptions horizontalCentered="1"/>
  <pageMargins left="0.59055118110236227" right="0.59055118110236227" top="0.59055118110236227" bottom="0.59055118110236227" header="0.51181102362204722" footer="0.39370078740157483"/>
  <pageSetup paperSize="9" fitToHeight="0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FB80-F30F-4E1A-8B22-AA856050323A}">
  <sheetPr>
    <tabColor theme="5" tint="0.59999389629810485"/>
  </sheetPr>
  <dimension ref="A1:S32"/>
  <sheetViews>
    <sheetView view="pageBreakPreview" zoomScale="115" zoomScaleNormal="130" zoomScaleSheetLayoutView="115" workbookViewId="0">
      <selection activeCell="O14" sqref="O14"/>
    </sheetView>
  </sheetViews>
  <sheetFormatPr defaultColWidth="9" defaultRowHeight="13.2" x14ac:dyDescent="0.2"/>
  <cols>
    <col min="1" max="1" width="18" style="1" customWidth="1"/>
    <col min="2" max="5" width="3.109375" style="1" customWidth="1"/>
    <col min="6" max="6" width="6.33203125" style="1" customWidth="1"/>
    <col min="7" max="8" width="9.109375" style="1" customWidth="1"/>
    <col min="9" max="12" width="9.21875" style="1" customWidth="1"/>
    <col min="13" max="13" width="9" style="1"/>
    <col min="14" max="14" width="6.33203125" style="1" customWidth="1"/>
    <col min="15" max="15" width="3.33203125" style="1" bestFit="1" customWidth="1"/>
    <col min="16" max="16" width="2.21875" style="1" customWidth="1"/>
    <col min="17" max="17" width="4.44140625" style="1" bestFit="1" customWidth="1"/>
    <col min="18" max="18" width="2.44140625" style="1" bestFit="1" customWidth="1"/>
    <col min="19" max="19" width="4.44140625" style="1" bestFit="1" customWidth="1"/>
    <col min="20" max="20" width="9" style="1"/>
    <col min="21" max="21" width="12.21875" style="1" customWidth="1"/>
    <col min="22" max="16384" width="9" style="1"/>
  </cols>
  <sheetData>
    <row r="1" spans="1:19" ht="18" customHeight="1" x14ac:dyDescent="0.2">
      <c r="A1" s="512" t="s">
        <v>20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19" ht="18" customHeight="1" x14ac:dyDescent="0.2"/>
    <row r="3" spans="1:19" ht="18" customHeight="1" x14ac:dyDescent="0.2">
      <c r="A3" s="513" t="s">
        <v>158</v>
      </c>
      <c r="B3" s="513"/>
      <c r="C3" s="513"/>
      <c r="D3" s="513"/>
      <c r="E3" s="513"/>
      <c r="F3" s="513"/>
      <c r="G3" s="513"/>
      <c r="H3" s="513"/>
      <c r="I3" s="513"/>
      <c r="J3" s="513"/>
      <c r="K3" s="3"/>
      <c r="L3" s="4"/>
    </row>
    <row r="4" spans="1:19" ht="16.5" customHeight="1" x14ac:dyDescent="0.2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9" ht="16.5" customHeight="1" x14ac:dyDescent="0.2">
      <c r="A5" s="515" t="s">
        <v>97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</row>
    <row r="6" spans="1:19" ht="16.5" customHeight="1" x14ac:dyDescent="0.2">
      <c r="A6" s="518" t="s">
        <v>98</v>
      </c>
      <c r="B6" s="520" t="s">
        <v>159</v>
      </c>
      <c r="C6" s="521"/>
      <c r="D6" s="521"/>
      <c r="E6" s="521"/>
      <c r="F6" s="521"/>
      <c r="G6" s="521"/>
      <c r="H6" s="521"/>
      <c r="I6" s="521"/>
      <c r="J6" s="521"/>
      <c r="K6" s="521"/>
      <c r="L6" s="522"/>
      <c r="M6" s="1" t="s">
        <v>25</v>
      </c>
    </row>
    <row r="7" spans="1:19" ht="16.5" customHeight="1" x14ac:dyDescent="0.2">
      <c r="A7" s="519"/>
      <c r="B7" s="523"/>
      <c r="C7" s="524"/>
      <c r="D7" s="524"/>
      <c r="E7" s="524"/>
      <c r="F7" s="524"/>
      <c r="G7" s="524"/>
      <c r="H7" s="524"/>
      <c r="I7" s="524"/>
      <c r="J7" s="524"/>
      <c r="K7" s="524"/>
      <c r="L7" s="525"/>
    </row>
    <row r="8" spans="1:19" ht="16.5" customHeight="1" x14ac:dyDescent="0.2">
      <c r="A8" s="495" t="s">
        <v>100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7"/>
    </row>
    <row r="9" spans="1:19" ht="41.25" customHeight="1" x14ac:dyDescent="0.2">
      <c r="A9" s="73" t="s">
        <v>101</v>
      </c>
      <c r="B9" s="489" t="s">
        <v>124</v>
      </c>
      <c r="C9" s="498"/>
      <c r="D9" s="498"/>
      <c r="E9" s="498"/>
      <c r="F9" s="498"/>
      <c r="G9" s="498"/>
      <c r="H9" s="498"/>
      <c r="I9" s="498"/>
      <c r="J9" s="498"/>
      <c r="K9" s="498"/>
      <c r="L9" s="499"/>
    </row>
    <row r="10" spans="1:19" ht="16.5" customHeight="1" x14ac:dyDescent="0.2">
      <c r="A10" s="9" t="s">
        <v>28</v>
      </c>
      <c r="B10" s="500"/>
      <c r="C10" s="501"/>
      <c r="D10" s="502"/>
      <c r="E10" s="473" t="s">
        <v>103</v>
      </c>
      <c r="F10" s="475"/>
      <c r="G10" s="24" t="s">
        <v>74</v>
      </c>
      <c r="H10" s="24" t="s">
        <v>31</v>
      </c>
      <c r="I10" s="24" t="s">
        <v>32</v>
      </c>
      <c r="J10" s="75"/>
      <c r="K10" s="61"/>
      <c r="L10" s="62"/>
    </row>
    <row r="11" spans="1:19" ht="16.5" customHeight="1" x14ac:dyDescent="0.2">
      <c r="A11" s="13"/>
      <c r="B11" s="473" t="s">
        <v>104</v>
      </c>
      <c r="C11" s="474"/>
      <c r="D11" s="475"/>
      <c r="E11" s="473">
        <f>SUM(H11:I11)</f>
        <v>20</v>
      </c>
      <c r="F11" s="475"/>
      <c r="G11" s="95" t="s">
        <v>10</v>
      </c>
      <c r="H11" s="24" t="s">
        <v>10</v>
      </c>
      <c r="I11" s="24">
        <v>20</v>
      </c>
      <c r="J11" s="64"/>
      <c r="K11" s="11"/>
      <c r="L11" s="23"/>
    </row>
    <row r="12" spans="1:19" ht="16.5" customHeight="1" x14ac:dyDescent="0.2">
      <c r="A12" s="13"/>
      <c r="B12" s="473" t="s">
        <v>105</v>
      </c>
      <c r="C12" s="474"/>
      <c r="D12" s="475"/>
      <c r="E12" s="473">
        <f>SUM(H12:I12)</f>
        <v>19</v>
      </c>
      <c r="F12" s="475"/>
      <c r="G12" s="95" t="s">
        <v>10</v>
      </c>
      <c r="H12" s="24" t="s">
        <v>10</v>
      </c>
      <c r="I12" s="24">
        <v>19</v>
      </c>
      <c r="J12" s="64"/>
      <c r="K12" s="11"/>
      <c r="L12" s="23"/>
    </row>
    <row r="13" spans="1:19" ht="16.5" customHeight="1" x14ac:dyDescent="0.2">
      <c r="A13" s="13"/>
      <c r="B13" s="507" t="s">
        <v>4</v>
      </c>
      <c r="C13" s="508"/>
      <c r="D13" s="509"/>
      <c r="E13" s="567">
        <f>E12/E11*100</f>
        <v>95</v>
      </c>
      <c r="F13" s="568"/>
      <c r="G13" s="95" t="s">
        <v>10</v>
      </c>
      <c r="H13" s="95" t="s">
        <v>10</v>
      </c>
      <c r="I13" s="121">
        <f>I12/I11*100</f>
        <v>95</v>
      </c>
      <c r="J13" s="64"/>
      <c r="K13" s="11"/>
      <c r="L13" s="23"/>
      <c r="S13" s="82"/>
    </row>
    <row r="14" spans="1:19" ht="16.5" customHeight="1" x14ac:dyDescent="0.2">
      <c r="A14" s="13"/>
      <c r="B14" s="63"/>
      <c r="C14" s="11"/>
      <c r="D14" s="11"/>
      <c r="E14" s="11"/>
      <c r="F14" s="11"/>
      <c r="G14" s="11"/>
      <c r="H14" s="11"/>
      <c r="I14" s="11"/>
      <c r="J14" s="11"/>
      <c r="K14" s="11"/>
      <c r="L14" s="23"/>
    </row>
    <row r="15" spans="1:19" ht="16.5" customHeight="1" x14ac:dyDescent="0.2">
      <c r="A15" s="13"/>
      <c r="B15" s="500"/>
      <c r="C15" s="501"/>
      <c r="D15" s="501"/>
      <c r="E15" s="501"/>
      <c r="F15" s="501"/>
      <c r="G15" s="502"/>
      <c r="H15" s="24" t="s">
        <v>33</v>
      </c>
      <c r="I15" s="24" t="s">
        <v>74</v>
      </c>
      <c r="J15" s="24" t="s">
        <v>34</v>
      </c>
      <c r="K15" s="11"/>
      <c r="L15" s="23"/>
    </row>
    <row r="16" spans="1:19" ht="16.5" customHeight="1" x14ac:dyDescent="0.2">
      <c r="A16" s="13"/>
      <c r="B16" s="492" t="s">
        <v>35</v>
      </c>
      <c r="C16" s="493"/>
      <c r="D16" s="493"/>
      <c r="E16" s="493"/>
      <c r="F16" s="493"/>
      <c r="G16" s="494"/>
      <c r="H16" s="122">
        <f>0.7*100</f>
        <v>70</v>
      </c>
      <c r="I16" s="123" t="s">
        <v>10</v>
      </c>
      <c r="J16" s="105" t="s">
        <v>10</v>
      </c>
      <c r="K16" s="11"/>
      <c r="L16" s="23"/>
    </row>
    <row r="17" spans="1:13" ht="16.5" customHeight="1" x14ac:dyDescent="0.2">
      <c r="A17" s="26"/>
      <c r="B17" s="477" t="s">
        <v>36</v>
      </c>
      <c r="C17" s="478"/>
      <c r="D17" s="478"/>
      <c r="E17" s="478"/>
      <c r="F17" s="478"/>
      <c r="G17" s="479"/>
      <c r="H17" s="122">
        <v>3.7777777777777777</v>
      </c>
      <c r="I17" s="123" t="s">
        <v>10</v>
      </c>
      <c r="J17" s="105" t="s">
        <v>10</v>
      </c>
      <c r="K17" s="28"/>
      <c r="L17" s="29"/>
    </row>
    <row r="18" spans="1:13" s="31" customFormat="1" ht="30" customHeight="1" x14ac:dyDescent="0.2">
      <c r="A18" s="480" t="s">
        <v>37</v>
      </c>
      <c r="B18" s="482" t="s">
        <v>107</v>
      </c>
      <c r="C18" s="483"/>
      <c r="D18" s="484" t="s">
        <v>160</v>
      </c>
      <c r="E18" s="485"/>
      <c r="F18" s="485"/>
      <c r="G18" s="485"/>
      <c r="H18" s="485"/>
      <c r="I18" s="485"/>
      <c r="J18" s="485"/>
      <c r="K18" s="485"/>
      <c r="L18" s="486"/>
    </row>
    <row r="19" spans="1:13" ht="16.5" customHeight="1" x14ac:dyDescent="0.2">
      <c r="A19" s="481"/>
      <c r="B19" s="487" t="s">
        <v>109</v>
      </c>
      <c r="C19" s="488"/>
      <c r="D19" s="489" t="s">
        <v>127</v>
      </c>
      <c r="E19" s="490"/>
      <c r="F19" s="490"/>
      <c r="G19" s="490"/>
      <c r="H19" s="490"/>
      <c r="I19" s="490"/>
      <c r="J19" s="490"/>
      <c r="K19" s="490"/>
      <c r="L19" s="491"/>
    </row>
    <row r="20" spans="1:13" ht="16.5" customHeight="1" x14ac:dyDescent="0.2">
      <c r="A20" s="34" t="s">
        <v>111</v>
      </c>
      <c r="B20" s="468" t="s">
        <v>41</v>
      </c>
      <c r="C20" s="468"/>
      <c r="D20" s="469" t="s">
        <v>112</v>
      </c>
      <c r="E20" s="470"/>
      <c r="F20" s="471"/>
      <c r="G20" s="24" t="s">
        <v>42</v>
      </c>
      <c r="H20" s="86" t="s">
        <v>113</v>
      </c>
      <c r="I20" s="472" t="s">
        <v>114</v>
      </c>
      <c r="J20" s="472"/>
      <c r="K20" s="472"/>
      <c r="L20" s="472"/>
    </row>
    <row r="21" spans="1:13" ht="16.5" customHeight="1" x14ac:dyDescent="0.2">
      <c r="A21" s="9" t="s">
        <v>115</v>
      </c>
      <c r="B21" s="473" t="s">
        <v>77</v>
      </c>
      <c r="C21" s="474"/>
      <c r="D21" s="474"/>
      <c r="E21" s="474"/>
      <c r="F21" s="474"/>
      <c r="G21" s="475"/>
      <c r="H21" s="60" t="s">
        <v>47</v>
      </c>
      <c r="I21" s="473" t="s">
        <v>78</v>
      </c>
      <c r="J21" s="474"/>
      <c r="K21" s="474"/>
      <c r="L21" s="475"/>
    </row>
    <row r="22" spans="1:13" ht="16.5" customHeight="1" x14ac:dyDescent="0.2">
      <c r="A22" s="13"/>
      <c r="B22" s="87"/>
      <c r="C22" s="457"/>
      <c r="D22" s="457"/>
      <c r="E22" s="457"/>
      <c r="F22" s="457"/>
      <c r="G22" s="458"/>
      <c r="H22" s="87"/>
      <c r="I22" s="566"/>
      <c r="J22" s="566"/>
      <c r="K22" s="566"/>
      <c r="L22" s="566"/>
      <c r="M22" s="66"/>
    </row>
    <row r="23" spans="1:13" ht="16.5" customHeight="1" x14ac:dyDescent="0.2">
      <c r="A23" s="63"/>
      <c r="B23" s="87" t="s">
        <v>116</v>
      </c>
      <c r="C23" s="457" t="s">
        <v>117</v>
      </c>
      <c r="D23" s="457"/>
      <c r="E23" s="457"/>
      <c r="F23" s="457"/>
      <c r="G23" s="458"/>
      <c r="H23" s="91" t="s">
        <v>113</v>
      </c>
      <c r="I23" s="565" t="s">
        <v>161</v>
      </c>
      <c r="J23" s="565"/>
      <c r="K23" s="565"/>
      <c r="L23" s="565"/>
      <c r="M23" s="66"/>
    </row>
    <row r="24" spans="1:13" ht="16.5" customHeight="1" x14ac:dyDescent="0.2">
      <c r="A24" s="63"/>
      <c r="B24" s="87"/>
      <c r="C24" s="457"/>
      <c r="D24" s="457"/>
      <c r="E24" s="457"/>
      <c r="F24" s="457"/>
      <c r="G24" s="458"/>
      <c r="H24" s="87"/>
      <c r="I24" s="565" t="s">
        <v>162</v>
      </c>
      <c r="J24" s="565"/>
      <c r="K24" s="565"/>
      <c r="L24" s="565"/>
      <c r="M24" s="66"/>
    </row>
    <row r="25" spans="1:13" ht="16.5" customHeight="1" x14ac:dyDescent="0.2">
      <c r="A25" s="63"/>
      <c r="B25" s="87"/>
      <c r="C25" s="457" t="s">
        <v>194</v>
      </c>
      <c r="D25" s="457"/>
      <c r="E25" s="457"/>
      <c r="F25" s="457"/>
      <c r="G25" s="458"/>
      <c r="H25" s="87"/>
      <c r="I25" s="564" t="s">
        <v>163</v>
      </c>
      <c r="J25" s="564"/>
      <c r="K25" s="564"/>
      <c r="L25" s="564"/>
      <c r="M25" s="66"/>
    </row>
    <row r="26" spans="1:13" ht="16.5" customHeight="1" x14ac:dyDescent="0.2">
      <c r="A26" s="63"/>
      <c r="B26" s="87"/>
      <c r="C26" s="457" t="s">
        <v>195</v>
      </c>
      <c r="D26" s="457"/>
      <c r="E26" s="457"/>
      <c r="F26" s="457"/>
      <c r="G26" s="458"/>
      <c r="I26" s="564" t="s">
        <v>164</v>
      </c>
      <c r="J26" s="564"/>
      <c r="K26" s="564"/>
      <c r="L26" s="564"/>
      <c r="M26" s="66"/>
    </row>
    <row r="27" spans="1:13" ht="16.5" customHeight="1" x14ac:dyDescent="0.2">
      <c r="A27" s="63"/>
      <c r="B27" s="87"/>
      <c r="C27" s="546" t="s">
        <v>210</v>
      </c>
      <c r="D27" s="546"/>
      <c r="E27" s="546"/>
      <c r="F27" s="546"/>
      <c r="G27" s="547"/>
      <c r="H27" s="87"/>
      <c r="I27" s="564" t="s">
        <v>165</v>
      </c>
      <c r="J27" s="564"/>
      <c r="K27" s="564"/>
      <c r="L27" s="564"/>
      <c r="M27" s="66"/>
    </row>
    <row r="28" spans="1:13" ht="16.5" customHeight="1" x14ac:dyDescent="0.2">
      <c r="A28" s="63"/>
      <c r="B28" s="87"/>
      <c r="C28" s="457" t="s">
        <v>195</v>
      </c>
      <c r="D28" s="457"/>
      <c r="E28" s="457"/>
      <c r="F28" s="457"/>
      <c r="G28" s="458"/>
      <c r="H28" s="87"/>
      <c r="I28" s="564" t="s">
        <v>166</v>
      </c>
      <c r="J28" s="564"/>
      <c r="K28" s="564"/>
      <c r="L28" s="564"/>
      <c r="M28" s="66"/>
    </row>
    <row r="29" spans="1:13" ht="16.5" customHeight="1" x14ac:dyDescent="0.2">
      <c r="A29" s="63"/>
      <c r="B29" s="87"/>
      <c r="C29" s="457"/>
      <c r="D29" s="457"/>
      <c r="E29" s="457"/>
      <c r="F29" s="457"/>
      <c r="G29" s="458"/>
      <c r="H29" s="87"/>
      <c r="I29" s="564" t="s">
        <v>167</v>
      </c>
      <c r="J29" s="564"/>
      <c r="K29" s="564"/>
      <c r="L29" s="564"/>
      <c r="M29" s="66"/>
    </row>
    <row r="30" spans="1:13" ht="16.5" customHeight="1" x14ac:dyDescent="0.2">
      <c r="A30" s="63"/>
      <c r="B30" s="87"/>
      <c r="C30" s="457"/>
      <c r="D30" s="457"/>
      <c r="E30" s="457"/>
      <c r="F30" s="457"/>
      <c r="G30" s="458"/>
      <c r="H30" s="87"/>
      <c r="I30" s="564" t="s">
        <v>168</v>
      </c>
      <c r="J30" s="564"/>
      <c r="K30" s="564"/>
      <c r="L30" s="564"/>
      <c r="M30" s="66"/>
    </row>
    <row r="31" spans="1:13" ht="16.5" customHeight="1" x14ac:dyDescent="0.2">
      <c r="A31" s="63"/>
      <c r="B31" s="87"/>
      <c r="C31" s="457"/>
      <c r="D31" s="457"/>
      <c r="E31" s="457"/>
      <c r="F31" s="457"/>
      <c r="G31" s="458"/>
      <c r="H31" s="87"/>
      <c r="I31" s="564"/>
      <c r="J31" s="564"/>
      <c r="K31" s="564"/>
      <c r="L31" s="564"/>
      <c r="M31" s="66"/>
    </row>
    <row r="32" spans="1:13" ht="16.5" customHeight="1" x14ac:dyDescent="0.2">
      <c r="A32" s="93"/>
      <c r="B32" s="57"/>
      <c r="C32" s="460"/>
      <c r="D32" s="460"/>
      <c r="E32" s="460"/>
      <c r="F32" s="460"/>
      <c r="G32" s="461"/>
      <c r="H32" s="58"/>
      <c r="I32" s="561"/>
      <c r="J32" s="562"/>
      <c r="K32" s="562"/>
      <c r="L32" s="563"/>
      <c r="M32" s="66"/>
    </row>
  </sheetData>
  <mergeCells count="50">
    <mergeCell ref="B12:D12"/>
    <mergeCell ref="E12:F12"/>
    <mergeCell ref="A1:L1"/>
    <mergeCell ref="A3:J3"/>
    <mergeCell ref="A5:L5"/>
    <mergeCell ref="A6:A7"/>
    <mergeCell ref="B6:L7"/>
    <mergeCell ref="A8:L8"/>
    <mergeCell ref="B9:L9"/>
    <mergeCell ref="B10:D10"/>
    <mergeCell ref="E10:F10"/>
    <mergeCell ref="B11:D11"/>
    <mergeCell ref="E11:F11"/>
    <mergeCell ref="A18:A19"/>
    <mergeCell ref="B18:C18"/>
    <mergeCell ref="D18:L18"/>
    <mergeCell ref="B19:C19"/>
    <mergeCell ref="D19:L19"/>
    <mergeCell ref="C22:G22"/>
    <mergeCell ref="I22:L22"/>
    <mergeCell ref="B13:D13"/>
    <mergeCell ref="E13:F13"/>
    <mergeCell ref="B15:G15"/>
    <mergeCell ref="B16:G16"/>
    <mergeCell ref="B17:G17"/>
    <mergeCell ref="B20:C20"/>
    <mergeCell ref="D20:F20"/>
    <mergeCell ref="I20:L20"/>
    <mergeCell ref="B21:G21"/>
    <mergeCell ref="I21:L21"/>
    <mergeCell ref="C23:G23"/>
    <mergeCell ref="I23:L23"/>
    <mergeCell ref="C24:G24"/>
    <mergeCell ref="I24:L24"/>
    <mergeCell ref="C25:G25"/>
    <mergeCell ref="I25:L25"/>
    <mergeCell ref="C26:G26"/>
    <mergeCell ref="I26:L26"/>
    <mergeCell ref="C27:G27"/>
    <mergeCell ref="I27:L27"/>
    <mergeCell ref="C28:G28"/>
    <mergeCell ref="I28:L28"/>
    <mergeCell ref="C32:G32"/>
    <mergeCell ref="I32:L32"/>
    <mergeCell ref="C29:G29"/>
    <mergeCell ref="I29:L29"/>
    <mergeCell ref="C30:G30"/>
    <mergeCell ref="I30:L30"/>
    <mergeCell ref="C31:G31"/>
    <mergeCell ref="I31:L31"/>
  </mergeCells>
  <phoneticPr fontId="25"/>
  <conditionalFormatting sqref="E11:F12">
    <cfRule type="cellIs" dxfId="9" priority="18" operator="lessThanOrEqual">
      <formula>0</formula>
    </cfRule>
  </conditionalFormatting>
  <conditionalFormatting sqref="H16">
    <cfRule type="cellIs" dxfId="8" priority="17" operator="lessThanOrEqual">
      <formula>0</formula>
    </cfRule>
  </conditionalFormatting>
  <conditionalFormatting sqref="H17">
    <cfRule type="cellIs" dxfId="7" priority="16" operator="lessThanOrEqual">
      <formula>0</formula>
    </cfRule>
  </conditionalFormatting>
  <conditionalFormatting sqref="E13:F13">
    <cfRule type="cellIs" dxfId="6" priority="14" operator="lessThanOrEqual">
      <formula>0</formula>
    </cfRule>
  </conditionalFormatting>
  <conditionalFormatting sqref="E12:F12">
    <cfRule type="cellIs" dxfId="5" priority="13" operator="lessThanOrEqual">
      <formula>0</formula>
    </cfRule>
  </conditionalFormatting>
  <conditionalFormatting sqref="H11:I12 I13 E11:F13">
    <cfRule type="containsBlanks" dxfId="4" priority="12">
      <formula>LEN(TRIM(E11))=0</formula>
    </cfRule>
  </conditionalFormatting>
  <conditionalFormatting sqref="H16:H17">
    <cfRule type="containsBlanks" dxfId="3" priority="11">
      <formula>LEN(TRIM(H16))=0</formula>
    </cfRule>
  </conditionalFormatting>
  <conditionalFormatting sqref="I16">
    <cfRule type="cellIs" dxfId="2" priority="7" operator="lessThanOrEqual">
      <formula>0</formula>
    </cfRule>
  </conditionalFormatting>
  <conditionalFormatting sqref="I17">
    <cfRule type="cellIs" dxfId="1" priority="6" operator="lessThanOrEqual">
      <formula>0</formula>
    </cfRule>
  </conditionalFormatting>
  <conditionalFormatting sqref="I16:I17">
    <cfRule type="containsBlanks" dxfId="0" priority="5">
      <formula>LEN(TRIM(I16))=0</formula>
    </cfRule>
  </conditionalFormatting>
  <printOptions horizontalCentered="1"/>
  <pageMargins left="0.59055118110236227" right="0.59055118110236227" top="0.59055118110236227" bottom="0.59055118110236227" header="0.51181102362204722" footer="0.39370078740157483"/>
  <pageSetup paperSize="9" scale="9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1AFF-E377-4541-93AE-F1131A7F8DEC}">
  <sheetPr>
    <tabColor theme="8" tint="0.39997558519241921"/>
  </sheetPr>
  <dimension ref="A1:AB28"/>
  <sheetViews>
    <sheetView view="pageBreakPreview" zoomScale="120" zoomScaleNormal="130" zoomScaleSheetLayoutView="120" workbookViewId="0">
      <selection activeCell="H20" sqref="H20"/>
    </sheetView>
  </sheetViews>
  <sheetFormatPr defaultColWidth="9" defaultRowHeight="13.2" x14ac:dyDescent="0.2"/>
  <cols>
    <col min="1" max="1" width="17.6640625" style="1" customWidth="1"/>
    <col min="2" max="5" width="3.33203125" style="1" customWidth="1"/>
    <col min="6" max="6" width="6.33203125" style="1" customWidth="1"/>
    <col min="7" max="7" width="9.109375" style="1" customWidth="1"/>
    <col min="8" max="10" width="10.21875" style="1" customWidth="1"/>
    <col min="11" max="12" width="9.109375" style="1" customWidth="1"/>
    <col min="13" max="13" width="0.5546875" style="1" customWidth="1"/>
    <col min="14" max="14" width="6.33203125" style="1" customWidth="1"/>
    <col min="15" max="15" width="3.33203125" style="1" bestFit="1" customWidth="1"/>
    <col min="16" max="16" width="2.21875" style="1" customWidth="1"/>
    <col min="17" max="17" width="4.44140625" style="1" bestFit="1" customWidth="1"/>
    <col min="18" max="18" width="2.44140625" style="1" bestFit="1" customWidth="1"/>
    <col min="19" max="19" width="4.44140625" style="1" bestFit="1" customWidth="1"/>
    <col min="20" max="20" width="9" style="1"/>
    <col min="21" max="21" width="12.21875" style="1" customWidth="1"/>
    <col min="22" max="16384" width="9" style="1"/>
  </cols>
  <sheetData>
    <row r="1" spans="1:13" ht="18" customHeight="1" x14ac:dyDescent="0.2">
      <c r="A1" s="512" t="s">
        <v>20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13" ht="16.5" customHeight="1" x14ac:dyDescent="0.2"/>
    <row r="3" spans="1:13" ht="18" customHeight="1" x14ac:dyDescent="0.2">
      <c r="A3" s="612" t="s">
        <v>75</v>
      </c>
      <c r="B3" s="612"/>
      <c r="C3" s="612"/>
      <c r="D3" s="612"/>
      <c r="E3" s="612"/>
      <c r="F3" s="612"/>
      <c r="G3" s="612"/>
      <c r="H3" s="612"/>
      <c r="I3" s="612"/>
      <c r="J3" s="612"/>
      <c r="K3" s="3"/>
      <c r="L3" s="4"/>
    </row>
    <row r="4" spans="1:13" ht="16.5" customHeight="1" x14ac:dyDescent="0.2"/>
    <row r="5" spans="1:13" ht="16.5" customHeight="1" x14ac:dyDescent="0.2">
      <c r="A5" s="515" t="s">
        <v>22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</row>
    <row r="6" spans="1:13" s="6" customFormat="1" ht="16.5" customHeight="1" x14ac:dyDescent="0.2">
      <c r="A6" s="5" t="s">
        <v>23</v>
      </c>
      <c r="B6" s="613" t="s">
        <v>76</v>
      </c>
      <c r="C6" s="614"/>
      <c r="D6" s="614"/>
      <c r="E6" s="614"/>
      <c r="F6" s="614"/>
      <c r="G6" s="614"/>
      <c r="H6" s="614"/>
      <c r="I6" s="614"/>
      <c r="J6" s="614"/>
      <c r="K6" s="614"/>
      <c r="L6" s="615"/>
      <c r="M6" s="6" t="s">
        <v>25</v>
      </c>
    </row>
    <row r="7" spans="1:13" s="6" customFormat="1" ht="21.75" customHeight="1" x14ac:dyDescent="0.2">
      <c r="A7" s="7"/>
      <c r="B7" s="616"/>
      <c r="C7" s="617"/>
      <c r="D7" s="617"/>
      <c r="E7" s="617"/>
      <c r="F7" s="617"/>
      <c r="G7" s="617"/>
      <c r="H7" s="617"/>
      <c r="I7" s="617"/>
      <c r="J7" s="617"/>
      <c r="K7" s="617"/>
      <c r="L7" s="618"/>
    </row>
    <row r="8" spans="1:13" ht="16.5" customHeight="1" x14ac:dyDescent="0.2">
      <c r="A8" s="619" t="s">
        <v>26</v>
      </c>
      <c r="B8" s="620"/>
      <c r="C8" s="620"/>
      <c r="D8" s="620"/>
      <c r="E8" s="620"/>
      <c r="F8" s="620"/>
      <c r="G8" s="620"/>
      <c r="H8" s="620"/>
      <c r="I8" s="620"/>
      <c r="J8" s="620"/>
      <c r="K8" s="620"/>
      <c r="L8" s="621"/>
    </row>
    <row r="9" spans="1:13" s="6" customFormat="1" ht="41.25" customHeight="1" x14ac:dyDescent="0.2">
      <c r="A9" s="8" t="s">
        <v>27</v>
      </c>
      <c r="B9" s="609" t="s">
        <v>222</v>
      </c>
      <c r="C9" s="610"/>
      <c r="D9" s="610"/>
      <c r="E9" s="610"/>
      <c r="F9" s="610"/>
      <c r="G9" s="610"/>
      <c r="H9" s="610"/>
      <c r="I9" s="610"/>
      <c r="J9" s="610"/>
      <c r="K9" s="610"/>
      <c r="L9" s="611"/>
    </row>
    <row r="10" spans="1:13" ht="16.5" customHeight="1" x14ac:dyDescent="0.2">
      <c r="A10" s="9" t="s">
        <v>28</v>
      </c>
      <c r="B10" s="600"/>
      <c r="C10" s="601"/>
      <c r="D10" s="601"/>
      <c r="E10" s="601"/>
      <c r="F10" s="602"/>
      <c r="G10" s="10" t="s">
        <v>29</v>
      </c>
      <c r="H10" s="10" t="s">
        <v>30</v>
      </c>
      <c r="I10" s="10" t="s">
        <v>31</v>
      </c>
      <c r="J10" s="10" t="s">
        <v>32</v>
      </c>
      <c r="K10" s="11"/>
      <c r="L10" s="12"/>
    </row>
    <row r="11" spans="1:13" ht="16.5" customHeight="1" x14ac:dyDescent="0.2">
      <c r="A11" s="13"/>
      <c r="B11" s="603" t="s">
        <v>202</v>
      </c>
      <c r="C11" s="604"/>
      <c r="D11" s="604"/>
      <c r="E11" s="604"/>
      <c r="F11" s="605"/>
      <c r="G11" s="14">
        <v>2201</v>
      </c>
      <c r="H11" s="14">
        <v>9656</v>
      </c>
      <c r="I11" s="14">
        <v>2201</v>
      </c>
      <c r="J11" s="15"/>
      <c r="K11" s="11"/>
      <c r="L11" s="12"/>
    </row>
    <row r="12" spans="1:13" ht="16.5" customHeight="1" x14ac:dyDescent="0.2">
      <c r="A12" s="13"/>
      <c r="B12" s="603" t="s">
        <v>203</v>
      </c>
      <c r="C12" s="604"/>
      <c r="D12" s="604"/>
      <c r="E12" s="604"/>
      <c r="F12" s="605"/>
      <c r="G12" s="14">
        <v>1168</v>
      </c>
      <c r="H12" s="14">
        <v>7788</v>
      </c>
      <c r="I12" s="14">
        <v>1168</v>
      </c>
      <c r="J12" s="15"/>
      <c r="K12" s="11"/>
      <c r="L12" s="12"/>
    </row>
    <row r="13" spans="1:13" ht="16.5" customHeight="1" x14ac:dyDescent="0.2">
      <c r="A13" s="13"/>
      <c r="B13" s="606" t="s">
        <v>4</v>
      </c>
      <c r="C13" s="607"/>
      <c r="D13" s="607"/>
      <c r="E13" s="607"/>
      <c r="F13" s="608"/>
      <c r="G13" s="16">
        <v>53.1</v>
      </c>
      <c r="H13" s="16">
        <v>80.654515327257656</v>
      </c>
      <c r="I13" s="16">
        <v>53.1</v>
      </c>
      <c r="J13" s="17"/>
      <c r="K13" s="11"/>
      <c r="L13" s="12"/>
    </row>
    <row r="14" spans="1:13" ht="15" customHeight="1" x14ac:dyDescent="0.15">
      <c r="A14" s="13"/>
      <c r="B14" s="18"/>
      <c r="C14" s="598"/>
      <c r="D14" s="598"/>
      <c r="E14" s="598"/>
      <c r="F14" s="598"/>
      <c r="G14" s="598"/>
      <c r="H14" s="598"/>
      <c r="I14" s="598"/>
      <c r="J14" s="598"/>
      <c r="K14" s="598"/>
      <c r="L14" s="599"/>
    </row>
    <row r="15" spans="1:13" ht="16.5" customHeight="1" x14ac:dyDescent="0.2">
      <c r="A15" s="13"/>
      <c r="B15" s="500"/>
      <c r="C15" s="501"/>
      <c r="D15" s="501"/>
      <c r="E15" s="501"/>
      <c r="F15" s="501"/>
      <c r="G15" s="502"/>
      <c r="H15" s="24" t="s">
        <v>33</v>
      </c>
      <c r="I15" s="10" t="s">
        <v>30</v>
      </c>
      <c r="J15" s="24" t="s">
        <v>34</v>
      </c>
      <c r="K15" s="11"/>
      <c r="L15" s="23"/>
    </row>
    <row r="16" spans="1:13" ht="16.5" customHeight="1" x14ac:dyDescent="0.2">
      <c r="A16" s="13"/>
      <c r="B16" s="492" t="s">
        <v>35</v>
      </c>
      <c r="C16" s="493"/>
      <c r="D16" s="493"/>
      <c r="E16" s="493"/>
      <c r="F16" s="493"/>
      <c r="G16" s="494"/>
      <c r="H16" s="16">
        <v>79.400000000000006</v>
      </c>
      <c r="I16" s="16">
        <v>78.868151058720798</v>
      </c>
      <c r="J16" s="25">
        <v>0.53184894127920757</v>
      </c>
      <c r="K16" s="11"/>
      <c r="L16" s="23"/>
    </row>
    <row r="17" spans="1:28" ht="16.5" customHeight="1" x14ac:dyDescent="0.2">
      <c r="A17" s="26"/>
      <c r="B17" s="477" t="s">
        <v>36</v>
      </c>
      <c r="C17" s="478"/>
      <c r="D17" s="478"/>
      <c r="E17" s="478"/>
      <c r="F17" s="478"/>
      <c r="G17" s="479"/>
      <c r="H17" s="16">
        <v>3.9</v>
      </c>
      <c r="I17" s="16">
        <v>3.8332605690169537</v>
      </c>
      <c r="J17" s="27">
        <v>6.6739430983046244E-2</v>
      </c>
      <c r="K17" s="28"/>
      <c r="L17" s="29"/>
    </row>
    <row r="18" spans="1:28" s="31" customFormat="1" ht="16.5" customHeight="1" x14ac:dyDescent="0.2">
      <c r="A18" s="30" t="s">
        <v>37</v>
      </c>
      <c r="B18" s="588" t="s">
        <v>38</v>
      </c>
      <c r="C18" s="589"/>
      <c r="D18" s="590" t="s">
        <v>206</v>
      </c>
      <c r="E18" s="591"/>
      <c r="F18" s="591"/>
      <c r="G18" s="591"/>
      <c r="H18" s="591"/>
      <c r="I18" s="591"/>
      <c r="J18" s="591"/>
      <c r="K18" s="591"/>
      <c r="L18" s="592"/>
    </row>
    <row r="19" spans="1:28" ht="16.5" customHeight="1" x14ac:dyDescent="0.2">
      <c r="A19" s="32"/>
      <c r="B19" s="593" t="s">
        <v>39</v>
      </c>
      <c r="C19" s="594"/>
      <c r="D19" s="595" t="s">
        <v>10</v>
      </c>
      <c r="E19" s="596"/>
      <c r="F19" s="596"/>
      <c r="G19" s="596"/>
      <c r="H19" s="596"/>
      <c r="I19" s="596"/>
      <c r="J19" s="596"/>
      <c r="K19" s="596"/>
      <c r="L19" s="597"/>
      <c r="W19" s="33"/>
      <c r="X19" s="546"/>
      <c r="Y19" s="546"/>
      <c r="Z19" s="546"/>
      <c r="AA19" s="546"/>
      <c r="AB19" s="546"/>
    </row>
    <row r="20" spans="1:28" ht="16.5" customHeight="1" x14ac:dyDescent="0.2">
      <c r="A20" s="34" t="s">
        <v>40</v>
      </c>
      <c r="B20" s="581" t="s">
        <v>41</v>
      </c>
      <c r="C20" s="581"/>
      <c r="D20" s="582" t="s">
        <v>10</v>
      </c>
      <c r="E20" s="583"/>
      <c r="F20" s="584"/>
      <c r="G20" s="35" t="s">
        <v>42</v>
      </c>
      <c r="H20" s="36" t="s">
        <v>223</v>
      </c>
      <c r="I20" s="585" t="s">
        <v>43</v>
      </c>
      <c r="J20" s="585"/>
      <c r="K20" s="585"/>
      <c r="L20" s="585"/>
      <c r="W20" s="33"/>
      <c r="X20" s="546"/>
      <c r="Y20" s="546"/>
      <c r="Z20" s="546"/>
      <c r="AA20" s="546"/>
      <c r="AB20" s="546"/>
    </row>
    <row r="21" spans="1:28" ht="16.5" customHeight="1" x14ac:dyDescent="0.2">
      <c r="A21" s="9" t="s">
        <v>44</v>
      </c>
      <c r="B21" s="473" t="s">
        <v>77</v>
      </c>
      <c r="C21" s="474"/>
      <c r="D21" s="474"/>
      <c r="E21" s="474"/>
      <c r="F21" s="474"/>
      <c r="G21" s="475"/>
      <c r="H21" s="473" t="s">
        <v>78</v>
      </c>
      <c r="I21" s="474"/>
      <c r="J21" s="474"/>
      <c r="K21" s="475"/>
      <c r="L21" s="24" t="s">
        <v>47</v>
      </c>
      <c r="W21" s="33"/>
      <c r="X21" s="546"/>
      <c r="Y21" s="546"/>
      <c r="Z21" s="546"/>
      <c r="AA21" s="546"/>
      <c r="AB21" s="546"/>
    </row>
    <row r="22" spans="1:28" s="6" customFormat="1" ht="16.5" customHeight="1" x14ac:dyDescent="0.2">
      <c r="A22" s="37"/>
      <c r="B22" s="38"/>
      <c r="C22" s="586"/>
      <c r="D22" s="586"/>
      <c r="E22" s="586"/>
      <c r="F22" s="586"/>
      <c r="G22" s="587"/>
      <c r="H22" s="578"/>
      <c r="I22" s="579"/>
      <c r="J22" s="579"/>
      <c r="K22" s="580"/>
      <c r="L22" s="49"/>
    </row>
    <row r="23" spans="1:28" s="6" customFormat="1" ht="16.5" customHeight="1" x14ac:dyDescent="0.2">
      <c r="A23" s="37"/>
      <c r="B23" s="38" t="s">
        <v>48</v>
      </c>
      <c r="C23" s="586" t="s">
        <v>49</v>
      </c>
      <c r="D23" s="586"/>
      <c r="E23" s="586"/>
      <c r="F23" s="586"/>
      <c r="G23" s="587"/>
      <c r="H23" s="575" t="s">
        <v>51</v>
      </c>
      <c r="I23" s="576"/>
      <c r="J23" s="576"/>
      <c r="K23" s="577"/>
      <c r="L23" s="49" t="s">
        <v>80</v>
      </c>
    </row>
    <row r="24" spans="1:28" s="6" customFormat="1" ht="16.5" customHeight="1" x14ac:dyDescent="0.2">
      <c r="A24" s="37"/>
      <c r="B24" s="38"/>
      <c r="C24" s="546" t="s">
        <v>79</v>
      </c>
      <c r="D24" s="546"/>
      <c r="E24" s="546"/>
      <c r="F24" s="546"/>
      <c r="G24" s="547"/>
      <c r="H24" s="575" t="s">
        <v>81</v>
      </c>
      <c r="I24" s="576"/>
      <c r="J24" s="576"/>
      <c r="K24" s="577"/>
      <c r="L24" s="49" t="s">
        <v>82</v>
      </c>
    </row>
    <row r="25" spans="1:28" s="6" customFormat="1" ht="16.5" customHeight="1" x14ac:dyDescent="0.2">
      <c r="A25" s="37"/>
      <c r="B25" s="38"/>
      <c r="C25" s="457"/>
      <c r="D25" s="457"/>
      <c r="E25" s="457"/>
      <c r="F25" s="457"/>
      <c r="G25" s="458"/>
      <c r="H25" s="575" t="s">
        <v>83</v>
      </c>
      <c r="I25" s="576"/>
      <c r="J25" s="576"/>
      <c r="K25" s="577"/>
      <c r="L25" s="49" t="s">
        <v>84</v>
      </c>
    </row>
    <row r="26" spans="1:28" s="6" customFormat="1" ht="16.5" customHeight="1" x14ac:dyDescent="0.2">
      <c r="A26" s="37"/>
      <c r="B26" s="38"/>
      <c r="C26" s="457" t="s">
        <v>194</v>
      </c>
      <c r="D26" s="457"/>
      <c r="E26" s="457"/>
      <c r="F26" s="457"/>
      <c r="G26" s="458"/>
      <c r="H26" s="575" t="s">
        <v>85</v>
      </c>
      <c r="I26" s="576"/>
      <c r="J26" s="576"/>
      <c r="K26" s="577"/>
      <c r="L26" s="49" t="s">
        <v>86</v>
      </c>
    </row>
    <row r="27" spans="1:28" s="6" customFormat="1" ht="16.5" customHeight="1" x14ac:dyDescent="0.2">
      <c r="A27" s="37"/>
      <c r="B27" s="38"/>
      <c r="C27" s="88" t="s">
        <v>195</v>
      </c>
      <c r="D27" s="88"/>
      <c r="E27" s="88"/>
      <c r="F27" s="88"/>
      <c r="G27" s="89"/>
      <c r="H27" s="569"/>
      <c r="I27" s="570"/>
      <c r="J27" s="570"/>
      <c r="K27" s="571"/>
      <c r="M27" s="210"/>
    </row>
    <row r="28" spans="1:28" s="6" customFormat="1" ht="16.5" customHeight="1" x14ac:dyDescent="0.2">
      <c r="A28" s="50"/>
      <c r="B28" s="51"/>
      <c r="C28" s="460"/>
      <c r="D28" s="460"/>
      <c r="E28" s="460"/>
      <c r="F28" s="460"/>
      <c r="G28" s="461"/>
      <c r="H28" s="572"/>
      <c r="I28" s="573"/>
      <c r="J28" s="573"/>
      <c r="K28" s="574"/>
      <c r="L28" s="56"/>
    </row>
  </sheetData>
  <mergeCells count="39">
    <mergeCell ref="B9:L9"/>
    <mergeCell ref="A1:L1"/>
    <mergeCell ref="A3:J3"/>
    <mergeCell ref="A5:L5"/>
    <mergeCell ref="B6:L7"/>
    <mergeCell ref="A8:L8"/>
    <mergeCell ref="C14:L14"/>
    <mergeCell ref="B15:G15"/>
    <mergeCell ref="B16:G16"/>
    <mergeCell ref="B10:F10"/>
    <mergeCell ref="B11:F11"/>
    <mergeCell ref="B12:F12"/>
    <mergeCell ref="B13:F13"/>
    <mergeCell ref="X20:AB20"/>
    <mergeCell ref="B21:G21"/>
    <mergeCell ref="H21:K21"/>
    <mergeCell ref="X21:AB21"/>
    <mergeCell ref="B17:G17"/>
    <mergeCell ref="B18:C18"/>
    <mergeCell ref="D18:L18"/>
    <mergeCell ref="B19:C19"/>
    <mergeCell ref="D19:L19"/>
    <mergeCell ref="X19:AB19"/>
    <mergeCell ref="C25:G25"/>
    <mergeCell ref="H25:K25"/>
    <mergeCell ref="H22:K22"/>
    <mergeCell ref="B20:C20"/>
    <mergeCell ref="D20:F20"/>
    <mergeCell ref="I20:L20"/>
    <mergeCell ref="C22:G22"/>
    <mergeCell ref="C23:G23"/>
    <mergeCell ref="H23:K23"/>
    <mergeCell ref="C24:G24"/>
    <mergeCell ref="H24:K24"/>
    <mergeCell ref="H27:K27"/>
    <mergeCell ref="C26:G26"/>
    <mergeCell ref="C28:G28"/>
    <mergeCell ref="H28:K28"/>
    <mergeCell ref="H26:K26"/>
  </mergeCells>
  <phoneticPr fontId="25"/>
  <pageMargins left="0.59055118110236227" right="0.59055118110236227" top="0.59055118110236227" bottom="0.59055118110236227" header="0.51181102362204722" footer="0.31496062992125984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総括表及び内訳</vt:lpstr>
      <vt:lpstr>1 Excel自動化</vt:lpstr>
      <vt:lpstr>2 ExcelDB</vt:lpstr>
      <vt:lpstr>3 Excelピボット</vt:lpstr>
      <vt:lpstr>4 Word活用</vt:lpstr>
      <vt:lpstr>5 企画力PowerPoint</vt:lpstr>
      <vt:lpstr>6 表現力PowerPoint</vt:lpstr>
      <vt:lpstr>7 Access応用</vt:lpstr>
      <vt:lpstr>1 デジタルマインド研修</vt:lpstr>
      <vt:lpstr>2 デジタルリテラシー研修</vt:lpstr>
      <vt:lpstr>3 ITパスポート研修</vt:lpstr>
      <vt:lpstr>4DXﾏｲﾝﾄﾞ醸成</vt:lpstr>
      <vt:lpstr>'1 Excel自動化'!Print_Area</vt:lpstr>
      <vt:lpstr>'1 デジタルマインド研修'!Print_Area</vt:lpstr>
      <vt:lpstr>'2 ExcelDB'!Print_Area</vt:lpstr>
      <vt:lpstr>'2 デジタルリテラシー研修'!Print_Area</vt:lpstr>
      <vt:lpstr>'3 Excelピボット'!Print_Area</vt:lpstr>
      <vt:lpstr>'3 ITパスポート研修'!Print_Area</vt:lpstr>
      <vt:lpstr>'4 Word活用'!Print_Area</vt:lpstr>
      <vt:lpstr>'4DXﾏｲﾝﾄﾞ醸成'!Print_Area</vt:lpstr>
      <vt:lpstr>'5 企画力PowerPoint'!Print_Area</vt:lpstr>
      <vt:lpstr>'7 Access応用'!Print_Area</vt:lpstr>
      <vt:lpstr>総括表及び内訳!Print_Area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2025-08-20T00:03:26Z</dcterms:created>
  <dcterms:modified xsi:type="dcterms:W3CDTF">2025-08-27T02:09:02Z</dcterms:modified>
</cp:coreProperties>
</file>