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3競技スポーツＧ\03 施設\し　指定管理の公募\R.2年度公募（漕艇・臨海・体育）\09_HP更新(募集要項等掲載)\03_参考資料\01 漕艇Ｃ\"/>
    </mc:Choice>
  </mc:AlternateContent>
  <bookViews>
    <workbookView xWindow="-120" yWindow="-120" windowWidth="20730" windowHeight="11160"/>
  </bookViews>
  <sheets>
    <sheet name="漕艇" sheetId="1" r:id="rId1"/>
  </sheets>
  <definedNames>
    <definedName name="_xlnm.Print_Area" localSheetId="0">漕艇!$B$2:$Q$37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1" l="1"/>
  <c r="P11" i="1"/>
  <c r="O33" i="1" l="1"/>
  <c r="N33" i="1"/>
  <c r="M33" i="1"/>
  <c r="L33" i="1"/>
  <c r="K33" i="1"/>
  <c r="J33" i="1"/>
  <c r="I33" i="1"/>
  <c r="H33" i="1"/>
  <c r="G33" i="1"/>
  <c r="F33" i="1"/>
  <c r="E33" i="1"/>
  <c r="D33" i="1"/>
  <c r="P32" i="1"/>
  <c r="P31" i="1"/>
  <c r="P30" i="1"/>
  <c r="P29" i="1"/>
  <c r="P28" i="1"/>
  <c r="P27" i="1"/>
  <c r="O26" i="1"/>
  <c r="N26" i="1"/>
  <c r="M26" i="1"/>
  <c r="L26" i="1"/>
  <c r="K26" i="1"/>
  <c r="J26" i="1"/>
  <c r="I26" i="1"/>
  <c r="H26" i="1"/>
  <c r="G26" i="1"/>
  <c r="F26" i="1"/>
  <c r="E26" i="1"/>
  <c r="D26" i="1"/>
  <c r="P25" i="1"/>
  <c r="P24" i="1"/>
  <c r="P33" i="1" l="1"/>
  <c r="P22" i="1" l="1"/>
  <c r="P20" i="1"/>
  <c r="P23" i="1"/>
  <c r="P21" i="1"/>
  <c r="P17" i="1"/>
  <c r="P15" i="1"/>
  <c r="P13" i="1"/>
  <c r="O19" i="1"/>
  <c r="N19" i="1"/>
  <c r="M19" i="1"/>
  <c r="L19" i="1"/>
  <c r="K19" i="1"/>
  <c r="J19" i="1"/>
  <c r="I19" i="1"/>
  <c r="H19" i="1"/>
  <c r="G19" i="1"/>
  <c r="F19" i="1"/>
  <c r="E19" i="1"/>
  <c r="D19" i="1"/>
  <c r="P16" i="1"/>
  <c r="P14" i="1"/>
  <c r="P10" i="1"/>
  <c r="P9" i="1"/>
  <c r="P8" i="1"/>
  <c r="P7" i="1"/>
  <c r="P6" i="1"/>
  <c r="O12" i="1"/>
  <c r="N12" i="1"/>
  <c r="M12" i="1"/>
  <c r="L12" i="1"/>
  <c r="K12" i="1"/>
  <c r="J12" i="1"/>
  <c r="I12" i="1"/>
  <c r="H12" i="1"/>
  <c r="G12" i="1"/>
  <c r="F12" i="1"/>
  <c r="E12" i="1"/>
  <c r="D12" i="1"/>
  <c r="P19" i="1" l="1"/>
  <c r="P12" i="1"/>
  <c r="P26" i="1"/>
</calcChain>
</file>

<file path=xl/sharedStrings.xml><?xml version="1.0" encoding="utf-8"?>
<sst xmlns="http://schemas.openxmlformats.org/spreadsheetml/2006/main" count="51" uniqueCount="30">
  <si>
    <t>内訳</t>
    <rPh sb="0" eb="2">
      <t>ウチワケ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</si>
  <si>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</si>
  <si>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</si>
  <si>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</si>
  <si>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</si>
  <si>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</si>
  <si>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</si>
  <si>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</si>
  <si>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</si>
  <si>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</si>
  <si>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</si>
  <si>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</si>
  <si>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</si>
  <si>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</si>
  <si>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電気</t>
    <rPh sb="0" eb="2">
      <t>デンキ</t>
    </rPh>
    <phoneticPr fontId="2"/>
  </si>
  <si>
    <t>（使用量kwh）</t>
    <rPh sb="1" eb="3">
      <t>シヨウ</t>
    </rPh>
    <rPh sb="3" eb="4">
      <t>リョウ</t>
    </rPh>
    <phoneticPr fontId="2"/>
  </si>
  <si>
    <t>（使用量㎥）</t>
    <rPh sb="1" eb="3">
      <t>シヨウ</t>
    </rPh>
    <rPh sb="3" eb="4">
      <t>リョウ</t>
    </rPh>
    <phoneticPr fontId="2"/>
  </si>
  <si>
    <t>水道</t>
    <rPh sb="0" eb="2">
      <t>スイドウ</t>
    </rPh>
    <phoneticPr fontId="2"/>
  </si>
  <si>
    <t>金額計</t>
    <rPh sb="0" eb="2">
      <t>キンガク</t>
    </rPh>
    <rPh sb="2" eb="3">
      <t>ケイ</t>
    </rPh>
    <phoneticPr fontId="2"/>
  </si>
  <si>
    <t>単位：円</t>
    <rPh sb="0" eb="2">
      <t>タンイ</t>
    </rPh>
    <rPh sb="3" eb="4">
      <t>エン</t>
    </rPh>
    <phoneticPr fontId="2"/>
  </si>
  <si>
    <t>光熱水費使用料</t>
    <rPh sb="0" eb="2">
      <t>コウネツ</t>
    </rPh>
    <rPh sb="2" eb="3">
      <t>ミズ</t>
    </rPh>
    <rPh sb="3" eb="4">
      <t>ヒ</t>
    </rPh>
    <rPh sb="4" eb="7">
      <t>シヨウリョウ</t>
    </rPh>
    <phoneticPr fontId="2"/>
  </si>
  <si>
    <t>大阪府立漕艇センター</t>
    <rPh sb="0" eb="2">
      <t>オオサカ</t>
    </rPh>
    <rPh sb="2" eb="4">
      <t>フリツ</t>
    </rPh>
    <rPh sb="4" eb="6">
      <t>ソウテイ</t>
    </rPh>
    <phoneticPr fontId="2"/>
  </si>
  <si>
    <t>ガス</t>
    <phoneticPr fontId="2"/>
  </si>
  <si>
    <t>ガス</t>
    <phoneticPr fontId="2"/>
  </si>
  <si>
    <t>別添参考資料２「支出状況」内の光熱水費には上記の電気・ガス・水道・灯油の合計額を記載しています。</t>
    <rPh sb="13" eb="14">
      <t>ナイ</t>
    </rPh>
    <rPh sb="15" eb="17">
      <t>コウネツ</t>
    </rPh>
    <rPh sb="21" eb="23">
      <t>ジョウキ</t>
    </rPh>
    <rPh sb="24" eb="26">
      <t>デンキ</t>
    </rPh>
    <rPh sb="30" eb="32">
      <t>スイドウ</t>
    </rPh>
    <rPh sb="33" eb="35">
      <t>トウユ</t>
    </rPh>
    <rPh sb="36" eb="38">
      <t>ゴウケイ</t>
    </rPh>
    <rPh sb="38" eb="39">
      <t>ガク</t>
    </rPh>
    <rPh sb="40" eb="42">
      <t>キサイ</t>
    </rPh>
    <phoneticPr fontId="2"/>
  </si>
  <si>
    <t>その他灯油の購入あり：平成23年度69,417円、平成24年度269,467円、平成25年度304,304円平成26年度233,724円</t>
    <rPh sb="2" eb="3">
      <t>タ</t>
    </rPh>
    <rPh sb="3" eb="5">
      <t>トウユ</t>
    </rPh>
    <rPh sb="4" eb="5">
      <t>デントウ</t>
    </rPh>
    <rPh sb="6" eb="8">
      <t>コウニュウ</t>
    </rPh>
    <rPh sb="11" eb="13">
      <t>ヘイセイ</t>
    </rPh>
    <rPh sb="15" eb="16">
      <t>ネン</t>
    </rPh>
    <rPh sb="16" eb="17">
      <t>ド</t>
    </rPh>
    <rPh sb="23" eb="24">
      <t>エン</t>
    </rPh>
    <rPh sb="25" eb="27">
      <t>ヘイセイ</t>
    </rPh>
    <rPh sb="29" eb="30">
      <t>ネン</t>
    </rPh>
    <rPh sb="30" eb="31">
      <t>ド</t>
    </rPh>
    <rPh sb="38" eb="39">
      <t>エン</t>
    </rPh>
    <rPh sb="40" eb="42">
      <t>ヘイセイ</t>
    </rPh>
    <rPh sb="44" eb="45">
      <t>ネン</t>
    </rPh>
    <rPh sb="45" eb="46">
      <t>ド</t>
    </rPh>
    <rPh sb="53" eb="54">
      <t>エン</t>
    </rPh>
    <rPh sb="54" eb="56">
      <t>ヘイセイ</t>
    </rPh>
    <rPh sb="58" eb="60">
      <t>ネンド</t>
    </rPh>
    <rPh sb="67" eb="68">
      <t>エン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</si>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</sst>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_ "/>
    <numFmt numFmtId="177" formatCode="#,##0_ "/>
    <numFmt numFmtId="178" formatCode="#,##0.0_ ;[Red]\-#,##0.0\ "/>
    <numFmt numFmtId="179" formatCode="0.0"/>
    <numFmt numFmtId="180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38" fontId="0" fillId="0" borderId="16" xfId="1" applyNumberFormat="1" applyFont="1" applyFill="1" applyBorder="1" applyAlignment="1">
      <alignment horizontal="right" vertical="center" wrapText="1"/>
    </xf>
    <xf numFmtId="38" fontId="0" fillId="0" borderId="16" xfId="1" applyNumberFormat="1" applyFont="1" applyFill="1" applyBorder="1" applyAlignment="1">
      <alignment horizontal="right" vertical="center"/>
    </xf>
    <xf numFmtId="177" fontId="0" fillId="0" borderId="17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177" fontId="0" fillId="0" borderId="18" xfId="0" applyNumberFormat="1" applyFont="1" applyBorder="1" applyAlignment="1">
      <alignment horizontal="right" vertical="center"/>
    </xf>
    <xf numFmtId="0" fontId="0" fillId="0" borderId="16" xfId="0" applyNumberFormat="1" applyFont="1" applyFill="1" applyBorder="1" applyAlignment="1">
      <alignment vertical="center"/>
    </xf>
    <xf numFmtId="0" fontId="0" fillId="0" borderId="19" xfId="0" applyNumberFormat="1" applyFont="1" applyFill="1" applyBorder="1" applyAlignment="1">
      <alignment vertical="center"/>
    </xf>
    <xf numFmtId="0" fontId="0" fillId="0" borderId="16" xfId="0" applyNumberFormat="1" applyFont="1" applyFill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177" fontId="0" fillId="0" borderId="22" xfId="0" applyNumberFormat="1" applyFont="1" applyBorder="1" applyAlignment="1">
      <alignment horizontal="right" vertical="center"/>
    </xf>
    <xf numFmtId="38" fontId="0" fillId="0" borderId="7" xfId="1" applyNumberFormat="1" applyFont="1" applyFill="1" applyBorder="1" applyAlignment="1">
      <alignment horizontal="right" vertical="center" wrapText="1"/>
    </xf>
    <xf numFmtId="38" fontId="0" fillId="0" borderId="7" xfId="1" applyNumberFormat="1" applyFont="1" applyFill="1" applyBorder="1" applyAlignment="1">
      <alignment horizontal="right" vertical="center"/>
    </xf>
    <xf numFmtId="177" fontId="0" fillId="0" borderId="20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177" fontId="0" fillId="0" borderId="24" xfId="0" applyNumberFormat="1" applyFont="1" applyBorder="1" applyAlignment="1">
      <alignment horizontal="right" vertical="center"/>
    </xf>
    <xf numFmtId="0" fontId="0" fillId="0" borderId="25" xfId="0" applyNumberFormat="1" applyFont="1" applyFill="1" applyBorder="1" applyAlignment="1">
      <alignment vertical="center"/>
    </xf>
    <xf numFmtId="179" fontId="0" fillId="0" borderId="7" xfId="0" applyNumberFormat="1" applyFont="1" applyFill="1" applyBorder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77" fontId="0" fillId="0" borderId="29" xfId="0" applyNumberFormat="1" applyFont="1" applyBorder="1" applyAlignment="1">
      <alignment horizontal="right" vertical="center"/>
    </xf>
    <xf numFmtId="177" fontId="0" fillId="0" borderId="30" xfId="0" applyNumberFormat="1" applyFont="1" applyBorder="1" applyAlignment="1">
      <alignment horizontal="right" vertical="center"/>
    </xf>
    <xf numFmtId="177" fontId="0" fillId="0" borderId="31" xfId="0" applyNumberFormat="1" applyFont="1" applyBorder="1" applyAlignment="1">
      <alignment horizontal="right" vertical="center"/>
    </xf>
    <xf numFmtId="176" fontId="0" fillId="0" borderId="28" xfId="2" applyNumberFormat="1" applyFont="1" applyBorder="1" applyAlignment="1">
      <alignment horizontal="right" vertical="center"/>
    </xf>
    <xf numFmtId="176" fontId="0" fillId="0" borderId="28" xfId="0" applyNumberFormat="1" applyFont="1" applyFill="1" applyBorder="1" applyAlignment="1">
      <alignment horizontal="right" vertical="center"/>
    </xf>
    <xf numFmtId="176" fontId="0" fillId="0" borderId="28" xfId="2" applyNumberFormat="1" applyFont="1" applyFill="1" applyBorder="1" applyAlignment="1">
      <alignment horizontal="right" vertical="center"/>
    </xf>
    <xf numFmtId="176" fontId="0" fillId="0" borderId="28" xfId="2" applyNumberFormat="1" applyFont="1" applyFill="1" applyBorder="1" applyAlignment="1">
      <alignment horizontal="right" vertical="center" wrapText="1"/>
    </xf>
    <xf numFmtId="176" fontId="0" fillId="0" borderId="13" xfId="0" applyNumberFormat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14" xfId="1" applyFont="1" applyBorder="1">
      <alignment vertical="center"/>
    </xf>
    <xf numFmtId="38" fontId="0" fillId="0" borderId="21" xfId="1" applyFont="1" applyFill="1" applyBorder="1" applyAlignment="1">
      <alignment vertical="center"/>
    </xf>
    <xf numFmtId="38" fontId="0" fillId="0" borderId="21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177" fontId="0" fillId="0" borderId="18" xfId="0" applyNumberFormat="1" applyFont="1" applyFill="1" applyBorder="1" applyAlignment="1">
      <alignment horizontal="right" vertical="center"/>
    </xf>
    <xf numFmtId="176" fontId="0" fillId="0" borderId="17" xfId="0" applyNumberFormat="1" applyFont="1" applyFill="1" applyBorder="1" applyAlignment="1">
      <alignment horizontal="right" vertical="center"/>
    </xf>
    <xf numFmtId="38" fontId="0" fillId="0" borderId="21" xfId="1" applyFont="1" applyFill="1" applyBorder="1">
      <alignment vertical="center"/>
    </xf>
    <xf numFmtId="177" fontId="0" fillId="0" borderId="22" xfId="0" applyNumberFormat="1" applyFont="1" applyFill="1" applyBorder="1" applyAlignment="1">
      <alignment horizontal="right" vertical="center"/>
    </xf>
    <xf numFmtId="176" fontId="0" fillId="0" borderId="13" xfId="2" applyNumberFormat="1" applyFont="1" applyFill="1" applyBorder="1" applyAlignment="1">
      <alignment horizontal="right" vertical="center"/>
    </xf>
    <xf numFmtId="176" fontId="0" fillId="0" borderId="32" xfId="0" applyNumberFormat="1" applyFont="1" applyFill="1" applyBorder="1" applyAlignment="1">
      <alignment horizontal="right" vertical="center"/>
    </xf>
    <xf numFmtId="177" fontId="0" fillId="0" borderId="29" xfId="0" applyNumberFormat="1" applyFont="1" applyFill="1" applyBorder="1" applyAlignment="1">
      <alignment horizontal="right" vertical="center"/>
    </xf>
    <xf numFmtId="177" fontId="0" fillId="0" borderId="30" xfId="0" applyNumberFormat="1" applyFont="1" applyFill="1" applyBorder="1" applyAlignment="1">
      <alignment horizontal="right" vertical="center"/>
    </xf>
    <xf numFmtId="177" fontId="0" fillId="0" borderId="31" xfId="0" applyNumberFormat="1" applyFont="1" applyFill="1" applyBorder="1" applyAlignment="1">
      <alignment horizontal="right" vertical="center"/>
    </xf>
    <xf numFmtId="177" fontId="0" fillId="0" borderId="15" xfId="0" applyNumberFormat="1" applyFont="1" applyFill="1" applyBorder="1" applyAlignment="1">
      <alignment horizontal="right" vertical="center"/>
    </xf>
    <xf numFmtId="38" fontId="1" fillId="0" borderId="16" xfId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/>
    </xf>
    <xf numFmtId="38" fontId="1" fillId="0" borderId="21" xfId="1" applyFont="1" applyFill="1" applyBorder="1" applyAlignment="1">
      <alignment horizontal="right" vertical="center"/>
    </xf>
    <xf numFmtId="178" fontId="1" fillId="0" borderId="7" xfId="1" applyNumberFormat="1" applyFont="1" applyFill="1" applyBorder="1" applyAlignment="1">
      <alignment horizontal="right" vertical="center"/>
    </xf>
    <xf numFmtId="176" fontId="0" fillId="0" borderId="20" xfId="0" applyNumberFormat="1" applyFont="1" applyFill="1" applyBorder="1" applyAlignment="1">
      <alignment horizontal="right" vertical="center"/>
    </xf>
    <xf numFmtId="180" fontId="0" fillId="0" borderId="13" xfId="2" applyNumberFormat="1" applyFont="1" applyFill="1" applyBorder="1" applyAlignment="1">
      <alignment vertical="center"/>
    </xf>
    <xf numFmtId="180" fontId="0" fillId="0" borderId="13" xfId="0" applyNumberFormat="1" applyFont="1" applyFill="1" applyBorder="1" applyAlignment="1">
      <alignment vertical="center"/>
    </xf>
    <xf numFmtId="180" fontId="1" fillId="0" borderId="26" xfId="1" applyNumberFormat="1" applyFont="1" applyFill="1" applyBorder="1" applyAlignment="1">
      <alignment vertical="center"/>
    </xf>
    <xf numFmtId="180" fontId="0" fillId="0" borderId="27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horizontal="right"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2" xfId="0" applyNumberFormat="1" applyFont="1" applyFill="1" applyBorder="1" applyAlignment="1">
      <alignment horizontal="right" vertical="center"/>
    </xf>
    <xf numFmtId="38" fontId="1" fillId="0" borderId="21" xfId="1" applyFont="1" applyFill="1" applyBorder="1">
      <alignment vertical="center"/>
    </xf>
    <xf numFmtId="0" fontId="0" fillId="0" borderId="33" xfId="0" applyFont="1" applyFill="1" applyBorder="1" applyAlignment="1">
      <alignment vertical="center"/>
    </xf>
    <xf numFmtId="176" fontId="0" fillId="0" borderId="3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31</xdr:row>
      <xdr:rowOff>142875</xdr:rowOff>
    </xdr:from>
    <xdr:to>
      <xdr:col>16</xdr:col>
      <xdr:colOff>504825</xdr:colOff>
      <xdr:row>36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515725" y="5800725"/>
          <a:ext cx="38100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資料７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5"/>
  <sheetViews>
    <sheetView tabSelected="1" view="pageBreakPreview" topLeftCell="A13" zoomScale="85" zoomScaleNormal="85" zoomScaleSheetLayoutView="85" workbookViewId="0">
      <selection activeCell="N35" sqref="N35"/>
    </sheetView>
  </sheetViews>
  <sheetFormatPr defaultRowHeight="13.5" x14ac:dyDescent="0.15"/>
  <cols>
    <col min="1" max="1" width="3.5" style="2" customWidth="1"/>
    <col min="2" max="2" width="4.125" style="2" customWidth="1"/>
    <col min="3" max="3" width="13.75" style="2" customWidth="1"/>
    <col min="4" max="11" width="9.75" style="2" bestFit="1" customWidth="1"/>
    <col min="12" max="12" width="9.75" style="2" customWidth="1"/>
    <col min="13" max="15" width="9.75" style="2" bestFit="1" customWidth="1"/>
    <col min="16" max="16" width="11.125" style="2" bestFit="1" customWidth="1"/>
    <col min="17" max="16384" width="9" style="2"/>
  </cols>
  <sheetData>
    <row r="2" spans="2:16" ht="13.5" customHeight="1" x14ac:dyDescent="0.15"/>
    <row r="3" spans="2:16" ht="18.75" customHeight="1" x14ac:dyDescent="0.15">
      <c r="B3" s="76" t="s">
        <v>20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2:16" ht="18.75" customHeight="1" thickBot="1" x14ac:dyDescent="0.2">
      <c r="B4" s="77" t="s">
        <v>21</v>
      </c>
      <c r="C4" s="77"/>
      <c r="D4" s="77"/>
      <c r="E4" s="77"/>
      <c r="P4" s="2" t="s">
        <v>19</v>
      </c>
    </row>
    <row r="5" spans="2:16" ht="15" customHeight="1" thickBot="1" x14ac:dyDescent="0.2">
      <c r="B5" s="3"/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5" t="s">
        <v>12</v>
      </c>
      <c r="P5" s="6" t="s">
        <v>13</v>
      </c>
    </row>
    <row r="6" spans="2:16" ht="15" customHeight="1" x14ac:dyDescent="0.15">
      <c r="B6" s="73" t="s">
        <v>26</v>
      </c>
      <c r="C6" s="8" t="s">
        <v>14</v>
      </c>
      <c r="D6" s="42">
        <v>217293</v>
      </c>
      <c r="E6" s="42">
        <v>207334</v>
      </c>
      <c r="F6" s="42">
        <v>211478</v>
      </c>
      <c r="G6" s="43">
        <v>256740</v>
      </c>
      <c r="H6" s="43">
        <v>287177</v>
      </c>
      <c r="I6" s="43">
        <v>326756</v>
      </c>
      <c r="J6" s="43">
        <v>214878</v>
      </c>
      <c r="K6" s="43">
        <v>202905</v>
      </c>
      <c r="L6" s="43">
        <v>208330</v>
      </c>
      <c r="M6" s="43">
        <v>228977</v>
      </c>
      <c r="N6" s="43">
        <v>221320</v>
      </c>
      <c r="O6" s="43">
        <v>247755</v>
      </c>
      <c r="P6" s="9">
        <f t="shared" ref="P6:P11" si="0">SUM(D6:O6)</f>
        <v>2830943</v>
      </c>
    </row>
    <row r="7" spans="2:16" ht="15" customHeight="1" x14ac:dyDescent="0.15">
      <c r="B7" s="74"/>
      <c r="C7" s="10" t="s">
        <v>15</v>
      </c>
      <c r="D7" s="11">
        <v>6494</v>
      </c>
      <c r="E7" s="12">
        <v>5757</v>
      </c>
      <c r="F7" s="12">
        <v>6228</v>
      </c>
      <c r="G7" s="12">
        <v>8984</v>
      </c>
      <c r="H7" s="12">
        <v>11115</v>
      </c>
      <c r="I7" s="12">
        <v>13132</v>
      </c>
      <c r="J7" s="12">
        <v>6145</v>
      </c>
      <c r="K7" s="12">
        <v>5514</v>
      </c>
      <c r="L7" s="12">
        <v>5861</v>
      </c>
      <c r="M7" s="12">
        <v>7233</v>
      </c>
      <c r="N7" s="12">
        <v>6624</v>
      </c>
      <c r="O7" s="12">
        <v>8238</v>
      </c>
      <c r="P7" s="13">
        <f t="shared" si="0"/>
        <v>91325</v>
      </c>
    </row>
    <row r="8" spans="2:16" ht="15" customHeight="1" x14ac:dyDescent="0.15">
      <c r="B8" s="74"/>
      <c r="C8" s="14" t="s">
        <v>22</v>
      </c>
      <c r="D8" s="42">
        <v>12047</v>
      </c>
      <c r="E8" s="42">
        <v>5261</v>
      </c>
      <c r="F8" s="42">
        <v>8753</v>
      </c>
      <c r="G8" s="42">
        <v>6908</v>
      </c>
      <c r="H8" s="42">
        <v>7633</v>
      </c>
      <c r="I8" s="42">
        <v>6513</v>
      </c>
      <c r="J8" s="42">
        <v>10005</v>
      </c>
      <c r="K8" s="42">
        <v>5195</v>
      </c>
      <c r="L8" s="42">
        <v>6447</v>
      </c>
      <c r="M8" s="42">
        <v>6314</v>
      </c>
      <c r="N8" s="42">
        <v>13760</v>
      </c>
      <c r="O8" s="43">
        <v>11388</v>
      </c>
      <c r="P8" s="15">
        <f t="shared" si="0"/>
        <v>100224</v>
      </c>
    </row>
    <row r="9" spans="2:16" ht="15" customHeight="1" x14ac:dyDescent="0.15">
      <c r="B9" s="74"/>
      <c r="C9" s="10" t="s">
        <v>16</v>
      </c>
      <c r="D9" s="16">
        <v>15.5</v>
      </c>
      <c r="E9" s="17">
        <v>5.2</v>
      </c>
      <c r="F9" s="16">
        <v>10.5</v>
      </c>
      <c r="G9" s="17">
        <v>7.7</v>
      </c>
      <c r="H9" s="16">
        <v>8.8000000000000007</v>
      </c>
      <c r="I9" s="16">
        <v>7.1</v>
      </c>
      <c r="J9" s="16">
        <v>12.4</v>
      </c>
      <c r="K9" s="16">
        <v>5.0999999999999996</v>
      </c>
      <c r="L9" s="16">
        <v>7</v>
      </c>
      <c r="M9" s="16">
        <v>6.8</v>
      </c>
      <c r="N9" s="16">
        <v>18.100000000000001</v>
      </c>
      <c r="O9" s="18">
        <v>14.5</v>
      </c>
      <c r="P9" s="19">
        <f t="shared" si="0"/>
        <v>118.69999999999999</v>
      </c>
    </row>
    <row r="10" spans="2:16" ht="15" customHeight="1" x14ac:dyDescent="0.15">
      <c r="B10" s="74"/>
      <c r="C10" s="14" t="s">
        <v>17</v>
      </c>
      <c r="D10" s="42">
        <v>35927</v>
      </c>
      <c r="E10" s="42">
        <v>25611</v>
      </c>
      <c r="F10" s="42">
        <v>26948</v>
      </c>
      <c r="G10" s="42">
        <v>40985</v>
      </c>
      <c r="H10" s="42">
        <v>44405</v>
      </c>
      <c r="I10" s="43">
        <v>56151</v>
      </c>
      <c r="J10" s="42">
        <v>59330</v>
      </c>
      <c r="K10" s="42">
        <v>30367</v>
      </c>
      <c r="L10" s="42">
        <v>30367</v>
      </c>
      <c r="M10" s="42">
        <v>14958</v>
      </c>
      <c r="N10" s="42">
        <v>15018</v>
      </c>
      <c r="O10" s="44">
        <v>27784</v>
      </c>
      <c r="P10" s="15">
        <f t="shared" si="0"/>
        <v>407851</v>
      </c>
    </row>
    <row r="11" spans="2:16" ht="15" customHeight="1" thickBot="1" x14ac:dyDescent="0.2">
      <c r="B11" s="74"/>
      <c r="C11" s="32" t="s">
        <v>16</v>
      </c>
      <c r="D11" s="40">
        <v>115.6</v>
      </c>
      <c r="E11" s="38">
        <v>86.5</v>
      </c>
      <c r="F11" s="39">
        <v>91</v>
      </c>
      <c r="G11" s="38">
        <v>133</v>
      </c>
      <c r="H11" s="39">
        <v>144.1</v>
      </c>
      <c r="I11" s="38">
        <v>178.4</v>
      </c>
      <c r="J11" s="38">
        <v>188.5</v>
      </c>
      <c r="K11" s="38">
        <v>100.7</v>
      </c>
      <c r="L11" s="38">
        <v>100.7</v>
      </c>
      <c r="M11" s="38">
        <v>50</v>
      </c>
      <c r="N11" s="38">
        <v>50.2</v>
      </c>
      <c r="O11" s="38">
        <v>91.7</v>
      </c>
      <c r="P11" s="72">
        <f t="shared" si="0"/>
        <v>1330.4</v>
      </c>
    </row>
    <row r="12" spans="2:16" ht="15" customHeight="1" thickTop="1" thickBot="1" x14ac:dyDescent="0.2">
      <c r="B12" s="75"/>
      <c r="C12" s="33" t="s">
        <v>18</v>
      </c>
      <c r="D12" s="34">
        <f>+D10+D8+D6</f>
        <v>265267</v>
      </c>
      <c r="E12" s="34">
        <f t="shared" ref="E12:O12" si="1">+E10+E8+E6</f>
        <v>238206</v>
      </c>
      <c r="F12" s="34">
        <f t="shared" si="1"/>
        <v>247179</v>
      </c>
      <c r="G12" s="34">
        <f t="shared" si="1"/>
        <v>304633</v>
      </c>
      <c r="H12" s="34">
        <f t="shared" si="1"/>
        <v>339215</v>
      </c>
      <c r="I12" s="34">
        <f t="shared" si="1"/>
        <v>389420</v>
      </c>
      <c r="J12" s="34">
        <f t="shared" si="1"/>
        <v>284213</v>
      </c>
      <c r="K12" s="34">
        <f t="shared" si="1"/>
        <v>238467</v>
      </c>
      <c r="L12" s="34">
        <f t="shared" si="1"/>
        <v>245144</v>
      </c>
      <c r="M12" s="34">
        <f t="shared" si="1"/>
        <v>250249</v>
      </c>
      <c r="N12" s="34">
        <f t="shared" si="1"/>
        <v>250098</v>
      </c>
      <c r="O12" s="35">
        <f t="shared" si="1"/>
        <v>286927</v>
      </c>
      <c r="P12" s="36">
        <f>+P10+P8+P6</f>
        <v>3339018</v>
      </c>
    </row>
    <row r="13" spans="2:16" ht="13.5" customHeight="1" x14ac:dyDescent="0.15">
      <c r="B13" s="73" t="s">
        <v>27</v>
      </c>
      <c r="C13" s="8" t="s">
        <v>14</v>
      </c>
      <c r="D13" s="42">
        <v>247755</v>
      </c>
      <c r="E13" s="42">
        <v>220010</v>
      </c>
      <c r="F13" s="42">
        <v>208981</v>
      </c>
      <c r="G13" s="43">
        <v>326142</v>
      </c>
      <c r="H13" s="43">
        <v>400460</v>
      </c>
      <c r="I13" s="43">
        <v>202611</v>
      </c>
      <c r="J13" s="43">
        <v>198692</v>
      </c>
      <c r="K13" s="43">
        <v>166041</v>
      </c>
      <c r="L13" s="43">
        <v>141575</v>
      </c>
      <c r="M13" s="43">
        <v>149256</v>
      </c>
      <c r="N13" s="43">
        <v>190639</v>
      </c>
      <c r="O13" s="43">
        <v>170361</v>
      </c>
      <c r="P13" s="9">
        <f t="shared" ref="P13:P17" si="2">SUM(D13:O13)</f>
        <v>2622523</v>
      </c>
    </row>
    <row r="14" spans="2:16" x14ac:dyDescent="0.15">
      <c r="B14" s="74"/>
      <c r="C14" s="10" t="s">
        <v>15</v>
      </c>
      <c r="D14" s="11">
        <v>8238</v>
      </c>
      <c r="E14" s="12">
        <v>6248</v>
      </c>
      <c r="F14" s="12">
        <v>5288</v>
      </c>
      <c r="G14" s="12">
        <v>11515</v>
      </c>
      <c r="H14" s="12">
        <v>15794</v>
      </c>
      <c r="I14" s="12">
        <v>8055</v>
      </c>
      <c r="J14" s="12">
        <v>8071</v>
      </c>
      <c r="K14" s="12">
        <v>6739</v>
      </c>
      <c r="L14" s="12">
        <v>5295</v>
      </c>
      <c r="M14" s="12">
        <v>5769</v>
      </c>
      <c r="N14" s="12">
        <v>8281</v>
      </c>
      <c r="O14" s="12">
        <v>7045</v>
      </c>
      <c r="P14" s="13">
        <f t="shared" si="2"/>
        <v>96338</v>
      </c>
    </row>
    <row r="15" spans="2:16" x14ac:dyDescent="0.15">
      <c r="B15" s="74"/>
      <c r="C15" s="23" t="s">
        <v>23</v>
      </c>
      <c r="D15" s="45">
        <v>11388</v>
      </c>
      <c r="E15" s="45">
        <v>9543</v>
      </c>
      <c r="F15" s="45">
        <v>9609</v>
      </c>
      <c r="G15" s="45">
        <v>10202</v>
      </c>
      <c r="H15" s="45">
        <v>6645</v>
      </c>
      <c r="I15" s="45">
        <v>12772</v>
      </c>
      <c r="J15" s="45">
        <v>9214</v>
      </c>
      <c r="K15" s="45">
        <v>9016</v>
      </c>
      <c r="L15" s="45">
        <v>5591</v>
      </c>
      <c r="M15" s="45">
        <v>8226</v>
      </c>
      <c r="N15" s="45">
        <v>8819</v>
      </c>
      <c r="O15" s="46">
        <v>7849</v>
      </c>
      <c r="P15" s="24">
        <f t="shared" si="2"/>
        <v>108874</v>
      </c>
    </row>
    <row r="16" spans="2:16" x14ac:dyDescent="0.15">
      <c r="B16" s="74"/>
      <c r="C16" s="7" t="s">
        <v>16</v>
      </c>
      <c r="D16" s="20">
        <v>14.5</v>
      </c>
      <c r="E16" s="1">
        <v>11.7</v>
      </c>
      <c r="F16" s="20">
        <v>11.8</v>
      </c>
      <c r="G16" s="1">
        <v>12.7</v>
      </c>
      <c r="H16" s="20">
        <v>7.3</v>
      </c>
      <c r="I16" s="20">
        <v>16.600000000000001</v>
      </c>
      <c r="J16" s="20">
        <v>11.2</v>
      </c>
      <c r="K16" s="20">
        <v>10.9</v>
      </c>
      <c r="L16" s="20">
        <v>5.7</v>
      </c>
      <c r="M16" s="20">
        <v>9.6999999999999993</v>
      </c>
      <c r="N16" s="20">
        <v>10.6</v>
      </c>
      <c r="O16" s="21">
        <v>8.6999999999999993</v>
      </c>
      <c r="P16" s="22">
        <f t="shared" si="2"/>
        <v>131.4</v>
      </c>
    </row>
    <row r="17" spans="2:16" x14ac:dyDescent="0.15">
      <c r="B17" s="74"/>
      <c r="C17" s="14" t="s">
        <v>17</v>
      </c>
      <c r="D17" s="44">
        <v>27784</v>
      </c>
      <c r="E17" s="44">
        <v>35562</v>
      </c>
      <c r="F17" s="44">
        <v>38385</v>
      </c>
      <c r="G17" s="44">
        <v>38661</v>
      </c>
      <c r="H17" s="44">
        <v>62869</v>
      </c>
      <c r="I17" s="44">
        <v>68293</v>
      </c>
      <c r="J17" s="44">
        <v>51681</v>
      </c>
      <c r="K17" s="44">
        <v>60935</v>
      </c>
      <c r="L17" s="44">
        <v>18472</v>
      </c>
      <c r="M17" s="44">
        <v>9689</v>
      </c>
      <c r="N17" s="44">
        <v>9768</v>
      </c>
      <c r="O17" s="44"/>
      <c r="P17" s="15">
        <f t="shared" si="2"/>
        <v>422099</v>
      </c>
    </row>
    <row r="18" spans="2:16" ht="14.25" thickBot="1" x14ac:dyDescent="0.2">
      <c r="B18" s="74"/>
      <c r="C18" s="32" t="s">
        <v>16</v>
      </c>
      <c r="D18" s="37">
        <v>91.7</v>
      </c>
      <c r="E18" s="37">
        <v>117.5</v>
      </c>
      <c r="F18" s="37">
        <v>126</v>
      </c>
      <c r="G18" s="38">
        <v>127</v>
      </c>
      <c r="H18" s="39">
        <v>198.2</v>
      </c>
      <c r="I18" s="38">
        <v>215.3</v>
      </c>
      <c r="J18" s="38">
        <v>164.2</v>
      </c>
      <c r="K18" s="38">
        <v>193.6</v>
      </c>
      <c r="L18" s="38">
        <v>62</v>
      </c>
      <c r="M18" s="38">
        <v>32.5</v>
      </c>
      <c r="N18" s="38">
        <v>32.5</v>
      </c>
      <c r="O18" s="38"/>
      <c r="P18" s="72">
        <f t="shared" ref="P18" si="3">SUM(D18:O18)</f>
        <v>1360.5</v>
      </c>
    </row>
    <row r="19" spans="2:16" ht="15" thickTop="1" thickBot="1" x14ac:dyDescent="0.2">
      <c r="B19" s="75"/>
      <c r="C19" s="33" t="s">
        <v>18</v>
      </c>
      <c r="D19" s="34">
        <f>+D17+D15+D13</f>
        <v>286927</v>
      </c>
      <c r="E19" s="34">
        <f t="shared" ref="E19:P19" si="4">+E17+E15+E13</f>
        <v>265115</v>
      </c>
      <c r="F19" s="34">
        <f t="shared" si="4"/>
        <v>256975</v>
      </c>
      <c r="G19" s="34">
        <f t="shared" si="4"/>
        <v>375005</v>
      </c>
      <c r="H19" s="34">
        <f t="shared" si="4"/>
        <v>469974</v>
      </c>
      <c r="I19" s="34">
        <f t="shared" si="4"/>
        <v>283676</v>
      </c>
      <c r="J19" s="34">
        <f t="shared" si="4"/>
        <v>259587</v>
      </c>
      <c r="K19" s="34">
        <f t="shared" si="4"/>
        <v>235992</v>
      </c>
      <c r="L19" s="34">
        <f t="shared" si="4"/>
        <v>165638</v>
      </c>
      <c r="M19" s="34">
        <f t="shared" si="4"/>
        <v>167171</v>
      </c>
      <c r="N19" s="34">
        <f t="shared" si="4"/>
        <v>209226</v>
      </c>
      <c r="O19" s="35">
        <f t="shared" si="4"/>
        <v>178210</v>
      </c>
      <c r="P19" s="36">
        <f t="shared" si="4"/>
        <v>3153496</v>
      </c>
    </row>
    <row r="20" spans="2:16" ht="13.5" customHeight="1" x14ac:dyDescent="0.15">
      <c r="B20" s="73" t="s">
        <v>28</v>
      </c>
      <c r="C20" s="28" t="s">
        <v>14</v>
      </c>
      <c r="D20" s="45">
        <v>140134</v>
      </c>
      <c r="E20" s="45">
        <v>140753</v>
      </c>
      <c r="F20" s="45">
        <v>165116</v>
      </c>
      <c r="G20" s="46">
        <v>254867</v>
      </c>
      <c r="H20" s="46">
        <v>408655</v>
      </c>
      <c r="I20" s="46">
        <v>235274</v>
      </c>
      <c r="J20" s="46">
        <v>182920</v>
      </c>
      <c r="K20" s="46">
        <v>168115</v>
      </c>
      <c r="L20" s="46">
        <v>200212</v>
      </c>
      <c r="M20" s="46">
        <v>226867</v>
      </c>
      <c r="N20" s="46">
        <v>192800</v>
      </c>
      <c r="O20" s="46">
        <v>195470</v>
      </c>
      <c r="P20" s="29">
        <f t="shared" ref="P20:P25" si="5">SUM(D20:O20)</f>
        <v>2511183</v>
      </c>
    </row>
    <row r="21" spans="2:16" x14ac:dyDescent="0.15">
      <c r="B21" s="74"/>
      <c r="C21" s="7" t="s">
        <v>15</v>
      </c>
      <c r="D21" s="25">
        <v>5149</v>
      </c>
      <c r="E21" s="26">
        <v>5068</v>
      </c>
      <c r="F21" s="26">
        <v>6766</v>
      </c>
      <c r="G21" s="26">
        <v>11508</v>
      </c>
      <c r="H21" s="26">
        <v>19253</v>
      </c>
      <c r="I21" s="26">
        <v>9392</v>
      </c>
      <c r="J21" s="26">
        <v>6812</v>
      </c>
      <c r="K21" s="26">
        <v>5885</v>
      </c>
      <c r="L21" s="26">
        <v>8379</v>
      </c>
      <c r="M21" s="26">
        <v>9179</v>
      </c>
      <c r="N21" s="26">
        <v>7152</v>
      </c>
      <c r="O21" s="26">
        <v>7280</v>
      </c>
      <c r="P21" s="27">
        <f t="shared" si="5"/>
        <v>101823</v>
      </c>
    </row>
    <row r="22" spans="2:16" x14ac:dyDescent="0.15">
      <c r="B22" s="74"/>
      <c r="C22" s="14" t="s">
        <v>23</v>
      </c>
      <c r="D22" s="42">
        <v>10614</v>
      </c>
      <c r="E22" s="42">
        <v>9300</v>
      </c>
      <c r="F22" s="42">
        <v>6605</v>
      </c>
      <c r="G22" s="42">
        <v>4669</v>
      </c>
      <c r="H22" s="42">
        <v>8609</v>
      </c>
      <c r="I22" s="42">
        <v>8333</v>
      </c>
      <c r="J22" s="42">
        <v>9784</v>
      </c>
      <c r="K22" s="42">
        <v>8748</v>
      </c>
      <c r="L22" s="42">
        <v>8748</v>
      </c>
      <c r="M22" s="42">
        <v>10268</v>
      </c>
      <c r="N22" s="42">
        <v>4877</v>
      </c>
      <c r="O22" s="43">
        <v>13655</v>
      </c>
      <c r="P22" s="48">
        <f t="shared" si="5"/>
        <v>104210</v>
      </c>
    </row>
    <row r="23" spans="2:16" x14ac:dyDescent="0.15">
      <c r="B23" s="74"/>
      <c r="C23" s="10" t="s">
        <v>16</v>
      </c>
      <c r="D23" s="16">
        <v>12.7</v>
      </c>
      <c r="E23" s="30">
        <v>10.8</v>
      </c>
      <c r="F23" s="16">
        <v>6.9</v>
      </c>
      <c r="G23" s="30">
        <v>4.0999999999999996</v>
      </c>
      <c r="H23" s="16">
        <v>9.8000000000000007</v>
      </c>
      <c r="I23" s="16">
        <v>9.4</v>
      </c>
      <c r="J23" s="16">
        <v>11.5</v>
      </c>
      <c r="K23" s="16">
        <v>10</v>
      </c>
      <c r="L23" s="16">
        <v>10</v>
      </c>
      <c r="M23" s="16">
        <v>12.2</v>
      </c>
      <c r="N23" s="16">
        <v>4.4000000000000004</v>
      </c>
      <c r="O23" s="18">
        <v>17.100000000000001</v>
      </c>
      <c r="P23" s="49">
        <f t="shared" si="5"/>
        <v>118.9</v>
      </c>
    </row>
    <row r="24" spans="2:16" x14ac:dyDescent="0.15">
      <c r="B24" s="74"/>
      <c r="C24" s="23" t="s">
        <v>17</v>
      </c>
      <c r="D24" s="50">
        <v>22423</v>
      </c>
      <c r="E24" s="50">
        <v>28946</v>
      </c>
      <c r="F24" s="50">
        <v>23047</v>
      </c>
      <c r="G24" s="50">
        <v>36412</v>
      </c>
      <c r="H24" s="70">
        <v>30863</v>
      </c>
      <c r="I24" s="50">
        <v>93293</v>
      </c>
      <c r="J24" s="50">
        <v>63238</v>
      </c>
      <c r="K24" s="50">
        <v>32808</v>
      </c>
      <c r="L24" s="50">
        <v>27359</v>
      </c>
      <c r="M24" s="50">
        <v>20432</v>
      </c>
      <c r="N24" s="50">
        <v>24737</v>
      </c>
      <c r="O24" s="70">
        <v>16395</v>
      </c>
      <c r="P24" s="51">
        <f t="shared" si="5"/>
        <v>419953</v>
      </c>
    </row>
    <row r="25" spans="2:16" ht="14.25" thickBot="1" x14ac:dyDescent="0.2">
      <c r="B25" s="74"/>
      <c r="C25" s="8" t="s">
        <v>16</v>
      </c>
      <c r="D25" s="52">
        <v>75.5</v>
      </c>
      <c r="E25" s="52">
        <v>97.1</v>
      </c>
      <c r="F25" s="52">
        <v>77.400000000000006</v>
      </c>
      <c r="G25" s="41">
        <v>120</v>
      </c>
      <c r="H25" s="41">
        <v>101.8</v>
      </c>
      <c r="I25" s="41">
        <v>290</v>
      </c>
      <c r="J25" s="41">
        <v>196.6</v>
      </c>
      <c r="K25" s="41">
        <v>108.9</v>
      </c>
      <c r="L25" s="41">
        <v>90.9</v>
      </c>
      <c r="M25" s="41">
        <v>68.900000000000006</v>
      </c>
      <c r="N25" s="41">
        <v>83.4</v>
      </c>
      <c r="O25" s="41">
        <v>55.4</v>
      </c>
      <c r="P25" s="53">
        <f t="shared" si="5"/>
        <v>1365.9000000000003</v>
      </c>
    </row>
    <row r="26" spans="2:16" ht="15" thickTop="1" thickBot="1" x14ac:dyDescent="0.2">
      <c r="B26" s="75"/>
      <c r="C26" s="33" t="s">
        <v>18</v>
      </c>
      <c r="D26" s="54">
        <f>+D24+D22+D20</f>
        <v>173171</v>
      </c>
      <c r="E26" s="54">
        <f t="shared" ref="E26:P26" si="6">+E24+E22+E20</f>
        <v>178999</v>
      </c>
      <c r="F26" s="54">
        <f t="shared" si="6"/>
        <v>194768</v>
      </c>
      <c r="G26" s="54">
        <f t="shared" si="6"/>
        <v>295948</v>
      </c>
      <c r="H26" s="54">
        <f t="shared" si="6"/>
        <v>448127</v>
      </c>
      <c r="I26" s="54">
        <f t="shared" si="6"/>
        <v>336900</v>
      </c>
      <c r="J26" s="54">
        <f t="shared" si="6"/>
        <v>255942</v>
      </c>
      <c r="K26" s="54">
        <f t="shared" si="6"/>
        <v>209671</v>
      </c>
      <c r="L26" s="54">
        <f t="shared" si="6"/>
        <v>236319</v>
      </c>
      <c r="M26" s="54">
        <f t="shared" si="6"/>
        <v>257567</v>
      </c>
      <c r="N26" s="54">
        <f t="shared" si="6"/>
        <v>222414</v>
      </c>
      <c r="O26" s="55">
        <f t="shared" si="6"/>
        <v>225520</v>
      </c>
      <c r="P26" s="56">
        <f t="shared" si="6"/>
        <v>3035346</v>
      </c>
    </row>
    <row r="27" spans="2:16" ht="13.5" customHeight="1" x14ac:dyDescent="0.15">
      <c r="B27" s="73" t="s">
        <v>29</v>
      </c>
      <c r="C27" s="8" t="s">
        <v>14</v>
      </c>
      <c r="D27" s="42">
        <v>195470</v>
      </c>
      <c r="E27" s="42">
        <v>169180</v>
      </c>
      <c r="F27" s="42">
        <v>181609</v>
      </c>
      <c r="G27" s="43">
        <v>265552</v>
      </c>
      <c r="H27" s="43">
        <v>311300</v>
      </c>
      <c r="I27" s="43">
        <v>391438</v>
      </c>
      <c r="J27" s="43">
        <v>244546</v>
      </c>
      <c r="K27" s="43">
        <v>180540</v>
      </c>
      <c r="L27" s="43">
        <v>151944</v>
      </c>
      <c r="M27" s="43">
        <v>200334</v>
      </c>
      <c r="N27" s="47">
        <v>216170</v>
      </c>
      <c r="O27" s="47">
        <v>230600</v>
      </c>
      <c r="P27" s="57">
        <f t="shared" ref="P27:P32" si="7">SUM(D27:O27)</f>
        <v>2738683</v>
      </c>
    </row>
    <row r="28" spans="2:16" x14ac:dyDescent="0.15">
      <c r="B28" s="74"/>
      <c r="C28" s="10" t="s">
        <v>15</v>
      </c>
      <c r="D28" s="11">
        <v>7280</v>
      </c>
      <c r="E28" s="12">
        <v>5791</v>
      </c>
      <c r="F28" s="12">
        <v>6514</v>
      </c>
      <c r="G28" s="12">
        <v>11402</v>
      </c>
      <c r="H28" s="12">
        <v>13335</v>
      </c>
      <c r="I28" s="12">
        <v>18272</v>
      </c>
      <c r="J28" s="12">
        <v>10245</v>
      </c>
      <c r="K28" s="12">
        <v>6966</v>
      </c>
      <c r="L28" s="12">
        <v>5283</v>
      </c>
      <c r="M28" s="12">
        <v>8162</v>
      </c>
      <c r="N28" s="58">
        <v>9126</v>
      </c>
      <c r="O28" s="58">
        <v>10030</v>
      </c>
      <c r="P28" s="59">
        <f t="shared" si="7"/>
        <v>112406</v>
      </c>
    </row>
    <row r="29" spans="2:16" x14ac:dyDescent="0.15">
      <c r="B29" s="74"/>
      <c r="C29" s="23" t="s">
        <v>23</v>
      </c>
      <c r="D29" s="45">
        <v>13655</v>
      </c>
      <c r="E29" s="45">
        <v>13517</v>
      </c>
      <c r="F29" s="45">
        <v>13655</v>
      </c>
      <c r="G29" s="45">
        <v>11305</v>
      </c>
      <c r="H29" s="45">
        <v>9162</v>
      </c>
      <c r="I29" s="45">
        <v>9849</v>
      </c>
      <c r="J29" s="45">
        <v>6523</v>
      </c>
      <c r="K29" s="45">
        <v>8349</v>
      </c>
      <c r="L29" s="45">
        <v>9495</v>
      </c>
      <c r="M29" s="60">
        <v>8144</v>
      </c>
      <c r="N29" s="60">
        <v>8757</v>
      </c>
      <c r="O29" s="60">
        <v>9830</v>
      </c>
      <c r="P29" s="51">
        <f t="shared" si="7"/>
        <v>122241</v>
      </c>
    </row>
    <row r="30" spans="2:16" x14ac:dyDescent="0.15">
      <c r="B30" s="74"/>
      <c r="C30" s="7" t="s">
        <v>16</v>
      </c>
      <c r="D30" s="20">
        <v>17.100000000000001</v>
      </c>
      <c r="E30" s="1">
        <v>16.899999999999999</v>
      </c>
      <c r="F30" s="31">
        <v>17.100000000000001</v>
      </c>
      <c r="G30" s="1">
        <v>13.7</v>
      </c>
      <c r="H30" s="20">
        <v>10.6</v>
      </c>
      <c r="I30" s="20">
        <v>12</v>
      </c>
      <c r="J30" s="20">
        <v>7</v>
      </c>
      <c r="K30" s="20">
        <v>9.5</v>
      </c>
      <c r="L30" s="20">
        <v>11.2</v>
      </c>
      <c r="M30" s="61">
        <v>9.1999999999999993</v>
      </c>
      <c r="N30" s="61">
        <v>10.1</v>
      </c>
      <c r="O30" s="61">
        <v>11.7</v>
      </c>
      <c r="P30" s="62">
        <f t="shared" si="7"/>
        <v>146.1</v>
      </c>
    </row>
    <row r="31" spans="2:16" x14ac:dyDescent="0.15">
      <c r="B31" s="74"/>
      <c r="C31" s="23" t="s">
        <v>17</v>
      </c>
      <c r="D31" s="50">
        <v>24737</v>
      </c>
      <c r="E31" s="50">
        <v>16395</v>
      </c>
      <c r="F31" s="50">
        <v>28712</v>
      </c>
      <c r="G31" s="50">
        <v>49774</v>
      </c>
      <c r="H31" s="50">
        <v>49774</v>
      </c>
      <c r="I31" s="50">
        <v>38052</v>
      </c>
      <c r="J31" s="50">
        <v>38661</v>
      </c>
      <c r="K31" s="50">
        <v>22875</v>
      </c>
      <c r="L31" s="60">
        <v>28928</v>
      </c>
      <c r="M31" s="60">
        <v>18969</v>
      </c>
      <c r="N31" s="60">
        <v>13182</v>
      </c>
      <c r="O31" s="60">
        <v>21520</v>
      </c>
      <c r="P31" s="51">
        <f t="shared" si="7"/>
        <v>351579</v>
      </c>
    </row>
    <row r="32" spans="2:16" ht="14.25" thickBot="1" x14ac:dyDescent="0.2">
      <c r="B32" s="74"/>
      <c r="C32" s="8" t="s">
        <v>16</v>
      </c>
      <c r="D32" s="41">
        <v>83.4</v>
      </c>
      <c r="E32" s="63">
        <v>55.4</v>
      </c>
      <c r="F32" s="63">
        <v>97</v>
      </c>
      <c r="G32" s="63">
        <v>160</v>
      </c>
      <c r="H32" s="64">
        <v>160</v>
      </c>
      <c r="I32" s="64">
        <v>125</v>
      </c>
      <c r="J32" s="64">
        <v>127</v>
      </c>
      <c r="K32" s="64">
        <v>72.099999999999994</v>
      </c>
      <c r="L32" s="65">
        <v>91.2</v>
      </c>
      <c r="M32" s="65">
        <v>63.9</v>
      </c>
      <c r="N32" s="65">
        <v>83.4</v>
      </c>
      <c r="O32" s="65">
        <v>11.7</v>
      </c>
      <c r="P32" s="66">
        <f t="shared" si="7"/>
        <v>1130.1000000000001</v>
      </c>
    </row>
    <row r="33" spans="2:16" ht="15" thickTop="1" thickBot="1" x14ac:dyDescent="0.2">
      <c r="B33" s="75"/>
      <c r="C33" s="33" t="s">
        <v>18</v>
      </c>
      <c r="D33" s="54">
        <f>+D31+D29+D27</f>
        <v>233862</v>
      </c>
      <c r="E33" s="54">
        <f>+E31+E29+E27</f>
        <v>199092</v>
      </c>
      <c r="F33" s="54">
        <f t="shared" ref="F33:P33" si="8">+F31+F29+F27</f>
        <v>223976</v>
      </c>
      <c r="G33" s="54">
        <f t="shared" si="8"/>
        <v>326631</v>
      </c>
      <c r="H33" s="54">
        <f t="shared" si="8"/>
        <v>370236</v>
      </c>
      <c r="I33" s="54">
        <f t="shared" si="8"/>
        <v>439339</v>
      </c>
      <c r="J33" s="54">
        <f t="shared" si="8"/>
        <v>289730</v>
      </c>
      <c r="K33" s="54">
        <f t="shared" si="8"/>
        <v>211764</v>
      </c>
      <c r="L33" s="67">
        <f t="shared" si="8"/>
        <v>190367</v>
      </c>
      <c r="M33" s="67">
        <f t="shared" si="8"/>
        <v>227447</v>
      </c>
      <c r="N33" s="67">
        <f t="shared" si="8"/>
        <v>238109</v>
      </c>
      <c r="O33" s="68">
        <f t="shared" si="8"/>
        <v>261950</v>
      </c>
      <c r="P33" s="69">
        <f t="shared" si="8"/>
        <v>3212503</v>
      </c>
    </row>
    <row r="34" spans="2:16" x14ac:dyDescent="0.15">
      <c r="C34" s="71" t="s">
        <v>25</v>
      </c>
    </row>
    <row r="35" spans="2:16" x14ac:dyDescent="0.15">
      <c r="C35" s="2" t="s">
        <v>24</v>
      </c>
    </row>
  </sheetData>
  <mergeCells count="6">
    <mergeCell ref="B20:B26"/>
    <mergeCell ref="B27:B33"/>
    <mergeCell ref="B3:P3"/>
    <mergeCell ref="B4:E4"/>
    <mergeCell ref="B6:B12"/>
    <mergeCell ref="B13:B19"/>
  </mergeCells>
  <phoneticPr fontId="2"/>
  <printOptions horizontalCentered="1"/>
  <pageMargins left="0.41" right="0.16" top="0.97" bottom="0.98425196850393704" header="0.79" footer="0.51181102362204722"/>
  <pageSetup paperSize="9"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漕艇</vt:lpstr>
      <vt:lpstr>漕艇!Print_Area</vt:lpstr>
    </vt:vector>
  </TitlesOfParts>
  <Company>南海電気鉄道株式会社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南海電気鉄道株式会社</dc:creator>
  <cp:lastModifiedBy>内田 一咲</cp:lastModifiedBy>
  <cp:lastPrinted>2020-08-18T02:41:23Z</cp:lastPrinted>
  <dcterms:created xsi:type="dcterms:W3CDTF">2010-07-21T05:05:39Z</dcterms:created>
  <dcterms:modified xsi:type="dcterms:W3CDTF">2020-08-18T02:41:27Z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