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1419$\NAS\02_スマートエネルギーG\01_スマC（相談窓口・セミナー・省エネ診断など）\28_省エネコストカットまるごとサポート事業\5_ホームページ\R8\"/>
    </mc:Choice>
  </mc:AlternateContent>
  <xr:revisionPtr revIDLastSave="0" documentId="13_ncr:1_{9B396BEA-76E3-492C-B3ED-4E9FA8F49AB5}" xr6:coauthVersionLast="47" xr6:coauthVersionMax="47" xr10:uidLastSave="{00000000-0000-0000-0000-000000000000}"/>
  <bookViews>
    <workbookView xWindow="-110" yWindow="-110" windowWidth="19420" windowHeight="11500" xr2:uid="{1A0D40ED-1EF5-45BB-A36A-D7AEE4631B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L17" i="1"/>
  <c r="J18" i="1"/>
  <c r="H18" i="1"/>
  <c r="D18" i="1"/>
  <c r="T18" i="1"/>
  <c r="R18" i="1"/>
  <c r="P18" i="1" l="1"/>
  <c r="N18" i="1"/>
  <c r="T17" i="1"/>
  <c r="R17" i="1"/>
  <c r="P17" i="1"/>
  <c r="N17" i="1"/>
  <c r="J17" i="1"/>
  <c r="H17" i="1"/>
  <c r="D17" i="1"/>
  <c r="T20" i="1" l="1"/>
</calcChain>
</file>

<file path=xl/sharedStrings.xml><?xml version="1.0" encoding="utf-8"?>
<sst xmlns="http://schemas.openxmlformats.org/spreadsheetml/2006/main" count="144" uniqueCount="22">
  <si>
    <t>年間燃料使用量（原油換算値）の集計表</t>
    <rPh sb="0" eb="2">
      <t>ネンカン</t>
    </rPh>
    <rPh sb="2" eb="7">
      <t>ネンリョウシヨウリョウ</t>
    </rPh>
    <rPh sb="8" eb="12">
      <t>ゲンユカンサン</t>
    </rPh>
    <rPh sb="12" eb="13">
      <t>チ</t>
    </rPh>
    <rPh sb="15" eb="18">
      <t>シュウケイヒョウ</t>
    </rPh>
    <phoneticPr fontId="3"/>
  </si>
  <si>
    <t>年　月</t>
    <rPh sb="0" eb="1">
      <t>ネン</t>
    </rPh>
    <rPh sb="2" eb="3">
      <t>ガツ</t>
    </rPh>
    <phoneticPr fontId="3"/>
  </si>
  <si>
    <t>購入電力（契約１）</t>
    <rPh sb="0" eb="2">
      <t>コウニュウ</t>
    </rPh>
    <rPh sb="2" eb="4">
      <t>デンリョク</t>
    </rPh>
    <rPh sb="5" eb="7">
      <t>ケイヤク</t>
    </rPh>
    <phoneticPr fontId="3"/>
  </si>
  <si>
    <t>購入電力（契約２）</t>
    <rPh sb="0" eb="4">
      <t>コウニュウデンリョク</t>
    </rPh>
    <rPh sb="5" eb="7">
      <t>ケイヤク</t>
    </rPh>
    <phoneticPr fontId="3"/>
  </si>
  <si>
    <t>都市ガス
使用量</t>
    <rPh sb="0" eb="2">
      <t>トシ</t>
    </rPh>
    <rPh sb="5" eb="8">
      <t>シヨウリョウ</t>
    </rPh>
    <phoneticPr fontId="3"/>
  </si>
  <si>
    <t>ＬＰＧ
使用量</t>
    <rPh sb="4" eb="7">
      <t>シヨウリョウ</t>
    </rPh>
    <phoneticPr fontId="3"/>
  </si>
  <si>
    <t>灯油使用量</t>
    <rPh sb="0" eb="2">
      <t>トウユ</t>
    </rPh>
    <rPh sb="2" eb="5">
      <t>シヨウリョウ</t>
    </rPh>
    <phoneticPr fontId="3"/>
  </si>
  <si>
    <t>Ａ重油
使用量</t>
    <rPh sb="1" eb="3">
      <t>ジュウユ</t>
    </rPh>
    <rPh sb="4" eb="7">
      <t>シヨウリョウ</t>
    </rPh>
    <phoneticPr fontId="3"/>
  </si>
  <si>
    <t>軽油使用量</t>
    <rPh sb="0" eb="2">
      <t>ケイユ</t>
    </rPh>
    <rPh sb="2" eb="5">
      <t>シヨウリョウ</t>
    </rPh>
    <phoneticPr fontId="3"/>
  </si>
  <si>
    <t>ガソリン
使用量</t>
    <rPh sb="5" eb="8">
      <t>シヨウリョウ</t>
    </rPh>
    <phoneticPr fontId="3"/>
  </si>
  <si>
    <t>最大電力</t>
    <rPh sb="0" eb="4">
      <t>サイダイデンリョク</t>
    </rPh>
    <phoneticPr fontId="3"/>
  </si>
  <si>
    <t>電力量
（　　　　）</t>
    <rPh sb="0" eb="3">
      <t>デンリョクリョウ</t>
    </rPh>
    <phoneticPr fontId="3"/>
  </si>
  <si>
    <t>電力量
（　　　　）</t>
    <rPh sb="0" eb="2">
      <t>デンリョク</t>
    </rPh>
    <rPh sb="2" eb="3">
      <t>リョウ</t>
    </rPh>
    <phoneticPr fontId="3"/>
  </si>
  <si>
    <t>ｋW</t>
    <phoneticPr fontId="3"/>
  </si>
  <si>
    <t>kWh</t>
    <phoneticPr fontId="3"/>
  </si>
  <si>
    <r>
      <t>m</t>
    </r>
    <r>
      <rPr>
        <vertAlign val="superscript"/>
        <sz val="12"/>
        <color theme="1"/>
        <rFont val="ＭＳ ゴシック"/>
        <family val="3"/>
        <charset val="128"/>
      </rPr>
      <t>３</t>
    </r>
    <phoneticPr fontId="3"/>
  </si>
  <si>
    <t>ℓ</t>
    <phoneticPr fontId="3"/>
  </si>
  <si>
    <t>合　　計</t>
    <rPh sb="0" eb="1">
      <t>ア</t>
    </rPh>
    <rPh sb="3" eb="4">
      <t>ケイ</t>
    </rPh>
    <phoneticPr fontId="3"/>
  </si>
  <si>
    <t>原油換算
燃料使用量</t>
    <rPh sb="0" eb="2">
      <t>ゲンユ</t>
    </rPh>
    <rPh sb="2" eb="4">
      <t>カンサン</t>
    </rPh>
    <rPh sb="5" eb="7">
      <t>ネンリョウ</t>
    </rPh>
    <rPh sb="7" eb="10">
      <t>シヨウリョウ</t>
    </rPh>
    <phoneticPr fontId="3"/>
  </si>
  <si>
    <t>kℓ</t>
    <phoneticPr fontId="3"/>
  </si>
  <si>
    <t>原油換算使用量（合計）</t>
    <rPh sb="0" eb="2">
      <t>ゲンユ</t>
    </rPh>
    <rPh sb="2" eb="7">
      <t>カンサンシヨウリョウ</t>
    </rPh>
    <rPh sb="8" eb="10">
      <t>ゴウケイ</t>
    </rPh>
    <phoneticPr fontId="3"/>
  </si>
  <si>
    <t>※集計期間は、適宜修正してください。
　（ただし、１年間は必須）</t>
    <rPh sb="1" eb="5">
      <t>シュウケイキカン</t>
    </rPh>
    <rPh sb="7" eb="9">
      <t>テキギ</t>
    </rPh>
    <rPh sb="9" eb="11">
      <t>シュウセイ</t>
    </rPh>
    <rPh sb="26" eb="28">
      <t>ネンカン</t>
    </rPh>
    <rPh sb="29" eb="31">
      <t>ヒッス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</si>
</sst>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FF0000"/>
      <name val="ＭＳ ゴシック"/>
      <family val="3"/>
      <charset val="128"/>
    </font>
    <font>
      <vertAlign val="superscript"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tted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55" fontId="2" fillId="0" borderId="17" xfId="0" applyNumberFormat="1" applyFont="1" applyBorder="1" applyAlignment="1" applyProtection="1">
      <alignment horizontal="center" vertical="center"/>
      <protection locked="0"/>
    </xf>
    <xf numFmtId="176" fontId="4" fillId="2" borderId="18" xfId="0" applyNumberFormat="1" applyFont="1" applyFill="1" applyBorder="1" applyAlignment="1" applyProtection="1">
      <alignment horizontal="right" vertical="center" shrinkToFit="1"/>
      <protection locked="0"/>
    </xf>
    <xf numFmtId="55" fontId="2" fillId="0" borderId="19" xfId="0" applyNumberFormat="1" applyFont="1" applyBorder="1" applyAlignment="1" applyProtection="1">
      <alignment horizontal="left" vertical="center"/>
      <protection locked="0"/>
    </xf>
    <xf numFmtId="3" fontId="4" fillId="3" borderId="18" xfId="0" applyNumberFormat="1" applyFont="1" applyFill="1" applyBorder="1" applyAlignment="1" applyProtection="1">
      <alignment vertical="center" shrinkToFit="1"/>
      <protection locked="0"/>
    </xf>
    <xf numFmtId="0" fontId="2" fillId="0" borderId="19" xfId="0" applyFont="1" applyBorder="1">
      <alignment vertical="center"/>
    </xf>
    <xf numFmtId="3" fontId="4" fillId="3" borderId="20" xfId="0" applyNumberFormat="1" applyFont="1" applyFill="1" applyBorder="1" applyAlignment="1" applyProtection="1">
      <alignment vertical="center" shrinkToFit="1"/>
      <protection locked="0"/>
    </xf>
    <xf numFmtId="0" fontId="2" fillId="0" borderId="21" xfId="0" applyFont="1" applyBorder="1" applyProtection="1">
      <alignment vertical="center"/>
      <protection locked="0"/>
    </xf>
    <xf numFmtId="3" fontId="4" fillId="3" borderId="22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Font="1" applyBorder="1">
      <alignment vertical="center"/>
    </xf>
    <xf numFmtId="55" fontId="2" fillId="0" borderId="24" xfId="0" applyNumberFormat="1" applyFont="1" applyBorder="1" applyAlignment="1" applyProtection="1">
      <alignment horizontal="center" vertical="center"/>
      <protection locked="0"/>
    </xf>
    <xf numFmtId="176" fontId="4" fillId="2" borderId="25" xfId="0" applyNumberFormat="1" applyFont="1" applyFill="1" applyBorder="1" applyAlignment="1" applyProtection="1">
      <alignment horizontal="right" vertical="center" shrinkToFit="1"/>
      <protection locked="0"/>
    </xf>
    <xf numFmtId="55" fontId="2" fillId="0" borderId="26" xfId="0" applyNumberFormat="1" applyFont="1" applyBorder="1" applyAlignment="1" applyProtection="1">
      <alignment horizontal="left" vertical="center"/>
      <protection locked="0"/>
    </xf>
    <xf numFmtId="3" fontId="4" fillId="3" borderId="25" xfId="0" applyNumberFormat="1" applyFont="1" applyFill="1" applyBorder="1" applyAlignment="1" applyProtection="1">
      <alignment vertical="center" shrinkToFit="1"/>
      <protection locked="0"/>
    </xf>
    <xf numFmtId="0" fontId="2" fillId="0" borderId="26" xfId="0" applyFont="1" applyBorder="1">
      <alignment vertical="center"/>
    </xf>
    <xf numFmtId="3" fontId="4" fillId="3" borderId="27" xfId="0" applyNumberFormat="1" applyFont="1" applyFill="1" applyBorder="1" applyAlignment="1" applyProtection="1">
      <alignment vertical="center" shrinkToFit="1"/>
      <protection locked="0"/>
    </xf>
    <xf numFmtId="0" fontId="2" fillId="0" borderId="28" xfId="0" applyFont="1" applyBorder="1" applyProtection="1">
      <alignment vertical="center"/>
      <protection locked="0"/>
    </xf>
    <xf numFmtId="3" fontId="4" fillId="3" borderId="29" xfId="0" applyNumberFormat="1" applyFont="1" applyFill="1" applyBorder="1" applyAlignment="1" applyProtection="1">
      <alignment vertical="center" shrinkToFit="1"/>
      <protection locked="0"/>
    </xf>
    <xf numFmtId="0" fontId="2" fillId="0" borderId="30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55" fontId="2" fillId="4" borderId="33" xfId="0" applyNumberFormat="1" applyFont="1" applyFill="1" applyBorder="1" applyAlignment="1" applyProtection="1">
      <alignment horizontal="center" vertical="center"/>
      <protection locked="0"/>
    </xf>
    <xf numFmtId="3" fontId="2" fillId="0" borderId="34" xfId="0" applyNumberFormat="1" applyFont="1" applyBorder="1" applyAlignment="1">
      <alignment vertical="center" shrinkToFit="1"/>
    </xf>
    <xf numFmtId="0" fontId="2" fillId="0" borderId="35" xfId="0" applyFont="1" applyBorder="1">
      <alignment vertical="center"/>
    </xf>
    <xf numFmtId="3" fontId="2" fillId="0" borderId="36" xfId="0" applyNumberFormat="1" applyFont="1" applyBorder="1" applyAlignment="1">
      <alignment vertical="center" shrinkToFit="1"/>
    </xf>
    <xf numFmtId="0" fontId="2" fillId="0" borderId="37" xfId="0" applyFont="1" applyBorder="1" applyProtection="1">
      <alignment vertical="center"/>
      <protection locked="0"/>
    </xf>
    <xf numFmtId="3" fontId="2" fillId="0" borderId="38" xfId="0" applyNumberFormat="1" applyFont="1" applyBorder="1" applyAlignment="1">
      <alignment vertical="center" shrinkToFit="1"/>
    </xf>
    <xf numFmtId="0" fontId="2" fillId="0" borderId="39" xfId="0" applyFont="1" applyBorder="1">
      <alignment vertical="center"/>
    </xf>
    <xf numFmtId="0" fontId="2" fillId="0" borderId="40" xfId="0" applyFont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177" fontId="2" fillId="0" borderId="42" xfId="0" applyNumberFormat="1" applyFont="1" applyBorder="1" applyAlignment="1">
      <alignment vertical="center" shrinkToFit="1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177" fontId="6" fillId="0" borderId="49" xfId="0" applyNumberFormat="1" applyFont="1" applyBorder="1">
      <alignment vertical="center"/>
    </xf>
    <xf numFmtId="0" fontId="2" fillId="0" borderId="50" xfId="0" applyFont="1" applyBorder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6" xfId="0" applyBorder="1">
      <alignment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47" xfId="0" applyFont="1" applyBorder="1" applyAlignment="1">
      <alignment horizontal="right" vertical="center"/>
    </xf>
    <xf numFmtId="0" fontId="0" fillId="0" borderId="4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16</xdr:row>
      <xdr:rowOff>190500</xdr:rowOff>
    </xdr:from>
    <xdr:to>
      <xdr:col>13</xdr:col>
      <xdr:colOff>6350</xdr:colOff>
      <xdr:row>19</xdr:row>
      <xdr:rowOff>9524</xdr:rowOff>
    </xdr:to>
    <xdr:sp macro="" textlink="">
      <xdr:nvSpPr>
        <xdr:cNvPr id="5" name="上矢印 1">
          <a:extLst>
            <a:ext uri="{FF2B5EF4-FFF2-40B4-BE49-F238E27FC236}">
              <a16:creationId xmlns:a16="http://schemas.microsoft.com/office/drawing/2014/main" id="{E3AB8F43-86A0-47D1-9786-6012DBF2E140}"/>
            </a:ext>
          </a:extLst>
        </xdr:cNvPr>
        <xdr:cNvSpPr/>
      </xdr:nvSpPr>
      <xdr:spPr>
        <a:xfrm>
          <a:off x="6864350" y="3708400"/>
          <a:ext cx="120650" cy="587374"/>
        </a:xfrm>
        <a:prstGeom prst="upArrow">
          <a:avLst/>
        </a:prstGeom>
        <a:pattFill prst="pct25">
          <a:fgClr>
            <a:srgbClr val="FF0000"/>
          </a:fgClr>
          <a:bgClr>
            <a:schemeClr val="bg1"/>
          </a:bgClr>
        </a:patt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114300</xdr:colOff>
      <xdr:row>19</xdr:row>
      <xdr:rowOff>9523</xdr:rowOff>
    </xdr:from>
    <xdr:to>
      <xdr:col>13</xdr:col>
      <xdr:colOff>28575</xdr:colOff>
      <xdr:row>22</xdr:row>
      <xdr:rowOff>412750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BC68F5-856C-4C7F-B6AA-31196C14A5AC}"/>
            </a:ext>
          </a:extLst>
        </xdr:cNvPr>
        <xdr:cNvSpPr txBox="1"/>
      </xdr:nvSpPr>
      <xdr:spPr>
        <a:xfrm>
          <a:off x="6102350" y="4295773"/>
          <a:ext cx="904875" cy="993777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赤枠内の単位は、プルダウンリストから</a:t>
          </a:r>
          <a:endParaRPr kumimoji="1" lang="en-US" altLang="ja-JP" sz="9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kg</a:t>
          </a:r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又は</a:t>
          </a:r>
          <a:r>
            <a:rPr kumimoji="1" lang="en-US" altLang="ja-JP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m3</a:t>
          </a:r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を選択してください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</a:p>
      </xdr:txBody>
    </xdr:sp>
    <xdr:clientData/>
  </xdr:twoCellAnchor>
  <xdr:twoCellAnchor>
    <xdr:from>
      <xdr:col>0</xdr:col>
      <xdr:colOff>257175</xdr:colOff>
      <xdr:row>17</xdr:row>
      <xdr:rowOff>371475</xdr:rowOff>
    </xdr:from>
    <xdr:to>
      <xdr:col>0</xdr:col>
      <xdr:colOff>457200</xdr:colOff>
      <xdr:row>21</xdr:row>
      <xdr:rowOff>171450</xdr:rowOff>
    </xdr:to>
    <xdr:sp macro="" textlink="">
      <xdr:nvSpPr>
        <xdr:cNvPr id="7" name="上矢印 3">
          <a:extLst>
            <a:ext uri="{FF2B5EF4-FFF2-40B4-BE49-F238E27FC236}">
              <a16:creationId xmlns:a16="http://schemas.microsoft.com/office/drawing/2014/main" id="{19C05AE3-FBA7-46F4-91F8-31F5936362CA}"/>
            </a:ext>
          </a:extLst>
        </xdr:cNvPr>
        <xdr:cNvSpPr/>
      </xdr:nvSpPr>
      <xdr:spPr>
        <a:xfrm>
          <a:off x="257175" y="4067175"/>
          <a:ext cx="200025" cy="904875"/>
        </a:xfrm>
        <a:prstGeom prst="upArrow">
          <a:avLst/>
        </a:prstGeom>
        <a:pattFill prst="pct25">
          <a:fgClr>
            <a:srgbClr val="FF0000"/>
          </a:fgClr>
          <a:bgClr>
            <a:schemeClr val="bg1"/>
          </a:bgClr>
        </a:patt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52755-A346-40C3-84AC-1079A8C52551}">
  <dimension ref="A1:V23"/>
  <sheetViews>
    <sheetView tabSelected="1" topLeftCell="A4" workbookViewId="0">
      <selection activeCell="B12" sqref="B12"/>
    </sheetView>
  </sheetViews>
  <sheetFormatPr defaultColWidth="9" defaultRowHeight="14" x14ac:dyDescent="0.55000000000000004"/>
  <cols>
    <col min="1" max="1" width="11.58203125" style="1" bestFit="1" customWidth="1"/>
    <col min="2" max="2" width="9" style="1"/>
    <col min="3" max="3" width="4.5" style="1" bestFit="1" customWidth="1"/>
    <col min="4" max="4" width="9" style="1"/>
    <col min="5" max="5" width="4.5" style="1" bestFit="1" customWidth="1"/>
    <col min="6" max="6" width="9" style="1"/>
    <col min="7" max="7" width="4.5" style="1" bestFit="1" customWidth="1"/>
    <col min="8" max="8" width="9" style="1"/>
    <col min="9" max="9" width="4.5" style="1" bestFit="1" customWidth="1"/>
    <col min="10" max="10" width="9" style="1"/>
    <col min="11" max="11" width="4" style="1" bestFit="1" customWidth="1"/>
    <col min="12" max="12" width="9" style="1"/>
    <col min="13" max="13" width="4" style="1" customWidth="1"/>
    <col min="14" max="14" width="9" style="1"/>
    <col min="15" max="15" width="3.5" style="1" bestFit="1" customWidth="1"/>
    <col min="16" max="16" width="9" style="1"/>
    <col min="17" max="17" width="3.5" style="1" bestFit="1" customWidth="1"/>
    <col min="18" max="18" width="9" style="1"/>
    <col min="19" max="19" width="3.5" style="1" customWidth="1"/>
    <col min="20" max="20" width="9" style="1"/>
    <col min="21" max="21" width="3.5" style="1" customWidth="1"/>
    <col min="22" max="16384" width="9" style="1"/>
  </cols>
  <sheetData>
    <row r="1" spans="1:21" ht="18" x14ac:dyDescent="0.55000000000000004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4.5" thickBot="1" x14ac:dyDescent="0.6"/>
    <row r="3" spans="1:21" ht="18" x14ac:dyDescent="0.55000000000000004">
      <c r="A3" s="42" t="s">
        <v>1</v>
      </c>
      <c r="B3" s="44" t="s">
        <v>2</v>
      </c>
      <c r="C3" s="45"/>
      <c r="D3" s="45"/>
      <c r="E3" s="46"/>
      <c r="F3" s="44" t="s">
        <v>3</v>
      </c>
      <c r="G3" s="45"/>
      <c r="H3" s="45"/>
      <c r="I3" s="46"/>
      <c r="J3" s="47" t="s">
        <v>4</v>
      </c>
      <c r="K3" s="48"/>
      <c r="L3" s="47" t="s">
        <v>5</v>
      </c>
      <c r="M3" s="51"/>
      <c r="N3" s="54" t="s">
        <v>6</v>
      </c>
      <c r="O3" s="48"/>
      <c r="P3" s="47" t="s">
        <v>7</v>
      </c>
      <c r="Q3" s="48"/>
      <c r="R3" s="55" t="s">
        <v>8</v>
      </c>
      <c r="S3" s="48"/>
      <c r="T3" s="47" t="s">
        <v>9</v>
      </c>
      <c r="U3" s="56"/>
    </row>
    <row r="4" spans="1:21" ht="28" customHeight="1" thickBot="1" x14ac:dyDescent="0.6">
      <c r="A4" s="43"/>
      <c r="B4" s="58" t="s">
        <v>10</v>
      </c>
      <c r="C4" s="59"/>
      <c r="D4" s="60" t="s">
        <v>11</v>
      </c>
      <c r="E4" s="61"/>
      <c r="F4" s="58" t="s">
        <v>10</v>
      </c>
      <c r="G4" s="59"/>
      <c r="H4" s="60" t="s">
        <v>12</v>
      </c>
      <c r="I4" s="61"/>
      <c r="J4" s="49"/>
      <c r="K4" s="50"/>
      <c r="L4" s="52"/>
      <c r="M4" s="53"/>
      <c r="N4" s="49"/>
      <c r="O4" s="50"/>
      <c r="P4" s="49"/>
      <c r="Q4" s="50"/>
      <c r="R4" s="49"/>
      <c r="S4" s="50"/>
      <c r="T4" s="49"/>
      <c r="U4" s="57"/>
    </row>
    <row r="5" spans="1:21" ht="17" thickTop="1" x14ac:dyDescent="0.55000000000000004">
      <c r="A5" s="2">
        <v>45748</v>
      </c>
      <c r="B5" s="3"/>
      <c r="C5" s="4" t="s">
        <v>13</v>
      </c>
      <c r="D5" s="5"/>
      <c r="E5" s="6" t="s">
        <v>14</v>
      </c>
      <c r="F5" s="3"/>
      <c r="G5" s="4" t="s">
        <v>13</v>
      </c>
      <c r="H5" s="5"/>
      <c r="I5" s="6" t="s">
        <v>14</v>
      </c>
      <c r="J5" s="5"/>
      <c r="K5" s="6" t="s">
        <v>15</v>
      </c>
      <c r="L5" s="7"/>
      <c r="M5" s="8"/>
      <c r="N5" s="9"/>
      <c r="O5" s="6" t="s">
        <v>16</v>
      </c>
      <c r="P5" s="5"/>
      <c r="Q5" s="6" t="s">
        <v>16</v>
      </c>
      <c r="R5" s="5"/>
      <c r="S5" s="6" t="s">
        <v>16</v>
      </c>
      <c r="T5" s="5"/>
      <c r="U5" s="10" t="s">
        <v>16</v>
      </c>
    </row>
    <row r="6" spans="1:21" ht="16.5" x14ac:dyDescent="0.55000000000000004">
      <c r="A6" s="11">
        <v>45778</v>
      </c>
      <c r="B6" s="12"/>
      <c r="C6" s="13" t="s">
        <v>13</v>
      </c>
      <c r="D6" s="14"/>
      <c r="E6" s="15" t="s">
        <v>14</v>
      </c>
      <c r="F6" s="12"/>
      <c r="G6" s="13" t="s">
        <v>13</v>
      </c>
      <c r="H6" s="14"/>
      <c r="I6" s="15" t="s">
        <v>14</v>
      </c>
      <c r="J6" s="14"/>
      <c r="K6" s="15" t="s">
        <v>15</v>
      </c>
      <c r="L6" s="16"/>
      <c r="M6" s="17"/>
      <c r="N6" s="18"/>
      <c r="O6" s="15" t="s">
        <v>16</v>
      </c>
      <c r="P6" s="14"/>
      <c r="Q6" s="15" t="s">
        <v>16</v>
      </c>
      <c r="R6" s="14"/>
      <c r="S6" s="15" t="s">
        <v>16</v>
      </c>
      <c r="T6" s="14"/>
      <c r="U6" s="19" t="s">
        <v>16</v>
      </c>
    </row>
    <row r="7" spans="1:21" ht="17" thickBot="1" x14ac:dyDescent="0.6">
      <c r="A7" s="11">
        <v>45809</v>
      </c>
      <c r="B7" s="12"/>
      <c r="C7" s="13" t="s">
        <v>13</v>
      </c>
      <c r="D7" s="14"/>
      <c r="E7" s="15" t="s">
        <v>14</v>
      </c>
      <c r="F7" s="12"/>
      <c r="G7" s="13" t="s">
        <v>13</v>
      </c>
      <c r="H7" s="14"/>
      <c r="I7" s="15" t="s">
        <v>14</v>
      </c>
      <c r="J7" s="14"/>
      <c r="K7" s="15" t="s">
        <v>15</v>
      </c>
      <c r="L7" s="16"/>
      <c r="M7" s="17"/>
      <c r="N7" s="18"/>
      <c r="O7" s="15" t="s">
        <v>16</v>
      </c>
      <c r="P7" s="14"/>
      <c r="Q7" s="15" t="s">
        <v>16</v>
      </c>
      <c r="R7" s="14"/>
      <c r="S7" s="15" t="s">
        <v>16</v>
      </c>
      <c r="T7" s="14"/>
      <c r="U7" s="19" t="s">
        <v>16</v>
      </c>
    </row>
    <row r="8" spans="1:21" ht="17" thickTop="1" x14ac:dyDescent="0.55000000000000004">
      <c r="A8" s="2">
        <v>45839</v>
      </c>
      <c r="B8" s="12"/>
      <c r="C8" s="13" t="s">
        <v>13</v>
      </c>
      <c r="D8" s="14"/>
      <c r="E8" s="15" t="s">
        <v>14</v>
      </c>
      <c r="F8" s="12"/>
      <c r="G8" s="13" t="s">
        <v>13</v>
      </c>
      <c r="H8" s="14"/>
      <c r="I8" s="15" t="s">
        <v>14</v>
      </c>
      <c r="J8" s="14"/>
      <c r="K8" s="15" t="s">
        <v>15</v>
      </c>
      <c r="L8" s="16"/>
      <c r="M8" s="17"/>
      <c r="N8" s="18"/>
      <c r="O8" s="15" t="s">
        <v>16</v>
      </c>
      <c r="P8" s="14"/>
      <c r="Q8" s="15" t="s">
        <v>16</v>
      </c>
      <c r="R8" s="14"/>
      <c r="S8" s="15" t="s">
        <v>16</v>
      </c>
      <c r="T8" s="14"/>
      <c r="U8" s="19" t="s">
        <v>16</v>
      </c>
    </row>
    <row r="9" spans="1:21" ht="16.5" x14ac:dyDescent="0.55000000000000004">
      <c r="A9" s="11">
        <v>45870</v>
      </c>
      <c r="B9" s="12"/>
      <c r="C9" s="13" t="s">
        <v>13</v>
      </c>
      <c r="D9" s="14"/>
      <c r="E9" s="15" t="s">
        <v>14</v>
      </c>
      <c r="F9" s="12"/>
      <c r="G9" s="13" t="s">
        <v>13</v>
      </c>
      <c r="H9" s="14"/>
      <c r="I9" s="15" t="s">
        <v>14</v>
      </c>
      <c r="J9" s="14"/>
      <c r="K9" s="15" t="s">
        <v>15</v>
      </c>
      <c r="L9" s="16"/>
      <c r="M9" s="17"/>
      <c r="N9" s="18"/>
      <c r="O9" s="15" t="s">
        <v>16</v>
      </c>
      <c r="P9" s="14"/>
      <c r="Q9" s="15" t="s">
        <v>16</v>
      </c>
      <c r="R9" s="14"/>
      <c r="S9" s="15" t="s">
        <v>16</v>
      </c>
      <c r="T9" s="14"/>
      <c r="U9" s="19" t="s">
        <v>16</v>
      </c>
    </row>
    <row r="10" spans="1:21" ht="17" thickBot="1" x14ac:dyDescent="0.6">
      <c r="A10" s="11">
        <v>45901</v>
      </c>
      <c r="B10" s="12"/>
      <c r="C10" s="13" t="s">
        <v>13</v>
      </c>
      <c r="D10" s="14"/>
      <c r="E10" s="15" t="s">
        <v>14</v>
      </c>
      <c r="F10" s="12"/>
      <c r="G10" s="13" t="s">
        <v>13</v>
      </c>
      <c r="H10" s="14"/>
      <c r="I10" s="15" t="s">
        <v>14</v>
      </c>
      <c r="J10" s="14"/>
      <c r="K10" s="15" t="s">
        <v>15</v>
      </c>
      <c r="L10" s="16"/>
      <c r="M10" s="17"/>
      <c r="N10" s="18"/>
      <c r="O10" s="15" t="s">
        <v>16</v>
      </c>
      <c r="P10" s="14"/>
      <c r="Q10" s="15" t="s">
        <v>16</v>
      </c>
      <c r="R10" s="14"/>
      <c r="S10" s="15" t="s">
        <v>16</v>
      </c>
      <c r="T10" s="14"/>
      <c r="U10" s="19" t="s">
        <v>16</v>
      </c>
    </row>
    <row r="11" spans="1:21" ht="17" thickTop="1" x14ac:dyDescent="0.55000000000000004">
      <c r="A11" s="2">
        <v>45931</v>
      </c>
      <c r="B11" s="12"/>
      <c r="C11" s="13" t="s">
        <v>13</v>
      </c>
      <c r="D11" s="14"/>
      <c r="E11" s="15" t="s">
        <v>14</v>
      </c>
      <c r="F11" s="12"/>
      <c r="G11" s="13" t="s">
        <v>13</v>
      </c>
      <c r="H11" s="14"/>
      <c r="I11" s="15" t="s">
        <v>14</v>
      </c>
      <c r="J11" s="14"/>
      <c r="K11" s="15" t="s">
        <v>15</v>
      </c>
      <c r="L11" s="16"/>
      <c r="M11" s="17"/>
      <c r="N11" s="18"/>
      <c r="O11" s="15" t="s">
        <v>16</v>
      </c>
      <c r="P11" s="14"/>
      <c r="Q11" s="15" t="s">
        <v>16</v>
      </c>
      <c r="R11" s="14"/>
      <c r="S11" s="15" t="s">
        <v>16</v>
      </c>
      <c r="T11" s="14"/>
      <c r="U11" s="19" t="s">
        <v>16</v>
      </c>
    </row>
    <row r="12" spans="1:21" ht="16.5" x14ac:dyDescent="0.55000000000000004">
      <c r="A12" s="11">
        <v>45962</v>
      </c>
      <c r="B12" s="12"/>
      <c r="C12" s="13" t="s">
        <v>13</v>
      </c>
      <c r="D12" s="14"/>
      <c r="E12" s="15" t="s">
        <v>14</v>
      </c>
      <c r="F12" s="12"/>
      <c r="G12" s="13" t="s">
        <v>13</v>
      </c>
      <c r="H12" s="14"/>
      <c r="I12" s="15" t="s">
        <v>14</v>
      </c>
      <c r="J12" s="14"/>
      <c r="K12" s="15" t="s">
        <v>15</v>
      </c>
      <c r="L12" s="16"/>
      <c r="M12" s="17"/>
      <c r="N12" s="18"/>
      <c r="O12" s="15" t="s">
        <v>16</v>
      </c>
      <c r="P12" s="14"/>
      <c r="Q12" s="15" t="s">
        <v>16</v>
      </c>
      <c r="R12" s="14"/>
      <c r="S12" s="15" t="s">
        <v>16</v>
      </c>
      <c r="T12" s="14"/>
      <c r="U12" s="19" t="s">
        <v>16</v>
      </c>
    </row>
    <row r="13" spans="1:21" ht="17" thickBot="1" x14ac:dyDescent="0.6">
      <c r="A13" s="11">
        <v>45992</v>
      </c>
      <c r="B13" s="12"/>
      <c r="C13" s="13" t="s">
        <v>13</v>
      </c>
      <c r="D13" s="14"/>
      <c r="E13" s="15" t="s">
        <v>14</v>
      </c>
      <c r="F13" s="12"/>
      <c r="G13" s="13" t="s">
        <v>13</v>
      </c>
      <c r="H13" s="14"/>
      <c r="I13" s="15" t="s">
        <v>14</v>
      </c>
      <c r="J13" s="14"/>
      <c r="K13" s="15" t="s">
        <v>15</v>
      </c>
      <c r="L13" s="16"/>
      <c r="M13" s="17"/>
      <c r="N13" s="18"/>
      <c r="O13" s="15" t="s">
        <v>16</v>
      </c>
      <c r="P13" s="14"/>
      <c r="Q13" s="15" t="s">
        <v>16</v>
      </c>
      <c r="R13" s="14"/>
      <c r="S13" s="15" t="s">
        <v>16</v>
      </c>
      <c r="T13" s="14"/>
      <c r="U13" s="19" t="s">
        <v>16</v>
      </c>
    </row>
    <row r="14" spans="1:21" ht="17" thickTop="1" x14ac:dyDescent="0.55000000000000004">
      <c r="A14" s="2">
        <v>46023</v>
      </c>
      <c r="B14" s="12"/>
      <c r="C14" s="13" t="s">
        <v>13</v>
      </c>
      <c r="D14" s="14"/>
      <c r="E14" s="15" t="s">
        <v>14</v>
      </c>
      <c r="F14" s="12"/>
      <c r="G14" s="13" t="s">
        <v>13</v>
      </c>
      <c r="H14" s="14"/>
      <c r="I14" s="15" t="s">
        <v>14</v>
      </c>
      <c r="J14" s="14"/>
      <c r="K14" s="15" t="s">
        <v>15</v>
      </c>
      <c r="L14" s="16"/>
      <c r="M14" s="17"/>
      <c r="N14" s="18"/>
      <c r="O14" s="15" t="s">
        <v>16</v>
      </c>
      <c r="P14" s="14"/>
      <c r="Q14" s="15" t="s">
        <v>16</v>
      </c>
      <c r="R14" s="14"/>
      <c r="S14" s="15" t="s">
        <v>16</v>
      </c>
      <c r="T14" s="14"/>
      <c r="U14" s="19" t="s">
        <v>16</v>
      </c>
    </row>
    <row r="15" spans="1:21" ht="16.5" x14ac:dyDescent="0.55000000000000004">
      <c r="A15" s="11">
        <v>46054</v>
      </c>
      <c r="B15" s="12"/>
      <c r="C15" s="13" t="s">
        <v>13</v>
      </c>
      <c r="D15" s="14"/>
      <c r="E15" s="15" t="s">
        <v>14</v>
      </c>
      <c r="F15" s="12"/>
      <c r="G15" s="13" t="s">
        <v>13</v>
      </c>
      <c r="H15" s="14"/>
      <c r="I15" s="15" t="s">
        <v>14</v>
      </c>
      <c r="J15" s="14"/>
      <c r="K15" s="15" t="s">
        <v>15</v>
      </c>
      <c r="L15" s="16"/>
      <c r="M15" s="17"/>
      <c r="N15" s="18"/>
      <c r="O15" s="15" t="s">
        <v>16</v>
      </c>
      <c r="P15" s="14"/>
      <c r="Q15" s="15" t="s">
        <v>16</v>
      </c>
      <c r="R15" s="14"/>
      <c r="S15" s="15" t="s">
        <v>16</v>
      </c>
      <c r="T15" s="14"/>
      <c r="U15" s="19" t="s">
        <v>16</v>
      </c>
    </row>
    <row r="16" spans="1:21" ht="16.5" x14ac:dyDescent="0.55000000000000004">
      <c r="A16" s="11">
        <v>46082</v>
      </c>
      <c r="B16" s="12"/>
      <c r="C16" s="13" t="s">
        <v>13</v>
      </c>
      <c r="D16" s="14"/>
      <c r="E16" s="15" t="s">
        <v>14</v>
      </c>
      <c r="F16" s="12"/>
      <c r="G16" s="13" t="s">
        <v>13</v>
      </c>
      <c r="H16" s="14"/>
      <c r="I16" s="15" t="s">
        <v>14</v>
      </c>
      <c r="J16" s="14"/>
      <c r="K16" s="15" t="s">
        <v>15</v>
      </c>
      <c r="L16" s="16"/>
      <c r="M16" s="17"/>
      <c r="N16" s="18"/>
      <c r="O16" s="15" t="s">
        <v>16</v>
      </c>
      <c r="P16" s="14"/>
      <c r="Q16" s="15" t="s">
        <v>16</v>
      </c>
      <c r="R16" s="14"/>
      <c r="S16" s="15" t="s">
        <v>16</v>
      </c>
      <c r="T16" s="14"/>
      <c r="U16" s="19" t="s">
        <v>16</v>
      </c>
    </row>
    <row r="17" spans="1:22" ht="17" thickBot="1" x14ac:dyDescent="0.6">
      <c r="A17" s="20" t="s">
        <v>17</v>
      </c>
      <c r="B17" s="21"/>
      <c r="C17" s="22" t="s">
        <v>13</v>
      </c>
      <c r="D17" s="23">
        <f>SUM(D5:D16)</f>
        <v>0</v>
      </c>
      <c r="E17" s="24" t="s">
        <v>14</v>
      </c>
      <c r="F17" s="21"/>
      <c r="G17" s="22" t="s">
        <v>13</v>
      </c>
      <c r="H17" s="23">
        <f>SUM(H5:H16)</f>
        <v>0</v>
      </c>
      <c r="I17" s="24" t="s">
        <v>14</v>
      </c>
      <c r="J17" s="23">
        <f>SUM(J5:J16)</f>
        <v>0</v>
      </c>
      <c r="K17" s="24" t="s">
        <v>15</v>
      </c>
      <c r="L17" s="25">
        <f>SUM(L5:L16)</f>
        <v>0</v>
      </c>
      <c r="M17" s="26"/>
      <c r="N17" s="27">
        <f>SUM(N5:N16)</f>
        <v>0</v>
      </c>
      <c r="O17" s="24" t="s">
        <v>16</v>
      </c>
      <c r="P17" s="23">
        <f>SUM(P5:P16)</f>
        <v>0</v>
      </c>
      <c r="Q17" s="24" t="s">
        <v>16</v>
      </c>
      <c r="R17" s="23">
        <f>SUM(R5:R16)</f>
        <v>0</v>
      </c>
      <c r="S17" s="24" t="s">
        <v>16</v>
      </c>
      <c r="T17" s="23">
        <f>SUM(T5:T16)</f>
        <v>0</v>
      </c>
      <c r="U17" s="28" t="s">
        <v>16</v>
      </c>
    </row>
    <row r="18" spans="1:22" ht="29" thickTop="1" thickBot="1" x14ac:dyDescent="0.6">
      <c r="A18" s="29" t="s">
        <v>18</v>
      </c>
      <c r="B18" s="30"/>
      <c r="C18" s="30"/>
      <c r="D18" s="31">
        <f>D17/1000*8.64*0.0258</f>
        <v>0</v>
      </c>
      <c r="E18" s="32" t="s">
        <v>19</v>
      </c>
      <c r="F18" s="30"/>
      <c r="G18" s="30"/>
      <c r="H18" s="31">
        <f>H17/1000*8.64*0.0258</f>
        <v>0</v>
      </c>
      <c r="I18" s="32" t="s">
        <v>19</v>
      </c>
      <c r="J18" s="31">
        <f>J17/1000*40*0.0258</f>
        <v>0</v>
      </c>
      <c r="K18" s="32" t="s">
        <v>19</v>
      </c>
      <c r="L18" s="31">
        <f>IF(M17="kg",L17/1000*50.1*0.0258,L17/0.458/1000*50.1*0.0258)</f>
        <v>0</v>
      </c>
      <c r="M18" s="33" t="s">
        <v>19</v>
      </c>
      <c r="N18" s="31">
        <f>N17/1000*36.5*0.0258</f>
        <v>0</v>
      </c>
      <c r="O18" s="32" t="s">
        <v>19</v>
      </c>
      <c r="P18" s="31">
        <f>P17/1000*38.9*0.0258</f>
        <v>0</v>
      </c>
      <c r="Q18" s="32" t="s">
        <v>19</v>
      </c>
      <c r="R18" s="31">
        <f>R17/1000*38*0.0258</f>
        <v>0</v>
      </c>
      <c r="S18" s="32" t="s">
        <v>19</v>
      </c>
      <c r="T18" s="31">
        <f>T17/1000*33.4*0.0258</f>
        <v>0</v>
      </c>
      <c r="U18" s="34" t="s">
        <v>19</v>
      </c>
      <c r="V18" s="35"/>
    </row>
    <row r="19" spans="1:22" ht="14.5" thickBot="1" x14ac:dyDescent="0.6"/>
    <row r="20" spans="1:22" ht="18.5" thickBot="1" x14ac:dyDescent="0.6">
      <c r="O20"/>
      <c r="P20" s="62" t="s">
        <v>20</v>
      </c>
      <c r="Q20" s="63"/>
      <c r="R20" s="63"/>
      <c r="S20" s="63"/>
      <c r="T20" s="36">
        <f>D18+H18+J18+L18+N18+P18+R18+T18</f>
        <v>0</v>
      </c>
      <c r="U20" s="37" t="s">
        <v>19</v>
      </c>
    </row>
    <row r="23" spans="1:22" ht="41.5" customHeight="1" x14ac:dyDescent="0.55000000000000004">
      <c r="A23" s="38" t="s">
        <v>21</v>
      </c>
      <c r="B23" s="38"/>
      <c r="C23" s="38"/>
      <c r="D23" s="39"/>
      <c r="E23" s="39"/>
      <c r="F23" s="39"/>
      <c r="G23" s="39"/>
      <c r="H23" s="39"/>
      <c r="I23" s="39"/>
    </row>
  </sheetData>
  <mergeCells count="16">
    <mergeCell ref="A23:I23"/>
    <mergeCell ref="A1:U1"/>
    <mergeCell ref="A3:A4"/>
    <mergeCell ref="B3:E3"/>
    <mergeCell ref="F3:I3"/>
    <mergeCell ref="J3:K4"/>
    <mergeCell ref="L3:M4"/>
    <mergeCell ref="N3:O4"/>
    <mergeCell ref="P3:Q4"/>
    <mergeCell ref="R3:S4"/>
    <mergeCell ref="T3:U4"/>
    <mergeCell ref="B4:C4"/>
    <mergeCell ref="D4:E4"/>
    <mergeCell ref="F4:G4"/>
    <mergeCell ref="H4:I4"/>
    <mergeCell ref="P20:S20"/>
  </mergeCells>
  <phoneticPr fontId="3"/>
  <dataValidations count="1">
    <dataValidation type="list" showInputMessage="1" showErrorMessage="1" sqref="M5:M17" xr:uid="{259D2824-50BE-4947-96FF-5E5F8A1E5C5A}">
      <formula1>"㎏,m3"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城山　裕司</dc:creator>
  <cp:lastModifiedBy>治村　寛人</cp:lastModifiedBy>
  <dcterms:created xsi:type="dcterms:W3CDTF">2024-06-18T04:23:46Z</dcterms:created>
  <dcterms:modified xsi:type="dcterms:W3CDTF">2026-05-25T02:01:47Z</dcterms:modified>
</cp:coreProperties>
</file>