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39$\doc\030 広報・議事Ｇ\0302議事\01委員会会議\01議案（議題照会～会議当日まで）\令和７年度\７．８月\04-0_三役レク資料\議題５（高校）※済\"/>
    </mc:Choice>
  </mc:AlternateContent>
  <xr:revisionPtr revIDLastSave="0" documentId="13_ncr:1_{86844695-1205-4DD2-9F4C-D7B1CE63FEE4}" xr6:coauthVersionLast="47" xr6:coauthVersionMax="47" xr10:uidLastSave="{00000000-0000-0000-0000-000000000000}"/>
  <bookViews>
    <workbookView xWindow="-108" yWindow="-108" windowWidth="23256" windowHeight="13896" firstSheet="1" activeTab="1" xr2:uid="{00000000-000D-0000-FFFF-FFFF00000000}"/>
  </bookViews>
  <sheets>
    <sheet name="第１部" sheetId="17" state="hidden" r:id="rId1"/>
    <sheet name="教育委員会資料 " sheetId="21" r:id="rId2"/>
    <sheet name="教育委員会資料" sheetId="15" state="hidden" r:id="rId3"/>
    <sheet name="Sheet1" sheetId="10" state="hidden" r:id="rId4"/>
  </sheets>
  <definedNames>
    <definedName name="_xlnm._FilterDatabase" localSheetId="2" hidden="1">教育委員会資料!$C$38:$F$48</definedName>
    <definedName name="_xlnm._FilterDatabase" localSheetId="1" hidden="1">'教育委員会資料 '!$C$46:$E$55</definedName>
    <definedName name="_xlnm._FilterDatabase" localSheetId="0" hidden="1">第１部!$A$1:$H$1295</definedName>
    <definedName name="_xlnm.Print_Area" localSheetId="2">教育委員会資料!$A$1:$N$502</definedName>
    <definedName name="_xlnm.Print_Area" localSheetId="1">'教育委員会資料 '!$A$1:$L$473</definedName>
    <definedName name="_xlnm.Print_Area" localSheetId="0">第１部!$A$1:$G$1296</definedName>
    <definedName name="_xlnm.Print_Titles" localSheetId="2">教育委員会資料!$1:$3</definedName>
    <definedName name="_xlnm.Print_Titles" localSheetId="0">第１部!$1:$1</definedName>
    <definedName name="test">第１部!$B$5:$B$21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1" i="21" l="1"/>
  <c r="L14" i="21" l="1"/>
  <c r="E14" i="21"/>
  <c r="E339" i="21"/>
  <c r="E452" i="21"/>
  <c r="E445" i="21"/>
  <c r="E441" i="21"/>
  <c r="E431" i="21"/>
  <c r="L397" i="21"/>
  <c r="E397" i="21"/>
  <c r="E383" i="21"/>
  <c r="L366" i="21"/>
  <c r="E363" i="21"/>
  <c r="L360" i="21"/>
  <c r="L341" i="21"/>
  <c r="L332" i="21"/>
  <c r="L318" i="21"/>
  <c r="E318" i="21"/>
  <c r="E305" i="21"/>
  <c r="E300" i="21"/>
  <c r="E295" i="21"/>
  <c r="L290" i="21"/>
  <c r="E287" i="21"/>
  <c r="E282" i="21"/>
  <c r="E275" i="21"/>
  <c r="E268" i="21"/>
  <c r="E261" i="21"/>
  <c r="L260" i="21"/>
  <c r="E257" i="21"/>
  <c r="L256" i="21"/>
  <c r="L252" i="21"/>
  <c r="E247" i="21"/>
  <c r="L246" i="21"/>
  <c r="L239" i="21"/>
  <c r="E239" i="21"/>
  <c r="E223" i="21"/>
  <c r="L216" i="21"/>
  <c r="E209" i="21"/>
  <c r="L205" i="21"/>
  <c r="E191" i="21"/>
  <c r="L187" i="21"/>
  <c r="L175" i="21"/>
  <c r="L160" i="21"/>
  <c r="E160" i="21"/>
  <c r="E140" i="21"/>
  <c r="L130" i="21"/>
  <c r="E124" i="21"/>
  <c r="L110" i="21"/>
  <c r="E115" i="21"/>
  <c r="E105" i="21"/>
  <c r="E95" i="21"/>
  <c r="L81" i="21"/>
  <c r="E148" i="21"/>
  <c r="E81" i="21"/>
  <c r="L64" i="21"/>
  <c r="E58" i="21"/>
  <c r="L53" i="21"/>
  <c r="E37" i="21"/>
  <c r="L33" i="21"/>
  <c r="L28" i="21"/>
  <c r="F92" i="15"/>
  <c r="F186" i="15"/>
  <c r="F188" i="15" s="1"/>
  <c r="N186" i="15"/>
  <c r="N188" i="15" s="1"/>
  <c r="N476" i="15"/>
  <c r="N283" i="15"/>
  <c r="N286" i="15" s="1"/>
  <c r="N269" i="15"/>
  <c r="N262" i="15"/>
  <c r="N254" i="15"/>
  <c r="N249" i="15"/>
  <c r="F276" i="15"/>
  <c r="F268" i="15"/>
  <c r="F240" i="15"/>
  <c r="F234" i="15"/>
  <c r="F224" i="15"/>
  <c r="N232" i="15"/>
  <c r="N230" i="15"/>
  <c r="N229" i="15"/>
  <c r="N226" i="15"/>
  <c r="N224" i="15"/>
  <c r="N218" i="15"/>
  <c r="N217" i="15"/>
  <c r="N215" i="15"/>
  <c r="N204" i="15"/>
  <c r="N206" i="15" s="1"/>
  <c r="F463" i="15"/>
  <c r="F110" i="15"/>
  <c r="N303" i="15" l="1"/>
  <c r="N302" i="15"/>
  <c r="N301" i="15"/>
  <c r="N300" i="15"/>
  <c r="N298" i="15"/>
  <c r="N306" i="15"/>
  <c r="N297" i="15"/>
  <c r="N305" i="15"/>
  <c r="N296" i="15"/>
  <c r="N304" i="15"/>
  <c r="N295" i="15"/>
  <c r="N294" i="15"/>
  <c r="N293" i="15"/>
  <c r="N292" i="15"/>
  <c r="N299" i="15"/>
  <c r="N291" i="15"/>
  <c r="N290" i="15"/>
  <c r="N288" i="15"/>
  <c r="N289" i="15"/>
  <c r="N287" i="15"/>
  <c r="N285" i="15"/>
  <c r="N307" i="15"/>
  <c r="N199" i="15"/>
  <c r="N222" i="15"/>
  <c r="N234" i="15"/>
  <c r="N221" i="15"/>
  <c r="N202" i="15"/>
  <c r="N223" i="15"/>
  <c r="N235" i="15"/>
  <c r="N225" i="15"/>
  <c r="N236" i="15"/>
  <c r="N219" i="15"/>
  <c r="N227" i="15"/>
  <c r="N237" i="15"/>
  <c r="N220" i="15"/>
  <c r="N228" i="15"/>
  <c r="N238" i="15"/>
  <c r="N198" i="15"/>
  <c r="N197" i="15"/>
  <c r="N196" i="15"/>
  <c r="N195" i="15"/>
  <c r="N194" i="15"/>
  <c r="N207" i="15"/>
  <c r="N201" i="15"/>
  <c r="N193" i="15"/>
  <c r="N200" i="15"/>
  <c r="N192" i="15"/>
  <c r="N213" i="15"/>
  <c r="N212" i="15"/>
  <c r="N210" i="15"/>
  <c r="N191" i="15"/>
  <c r="N211" i="15"/>
  <c r="N209" i="15"/>
  <c r="N189" i="15"/>
  <c r="N208" i="15"/>
  <c r="N190" i="15"/>
  <c r="F29" i="15"/>
  <c r="F40" i="15" s="1"/>
  <c r="F4" i="15"/>
  <c r="F27" i="15" s="1"/>
  <c r="H951" i="17"/>
  <c r="G951" i="17"/>
  <c r="E951" i="17"/>
  <c r="H950" i="17"/>
  <c r="G950" i="17"/>
  <c r="E950" i="17"/>
  <c r="H949" i="17"/>
  <c r="G949" i="17"/>
  <c r="E949" i="17"/>
  <c r="H948" i="17"/>
  <c r="G948" i="17"/>
  <c r="E948" i="17"/>
  <c r="H947" i="17"/>
  <c r="G947" i="17"/>
  <c r="E947" i="17"/>
  <c r="H946" i="17"/>
  <c r="G946" i="17"/>
  <c r="E946" i="17"/>
  <c r="H945" i="17"/>
  <c r="G945" i="17"/>
  <c r="E945" i="17"/>
  <c r="H944" i="17"/>
  <c r="G944" i="17"/>
  <c r="E944" i="17"/>
  <c r="H943" i="17"/>
  <c r="G943" i="17"/>
  <c r="E943" i="17"/>
  <c r="H942" i="17"/>
  <c r="G942" i="17"/>
  <c r="E942" i="17"/>
  <c r="H941" i="17"/>
  <c r="G941" i="17"/>
  <c r="E941" i="17"/>
  <c r="H940" i="17"/>
  <c r="G940" i="17"/>
  <c r="E940" i="17"/>
  <c r="H939" i="17"/>
  <c r="G939" i="17"/>
  <c r="E939" i="17"/>
  <c r="H938" i="17"/>
  <c r="G938" i="17"/>
  <c r="E938" i="17"/>
  <c r="H937" i="17"/>
  <c r="G937" i="17"/>
  <c r="E937" i="17"/>
  <c r="H936" i="17"/>
  <c r="G936" i="17"/>
  <c r="E936" i="17"/>
  <c r="H935" i="17"/>
  <c r="G935" i="17"/>
  <c r="E935" i="17"/>
  <c r="H934" i="17"/>
  <c r="G934" i="17"/>
  <c r="E934" i="17"/>
  <c r="H933" i="17"/>
  <c r="G933" i="17"/>
  <c r="E933" i="17"/>
  <c r="H932" i="17"/>
  <c r="G932" i="17"/>
  <c r="E932" i="17"/>
  <c r="H931" i="17"/>
  <c r="G931" i="17"/>
  <c r="E931" i="17"/>
  <c r="H930" i="17"/>
  <c r="G930" i="17"/>
  <c r="E930" i="17"/>
  <c r="H929" i="17"/>
  <c r="G929" i="17"/>
  <c r="E929" i="17"/>
  <c r="H928" i="17"/>
  <c r="G928" i="17"/>
  <c r="E928" i="17"/>
  <c r="H927" i="17"/>
  <c r="G927" i="17"/>
  <c r="E927" i="17"/>
  <c r="H926" i="17"/>
  <c r="G926" i="17"/>
  <c r="E926" i="17"/>
  <c r="H925" i="17"/>
  <c r="G925" i="17"/>
  <c r="E925" i="17"/>
  <c r="H924" i="17"/>
  <c r="G924" i="17"/>
  <c r="E924" i="17"/>
  <c r="H923" i="17"/>
  <c r="G923" i="17"/>
  <c r="E923" i="17"/>
  <c r="H922" i="17"/>
  <c r="G922" i="17"/>
  <c r="E922" i="17"/>
  <c r="H921" i="17"/>
  <c r="G921" i="17"/>
  <c r="E921" i="17"/>
  <c r="H920" i="17"/>
  <c r="G920" i="17"/>
  <c r="E920" i="17"/>
  <c r="H919" i="17"/>
  <c r="G919" i="17"/>
  <c r="E919" i="17"/>
  <c r="H918" i="17"/>
  <c r="G918" i="17"/>
  <c r="E918" i="17"/>
  <c r="H917" i="17"/>
  <c r="G917" i="17"/>
  <c r="E917" i="17"/>
  <c r="H916" i="17"/>
  <c r="G916" i="17"/>
  <c r="E916" i="17"/>
  <c r="H915" i="17"/>
  <c r="G915" i="17"/>
  <c r="E915" i="17"/>
  <c r="H914" i="17"/>
  <c r="G914" i="17"/>
  <c r="E914" i="17"/>
  <c r="H913" i="17"/>
  <c r="G913" i="17"/>
  <c r="E913" i="17"/>
  <c r="H912" i="17"/>
  <c r="G912" i="17"/>
  <c r="E912" i="17"/>
  <c r="H911" i="17"/>
  <c r="G911" i="17"/>
  <c r="E911" i="17"/>
  <c r="H910" i="17"/>
  <c r="G910" i="17"/>
  <c r="E910" i="17"/>
  <c r="H909" i="17"/>
  <c r="G909" i="17"/>
  <c r="E909" i="17"/>
  <c r="H908" i="17"/>
  <c r="G908" i="17"/>
  <c r="E908" i="17"/>
  <c r="H907" i="17"/>
  <c r="G907" i="17"/>
  <c r="E907" i="17"/>
  <c r="H906" i="17"/>
  <c r="G906" i="17"/>
  <c r="E906" i="17"/>
  <c r="H905" i="17"/>
  <c r="G905" i="17"/>
  <c r="E905" i="17"/>
  <c r="H904" i="17"/>
  <c r="G904" i="17"/>
  <c r="E904" i="17"/>
  <c r="H903" i="17"/>
  <c r="G903" i="17"/>
  <c r="E903" i="17"/>
  <c r="H902" i="17"/>
  <c r="G902" i="17"/>
  <c r="E902" i="17"/>
  <c r="H901" i="17"/>
  <c r="G901" i="17"/>
  <c r="E901" i="17"/>
  <c r="H900" i="17"/>
  <c r="G900" i="17"/>
  <c r="E900" i="17"/>
  <c r="H899" i="17"/>
  <c r="G899" i="17"/>
  <c r="E899" i="17"/>
  <c r="H898" i="17"/>
  <c r="G898" i="17"/>
  <c r="E898" i="17"/>
  <c r="H897" i="17"/>
  <c r="G897" i="17"/>
  <c r="E897" i="17"/>
  <c r="H896" i="17"/>
  <c r="G896" i="17"/>
  <c r="E896" i="17"/>
  <c r="H895" i="17"/>
  <c r="G895" i="17"/>
  <c r="E895" i="17"/>
  <c r="H894" i="17"/>
  <c r="G894" i="17"/>
  <c r="E894" i="17"/>
  <c r="H893" i="17"/>
  <c r="G893" i="17"/>
  <c r="E893" i="17"/>
  <c r="H892" i="17"/>
  <c r="G892" i="17"/>
  <c r="E892" i="17"/>
  <c r="H891" i="17"/>
  <c r="G891" i="17"/>
  <c r="E891" i="17"/>
  <c r="H890" i="17"/>
  <c r="G890" i="17"/>
  <c r="E890" i="17"/>
  <c r="H889" i="17"/>
  <c r="G889" i="17"/>
  <c r="E889" i="17"/>
  <c r="H888" i="17"/>
  <c r="G888" i="17"/>
  <c r="E888" i="17"/>
  <c r="H887" i="17"/>
  <c r="G887" i="17"/>
  <c r="E887" i="17"/>
  <c r="H886" i="17"/>
  <c r="G886" i="17"/>
  <c r="E886" i="17"/>
  <c r="H885" i="17"/>
  <c r="G885" i="17"/>
  <c r="E885" i="17"/>
  <c r="H884" i="17"/>
  <c r="G884" i="17"/>
  <c r="E884" i="17"/>
  <c r="H883" i="17"/>
  <c r="G883" i="17"/>
  <c r="E883" i="17"/>
  <c r="H882" i="17"/>
  <c r="G882" i="17"/>
  <c r="E882" i="17"/>
  <c r="H881" i="17"/>
  <c r="G881" i="17"/>
  <c r="E881" i="17"/>
  <c r="H880" i="17"/>
  <c r="G880" i="17"/>
  <c r="E880" i="17"/>
  <c r="H879" i="17"/>
  <c r="G879" i="17"/>
  <c r="E879" i="17"/>
  <c r="H878" i="17"/>
  <c r="G878" i="17"/>
  <c r="E878" i="17"/>
  <c r="H877" i="17"/>
  <c r="G877" i="17"/>
  <c r="E877" i="17"/>
  <c r="H876" i="17"/>
  <c r="G876" i="17"/>
  <c r="E876" i="17"/>
  <c r="H875" i="17"/>
  <c r="G875" i="17"/>
  <c r="E875" i="17"/>
  <c r="H874" i="17"/>
  <c r="G874" i="17"/>
  <c r="E874" i="17"/>
  <c r="H873" i="17"/>
  <c r="G873" i="17"/>
  <c r="E873" i="17"/>
  <c r="H872" i="17"/>
  <c r="G872" i="17"/>
  <c r="E872" i="17"/>
  <c r="H871" i="17"/>
  <c r="G871" i="17"/>
  <c r="E871" i="17"/>
  <c r="H870" i="17"/>
  <c r="G870" i="17"/>
  <c r="E870" i="17"/>
  <c r="H869" i="17"/>
  <c r="G869" i="17"/>
  <c r="E869" i="17"/>
  <c r="H868" i="17"/>
  <c r="G868" i="17"/>
  <c r="E868" i="17"/>
  <c r="H867" i="17"/>
  <c r="G867" i="17"/>
  <c r="E867" i="17"/>
  <c r="H866" i="17"/>
  <c r="G866" i="17"/>
  <c r="E866" i="17"/>
  <c r="H865" i="17"/>
  <c r="G865" i="17"/>
  <c r="E865" i="17"/>
  <c r="H864" i="17"/>
  <c r="G864" i="17"/>
  <c r="E864" i="17"/>
  <c r="H863" i="17"/>
  <c r="G863" i="17"/>
  <c r="E863" i="17"/>
  <c r="H862" i="17"/>
  <c r="G862" i="17"/>
  <c r="E862" i="17"/>
  <c r="H861" i="17"/>
  <c r="G861" i="17"/>
  <c r="E861" i="17"/>
  <c r="H860" i="17"/>
  <c r="G860" i="17"/>
  <c r="E860" i="17"/>
  <c r="H859" i="17"/>
  <c r="G859" i="17"/>
  <c r="E859" i="17"/>
  <c r="H858" i="17"/>
  <c r="G858" i="17"/>
  <c r="E858" i="17"/>
  <c r="H857" i="17"/>
  <c r="G857" i="17"/>
  <c r="E857" i="17"/>
  <c r="H856" i="17"/>
  <c r="G856" i="17"/>
  <c r="E856" i="17"/>
  <c r="H855" i="17"/>
  <c r="G855" i="17"/>
  <c r="E855" i="17"/>
  <c r="H854" i="17"/>
  <c r="G854" i="17"/>
  <c r="E854" i="17"/>
  <c r="H853" i="17"/>
  <c r="G853" i="17"/>
  <c r="E853" i="17"/>
  <c r="H852" i="17"/>
  <c r="G852" i="17"/>
  <c r="E852" i="17"/>
  <c r="H851" i="17"/>
  <c r="G851" i="17"/>
  <c r="E851" i="17"/>
  <c r="H850" i="17"/>
  <c r="G850" i="17"/>
  <c r="E850" i="17"/>
  <c r="H849" i="17"/>
  <c r="G849" i="17"/>
  <c r="E849" i="17"/>
  <c r="H848" i="17"/>
  <c r="G848" i="17"/>
  <c r="E848" i="17"/>
  <c r="H847" i="17"/>
  <c r="G847" i="17"/>
  <c r="E847" i="17"/>
  <c r="H846" i="17"/>
  <c r="G846" i="17"/>
  <c r="E846" i="17"/>
  <c r="H845" i="17"/>
  <c r="G845" i="17"/>
  <c r="E845" i="17"/>
  <c r="H844" i="17"/>
  <c r="G844" i="17"/>
  <c r="E844" i="17"/>
  <c r="H843" i="17"/>
  <c r="G843" i="17"/>
  <c r="E843" i="17"/>
  <c r="H842" i="17"/>
  <c r="G842" i="17"/>
  <c r="E842" i="17"/>
  <c r="H841" i="17"/>
  <c r="G841" i="17"/>
  <c r="E841" i="17"/>
  <c r="H840" i="17"/>
  <c r="G840" i="17"/>
  <c r="E840" i="17"/>
  <c r="H839" i="17"/>
  <c r="G839" i="17"/>
  <c r="E839" i="17"/>
  <c r="H838" i="17"/>
  <c r="G838" i="17"/>
  <c r="E838" i="17"/>
  <c r="H837" i="17"/>
  <c r="G837" i="17"/>
  <c r="E837" i="17"/>
  <c r="H836" i="17"/>
  <c r="G836" i="17"/>
  <c r="E836" i="17"/>
  <c r="H835" i="17"/>
  <c r="G835" i="17"/>
  <c r="E835" i="17"/>
  <c r="H834" i="17"/>
  <c r="G834" i="17"/>
  <c r="E834" i="17"/>
  <c r="H833" i="17"/>
  <c r="G833" i="17"/>
  <c r="E833" i="17"/>
  <c r="H832" i="17"/>
  <c r="G832" i="17"/>
  <c r="E832" i="17"/>
  <c r="H831" i="17"/>
  <c r="G831" i="17"/>
  <c r="E831" i="17"/>
  <c r="H830" i="17"/>
  <c r="G830" i="17"/>
  <c r="E830" i="17"/>
  <c r="H829" i="17"/>
  <c r="G829" i="17"/>
  <c r="E829" i="17"/>
  <c r="H828" i="17"/>
  <c r="G828" i="17"/>
  <c r="E828" i="17"/>
  <c r="H827" i="17"/>
  <c r="G827" i="17"/>
  <c r="E827" i="17"/>
  <c r="H826" i="17"/>
  <c r="G826" i="17"/>
  <c r="E826" i="17"/>
  <c r="H825" i="17"/>
  <c r="G825" i="17"/>
  <c r="E825" i="17"/>
  <c r="H824" i="17"/>
  <c r="G824" i="17"/>
  <c r="E824" i="17"/>
  <c r="H823" i="17"/>
  <c r="G823" i="17"/>
  <c r="E823" i="17"/>
  <c r="H822" i="17"/>
  <c r="G822" i="17"/>
  <c r="E822" i="17"/>
  <c r="H821" i="17"/>
  <c r="G821" i="17"/>
  <c r="E821" i="17"/>
  <c r="H820" i="17"/>
  <c r="G820" i="17"/>
  <c r="E820" i="17"/>
  <c r="H819" i="17"/>
  <c r="G819" i="17"/>
  <c r="E819" i="17"/>
  <c r="H818" i="17"/>
  <c r="G818" i="17"/>
  <c r="E818" i="17"/>
  <c r="H817" i="17"/>
  <c r="G817" i="17"/>
  <c r="E817" i="17"/>
  <c r="H816" i="17"/>
  <c r="G816" i="17"/>
  <c r="E816" i="17"/>
  <c r="H815" i="17"/>
  <c r="G815" i="17"/>
  <c r="E815" i="17"/>
  <c r="H814" i="17"/>
  <c r="G814" i="17"/>
  <c r="E814" i="17"/>
  <c r="H813" i="17"/>
  <c r="G813" i="17"/>
  <c r="E813" i="17"/>
  <c r="H812" i="17"/>
  <c r="G812" i="17"/>
  <c r="E812" i="17"/>
  <c r="H811" i="17"/>
  <c r="G811" i="17"/>
  <c r="E811" i="17"/>
  <c r="H810" i="17"/>
  <c r="G810" i="17"/>
  <c r="E810" i="17"/>
  <c r="H809" i="17"/>
  <c r="G809" i="17"/>
  <c r="E809" i="17"/>
  <c r="H808" i="17"/>
  <c r="G808" i="17"/>
  <c r="E808" i="17"/>
  <c r="H807" i="17"/>
  <c r="G807" i="17"/>
  <c r="E807" i="17"/>
  <c r="H806" i="17"/>
  <c r="G806" i="17"/>
  <c r="E806" i="17"/>
  <c r="H805" i="17"/>
  <c r="G805" i="17"/>
  <c r="E805" i="17"/>
  <c r="H804" i="17"/>
  <c r="G804" i="17"/>
  <c r="E804" i="17"/>
  <c r="H803" i="17"/>
  <c r="G803" i="17"/>
  <c r="E803" i="17"/>
  <c r="H802" i="17"/>
  <c r="G802" i="17"/>
  <c r="E802" i="17"/>
  <c r="H801" i="17"/>
  <c r="G801" i="17"/>
  <c r="E801" i="17"/>
  <c r="H800" i="17"/>
  <c r="G800" i="17"/>
  <c r="E800" i="17"/>
  <c r="H799" i="17"/>
  <c r="G799" i="17"/>
  <c r="E799" i="17"/>
  <c r="H798" i="17"/>
  <c r="G798" i="17"/>
  <c r="E798" i="17"/>
  <c r="H797" i="17"/>
  <c r="G797" i="17"/>
  <c r="E797" i="17"/>
  <c r="H796" i="17"/>
  <c r="G796" i="17"/>
  <c r="E796" i="17"/>
  <c r="H795" i="17"/>
  <c r="G795" i="17"/>
  <c r="E795" i="17"/>
  <c r="H794" i="17"/>
  <c r="G794" i="17"/>
  <c r="E794" i="17"/>
  <c r="H793" i="17"/>
  <c r="G793" i="17"/>
  <c r="E793" i="17"/>
  <c r="H792" i="17"/>
  <c r="G792" i="17"/>
  <c r="E792" i="17"/>
  <c r="H791" i="17"/>
  <c r="G791" i="17"/>
  <c r="E791" i="17"/>
  <c r="H790" i="17"/>
  <c r="G790" i="17"/>
  <c r="E790" i="17"/>
  <c r="H789" i="17"/>
  <c r="G789" i="17"/>
  <c r="E789" i="17"/>
  <c r="H788" i="17"/>
  <c r="G788" i="17"/>
  <c r="E788" i="17"/>
  <c r="H787" i="17"/>
  <c r="G787" i="17"/>
  <c r="E787" i="17"/>
  <c r="H786" i="17"/>
  <c r="G786" i="17"/>
  <c r="E786" i="17"/>
  <c r="H785" i="17"/>
  <c r="G785" i="17"/>
  <c r="E785" i="17"/>
  <c r="H784" i="17"/>
  <c r="G784" i="17"/>
  <c r="E784" i="17"/>
  <c r="H783" i="17"/>
  <c r="G783" i="17"/>
  <c r="E783" i="17"/>
  <c r="H782" i="17"/>
  <c r="G782" i="17"/>
  <c r="E782" i="17"/>
  <c r="H781" i="17"/>
  <c r="G781" i="17"/>
  <c r="E781" i="17"/>
  <c r="H780" i="17"/>
  <c r="G780" i="17"/>
  <c r="E780" i="17"/>
  <c r="H779" i="17"/>
  <c r="G779" i="17"/>
  <c r="E779" i="17"/>
  <c r="H778" i="17"/>
  <c r="G778" i="17"/>
  <c r="E778" i="17"/>
  <c r="H777" i="17"/>
  <c r="G777" i="17"/>
  <c r="E777" i="17"/>
  <c r="H776" i="17"/>
  <c r="G776" i="17"/>
  <c r="E776" i="17"/>
  <c r="H775" i="17"/>
  <c r="G775" i="17"/>
  <c r="E775" i="17"/>
  <c r="H774" i="17"/>
  <c r="G774" i="17"/>
  <c r="E774" i="17"/>
  <c r="H773" i="17"/>
  <c r="G773" i="17"/>
  <c r="E773" i="17"/>
  <c r="H772" i="17"/>
  <c r="G772" i="17"/>
  <c r="E772" i="17"/>
  <c r="H771" i="17"/>
  <c r="G771" i="17"/>
  <c r="E771" i="17"/>
  <c r="H770" i="17"/>
  <c r="G770" i="17"/>
  <c r="E770" i="17"/>
  <c r="H769" i="17"/>
  <c r="G769" i="17"/>
  <c r="E769" i="17"/>
  <c r="H768" i="17"/>
  <c r="G768" i="17"/>
  <c r="E768" i="17"/>
  <c r="H767" i="17"/>
  <c r="G767" i="17"/>
  <c r="E767" i="17"/>
  <c r="H766" i="17"/>
  <c r="G766" i="17"/>
  <c r="E766" i="17"/>
  <c r="H765" i="17"/>
  <c r="G765" i="17"/>
  <c r="E765" i="17"/>
  <c r="H764" i="17"/>
  <c r="G764" i="17"/>
  <c r="E764" i="17"/>
  <c r="H763" i="17"/>
  <c r="G763" i="17"/>
  <c r="E763" i="17"/>
  <c r="H762" i="17"/>
  <c r="G762" i="17"/>
  <c r="E762" i="17"/>
  <c r="H761" i="17"/>
  <c r="G761" i="17"/>
  <c r="E761" i="17"/>
  <c r="H760" i="17"/>
  <c r="G760" i="17"/>
  <c r="E760" i="17"/>
  <c r="H759" i="17"/>
  <c r="G759" i="17"/>
  <c r="E759" i="17"/>
  <c r="H758" i="17"/>
  <c r="G758" i="17"/>
  <c r="E758" i="17"/>
  <c r="H757" i="17"/>
  <c r="G757" i="17"/>
  <c r="E757" i="17"/>
  <c r="H756" i="17"/>
  <c r="G756" i="17"/>
  <c r="E756" i="17"/>
  <c r="H755" i="17"/>
  <c r="G755" i="17"/>
  <c r="E755" i="17"/>
  <c r="H754" i="17"/>
  <c r="G754" i="17"/>
  <c r="E754" i="17"/>
  <c r="H753" i="17"/>
  <c r="G753" i="17"/>
  <c r="E753" i="17"/>
  <c r="H752" i="17"/>
  <c r="G752" i="17"/>
  <c r="E752" i="17"/>
  <c r="H751" i="17"/>
  <c r="G751" i="17"/>
  <c r="E751" i="17"/>
  <c r="H750" i="17"/>
  <c r="G750" i="17"/>
  <c r="E750" i="17"/>
  <c r="H749" i="17"/>
  <c r="G749" i="17"/>
  <c r="E749" i="17"/>
  <c r="H748" i="17"/>
  <c r="G748" i="17"/>
  <c r="E748" i="17"/>
  <c r="H747" i="17"/>
  <c r="G747" i="17"/>
  <c r="E747" i="17"/>
  <c r="H746" i="17"/>
  <c r="G746" i="17"/>
  <c r="E746" i="17"/>
  <c r="H745" i="17"/>
  <c r="G745" i="17"/>
  <c r="E745" i="17"/>
  <c r="H744" i="17"/>
  <c r="G744" i="17"/>
  <c r="E744" i="17"/>
  <c r="H743" i="17"/>
  <c r="G743" i="17"/>
  <c r="E743" i="17"/>
  <c r="H742" i="17"/>
  <c r="G742" i="17"/>
  <c r="E742" i="17"/>
  <c r="H741" i="17"/>
  <c r="G741" i="17"/>
  <c r="E741" i="17"/>
  <c r="H740" i="17"/>
  <c r="G740" i="17"/>
  <c r="E740" i="17"/>
  <c r="H739" i="17"/>
  <c r="G739" i="17"/>
  <c r="E739" i="17"/>
  <c r="H738" i="17"/>
  <c r="G738" i="17"/>
  <c r="E738" i="17"/>
  <c r="H737" i="17"/>
  <c r="G737" i="17"/>
  <c r="E737" i="17"/>
  <c r="H736" i="17"/>
  <c r="G736" i="17"/>
  <c r="E736" i="17"/>
  <c r="H735" i="17"/>
  <c r="G735" i="17"/>
  <c r="E735" i="17"/>
  <c r="H734" i="17"/>
  <c r="G734" i="17"/>
  <c r="E734" i="17"/>
  <c r="H733" i="17"/>
  <c r="G733" i="17"/>
  <c r="E733" i="17"/>
  <c r="H732" i="17"/>
  <c r="G732" i="17"/>
  <c r="E732" i="17"/>
  <c r="H731" i="17"/>
  <c r="G731" i="17"/>
  <c r="E731" i="17"/>
  <c r="H730" i="17"/>
  <c r="G730" i="17"/>
  <c r="E730" i="17"/>
  <c r="H729" i="17"/>
  <c r="G729" i="17"/>
  <c r="E729" i="17"/>
  <c r="H728" i="17"/>
  <c r="G728" i="17"/>
  <c r="E728" i="17"/>
  <c r="H727" i="17"/>
  <c r="G727" i="17"/>
  <c r="E727" i="17"/>
  <c r="H726" i="17"/>
  <c r="G726" i="17"/>
  <c r="E726" i="17"/>
  <c r="H725" i="17"/>
  <c r="G725" i="17"/>
  <c r="E725" i="17"/>
  <c r="H724" i="17"/>
  <c r="G724" i="17"/>
  <c r="E724" i="17"/>
  <c r="H723" i="17"/>
  <c r="G723" i="17"/>
  <c r="E723" i="17"/>
  <c r="H722" i="17"/>
  <c r="G722" i="17"/>
  <c r="E722" i="17"/>
  <c r="H721" i="17"/>
  <c r="G721" i="17"/>
  <c r="E721" i="17"/>
  <c r="H720" i="17"/>
  <c r="G720" i="17"/>
  <c r="E720" i="17"/>
  <c r="H719" i="17"/>
  <c r="G719" i="17"/>
  <c r="E719" i="17"/>
  <c r="H718" i="17"/>
  <c r="G718" i="17"/>
  <c r="E718" i="17"/>
  <c r="H717" i="17"/>
  <c r="G717" i="17"/>
  <c r="E717" i="17"/>
  <c r="H716" i="17"/>
  <c r="G716" i="17"/>
  <c r="E716" i="17"/>
  <c r="H715" i="17"/>
  <c r="G715" i="17"/>
  <c r="E715" i="17"/>
  <c r="H714" i="17"/>
  <c r="G714" i="17"/>
  <c r="E714" i="17"/>
  <c r="H713" i="17"/>
  <c r="G713" i="17"/>
  <c r="E713" i="17"/>
  <c r="H712" i="17"/>
  <c r="G712" i="17"/>
  <c r="E712" i="17"/>
  <c r="H711" i="17"/>
  <c r="G711" i="17"/>
  <c r="E711" i="17"/>
  <c r="H710" i="17"/>
  <c r="G710" i="17"/>
  <c r="E710" i="17"/>
  <c r="H709" i="17"/>
  <c r="G709" i="17"/>
  <c r="E709" i="17"/>
  <c r="H708" i="17"/>
  <c r="G708" i="17"/>
  <c r="E708" i="17"/>
  <c r="H707" i="17"/>
  <c r="G707" i="17"/>
  <c r="E707" i="17"/>
  <c r="H706" i="17"/>
  <c r="G706" i="17"/>
  <c r="E706" i="17"/>
  <c r="H705" i="17"/>
  <c r="G705" i="17"/>
  <c r="E705" i="17"/>
  <c r="H704" i="17"/>
  <c r="G704" i="17"/>
  <c r="E704" i="17"/>
  <c r="H703" i="17"/>
  <c r="G703" i="17"/>
  <c r="E703" i="17"/>
  <c r="H702" i="17"/>
  <c r="G702" i="17"/>
  <c r="E702" i="17"/>
  <c r="H701" i="17"/>
  <c r="G701" i="17"/>
  <c r="E701" i="17"/>
  <c r="H700" i="17"/>
  <c r="G700" i="17"/>
  <c r="E700" i="17"/>
  <c r="H699" i="17"/>
  <c r="G699" i="17"/>
  <c r="E699" i="17"/>
  <c r="H698" i="17"/>
  <c r="G698" i="17"/>
  <c r="E698" i="17"/>
  <c r="H697" i="17"/>
  <c r="G697" i="17"/>
  <c r="E697" i="17"/>
  <c r="H696" i="17"/>
  <c r="G696" i="17"/>
  <c r="E696" i="17"/>
  <c r="H695" i="17"/>
  <c r="G695" i="17"/>
  <c r="E695" i="17"/>
  <c r="H694" i="17"/>
  <c r="G694" i="17"/>
  <c r="E694" i="17"/>
  <c r="H693" i="17"/>
  <c r="G693" i="17"/>
  <c r="E693" i="17"/>
  <c r="H692" i="17"/>
  <c r="G692" i="17"/>
  <c r="E692" i="17"/>
  <c r="H691" i="17"/>
  <c r="G691" i="17"/>
  <c r="E691" i="17"/>
  <c r="H690" i="17"/>
  <c r="G690" i="17"/>
  <c r="E690" i="17"/>
  <c r="H689" i="17"/>
  <c r="G689" i="17"/>
  <c r="E689" i="17"/>
  <c r="H688" i="17"/>
  <c r="G688" i="17"/>
  <c r="E688" i="17"/>
  <c r="H687" i="17"/>
  <c r="G687" i="17"/>
  <c r="E687" i="17"/>
  <c r="H686" i="17"/>
  <c r="G686" i="17"/>
  <c r="E686" i="17"/>
  <c r="H685" i="17"/>
  <c r="G685" i="17"/>
  <c r="E685" i="17"/>
  <c r="H684" i="17"/>
  <c r="G684" i="17"/>
  <c r="E684" i="17"/>
  <c r="H683" i="17"/>
  <c r="G683" i="17"/>
  <c r="E683" i="17"/>
  <c r="H682" i="17"/>
  <c r="G682" i="17"/>
  <c r="E682" i="17"/>
  <c r="H681" i="17"/>
  <c r="G681" i="17"/>
  <c r="E681" i="17"/>
  <c r="H680" i="17"/>
  <c r="G680" i="17"/>
  <c r="E680" i="17"/>
  <c r="H679" i="17"/>
  <c r="G679" i="17"/>
  <c r="E679" i="17"/>
  <c r="H678" i="17"/>
  <c r="G678" i="17"/>
  <c r="E678" i="17"/>
  <c r="H677" i="17"/>
  <c r="G677" i="17"/>
  <c r="E677" i="17"/>
  <c r="H676" i="17"/>
  <c r="G676" i="17"/>
  <c r="E676" i="17"/>
  <c r="H675" i="17"/>
  <c r="G675" i="17"/>
  <c r="E675" i="17"/>
  <c r="H674" i="17"/>
  <c r="G674" i="17"/>
  <c r="E674" i="17"/>
  <c r="H673" i="17"/>
  <c r="G673" i="17"/>
  <c r="E673" i="17"/>
  <c r="H672" i="17"/>
  <c r="G672" i="17"/>
  <c r="E672" i="17"/>
  <c r="H671" i="17"/>
  <c r="G671" i="17"/>
  <c r="E671" i="17"/>
  <c r="H670" i="17"/>
  <c r="G670" i="17"/>
  <c r="E670" i="17"/>
  <c r="H669" i="17"/>
  <c r="G669" i="17"/>
  <c r="E669" i="17"/>
  <c r="H668" i="17"/>
  <c r="G668" i="17"/>
  <c r="E668" i="17"/>
  <c r="H667" i="17"/>
  <c r="G667" i="17"/>
  <c r="E667" i="17"/>
  <c r="H666" i="17"/>
  <c r="G666" i="17"/>
  <c r="E666" i="17"/>
  <c r="H665" i="17"/>
  <c r="G665" i="17"/>
  <c r="E665" i="17"/>
  <c r="H664" i="17"/>
  <c r="G664" i="17"/>
  <c r="E664" i="17"/>
  <c r="H663" i="17"/>
  <c r="G663" i="17"/>
  <c r="E663" i="17"/>
  <c r="H662" i="17"/>
  <c r="G662" i="17"/>
  <c r="E662" i="17"/>
  <c r="H661" i="17"/>
  <c r="G661" i="17"/>
  <c r="E661" i="17"/>
  <c r="H660" i="17"/>
  <c r="G660" i="17"/>
  <c r="E660" i="17"/>
  <c r="H659" i="17"/>
  <c r="G659" i="17"/>
  <c r="E659" i="17"/>
  <c r="H658" i="17"/>
  <c r="G658" i="17"/>
  <c r="E658" i="17"/>
  <c r="H657" i="17"/>
  <c r="G657" i="17"/>
  <c r="E657" i="17"/>
  <c r="H656" i="17"/>
  <c r="G656" i="17"/>
  <c r="E656" i="17"/>
  <c r="H655" i="17"/>
  <c r="G655" i="17"/>
  <c r="E655" i="17"/>
  <c r="H654" i="17"/>
  <c r="G654" i="17"/>
  <c r="E654" i="17"/>
  <c r="H653" i="17"/>
  <c r="G653" i="17"/>
  <c r="E653" i="17"/>
  <c r="H652" i="17"/>
  <c r="G652" i="17"/>
  <c r="E652" i="17"/>
  <c r="H651" i="17"/>
  <c r="G651" i="17"/>
  <c r="E651" i="17"/>
  <c r="H650" i="17"/>
  <c r="G650" i="17"/>
  <c r="E650" i="17"/>
  <c r="H649" i="17"/>
  <c r="G649" i="17"/>
  <c r="E649" i="17"/>
  <c r="H648" i="17"/>
  <c r="G648" i="17"/>
  <c r="E648" i="17"/>
  <c r="H647" i="17"/>
  <c r="G647" i="17"/>
  <c r="E647" i="17"/>
  <c r="H646" i="17"/>
  <c r="G646" i="17"/>
  <c r="E646" i="17"/>
  <c r="H645" i="17"/>
  <c r="G645" i="17"/>
  <c r="E645" i="17"/>
  <c r="H644" i="17"/>
  <c r="G644" i="17"/>
  <c r="E644" i="17"/>
  <c r="H643" i="17"/>
  <c r="G643" i="17"/>
  <c r="E643" i="17"/>
  <c r="H642" i="17"/>
  <c r="G642" i="17"/>
  <c r="E642" i="17"/>
  <c r="H641" i="17"/>
  <c r="G641" i="17"/>
  <c r="E641" i="17"/>
  <c r="H640" i="17"/>
  <c r="G640" i="17"/>
  <c r="E640" i="17"/>
  <c r="H639" i="17"/>
  <c r="G639" i="17"/>
  <c r="E639" i="17"/>
  <c r="H638" i="17"/>
  <c r="G638" i="17"/>
  <c r="E638" i="17"/>
  <c r="H637" i="17"/>
  <c r="G637" i="17"/>
  <c r="E637" i="17"/>
  <c r="H636" i="17"/>
  <c r="G636" i="17"/>
  <c r="E636" i="17"/>
  <c r="H635" i="17"/>
  <c r="G635" i="17"/>
  <c r="E635" i="17"/>
  <c r="H634" i="17"/>
  <c r="G634" i="17"/>
  <c r="E634" i="17"/>
  <c r="H633" i="17"/>
  <c r="G633" i="17"/>
  <c r="E633" i="17"/>
  <c r="H632" i="17"/>
  <c r="G632" i="17"/>
  <c r="E632" i="17"/>
  <c r="H631" i="17"/>
  <c r="G631" i="17"/>
  <c r="E631" i="17"/>
  <c r="H630" i="17"/>
  <c r="G630" i="17"/>
  <c r="E630" i="17"/>
  <c r="H629" i="17"/>
  <c r="G629" i="17"/>
  <c r="E629" i="17"/>
  <c r="H628" i="17"/>
  <c r="G628" i="17"/>
  <c r="E628" i="17"/>
  <c r="H627" i="17"/>
  <c r="G627" i="17"/>
  <c r="E627" i="17"/>
  <c r="H626" i="17"/>
  <c r="G626" i="17"/>
  <c r="E626" i="17"/>
  <c r="H625" i="17"/>
  <c r="G625" i="17"/>
  <c r="E625" i="17"/>
  <c r="H624" i="17"/>
  <c r="G624" i="17"/>
  <c r="E624" i="17"/>
  <c r="H623" i="17"/>
  <c r="G623" i="17"/>
  <c r="E623" i="17"/>
  <c r="H622" i="17"/>
  <c r="G622" i="17"/>
  <c r="E622" i="17"/>
  <c r="H621" i="17"/>
  <c r="G621" i="17"/>
  <c r="E621" i="17"/>
  <c r="H620" i="17"/>
  <c r="G620" i="17"/>
  <c r="E620" i="17"/>
  <c r="H619" i="17"/>
  <c r="G619" i="17"/>
  <c r="E619" i="17"/>
  <c r="H618" i="17"/>
  <c r="G618" i="17"/>
  <c r="E618" i="17"/>
  <c r="H617" i="17"/>
  <c r="G617" i="17"/>
  <c r="E617" i="17"/>
  <c r="H616" i="17"/>
  <c r="G616" i="17"/>
  <c r="E616" i="17"/>
  <c r="H615" i="17"/>
  <c r="G615" i="17"/>
  <c r="E615" i="17"/>
  <c r="H614" i="17"/>
  <c r="G614" i="17"/>
  <c r="E614" i="17"/>
  <c r="H613" i="17"/>
  <c r="G613" i="17"/>
  <c r="E613" i="17"/>
  <c r="H612" i="17"/>
  <c r="G612" i="17"/>
  <c r="E612" i="17"/>
  <c r="H611" i="17"/>
  <c r="G611" i="17"/>
  <c r="E611" i="17"/>
  <c r="H610" i="17"/>
  <c r="G610" i="17"/>
  <c r="E610" i="17"/>
  <c r="H609" i="17"/>
  <c r="G609" i="17"/>
  <c r="E609" i="17"/>
  <c r="H608" i="17"/>
  <c r="G608" i="17"/>
  <c r="E608" i="17"/>
  <c r="H607" i="17"/>
  <c r="G607" i="17"/>
  <c r="E607" i="17"/>
  <c r="H606" i="17"/>
  <c r="G606" i="17"/>
  <c r="E606" i="17"/>
  <c r="H605" i="17"/>
  <c r="G605" i="17"/>
  <c r="E605" i="17"/>
  <c r="H604" i="17"/>
  <c r="G604" i="17"/>
  <c r="E604" i="17"/>
  <c r="H603" i="17"/>
  <c r="G603" i="17"/>
  <c r="E603" i="17"/>
  <c r="H602" i="17"/>
  <c r="G602" i="17"/>
  <c r="E602" i="17"/>
  <c r="H601" i="17"/>
  <c r="G601" i="17"/>
  <c r="E601" i="17"/>
  <c r="H600" i="17"/>
  <c r="G600" i="17"/>
  <c r="E600" i="17"/>
  <c r="H599" i="17"/>
  <c r="G599" i="17"/>
  <c r="E599" i="17"/>
  <c r="H598" i="17"/>
  <c r="G598" i="17"/>
  <c r="E598" i="17"/>
  <c r="H597" i="17"/>
  <c r="G597" i="17"/>
  <c r="E597" i="17"/>
  <c r="H596" i="17"/>
  <c r="G596" i="17"/>
  <c r="E596" i="17"/>
  <c r="H595" i="17"/>
  <c r="G595" i="17"/>
  <c r="E595" i="17"/>
  <c r="H594" i="17"/>
  <c r="G594" i="17"/>
  <c r="E594" i="17"/>
  <c r="H593" i="17"/>
  <c r="G593" i="17"/>
  <c r="E593" i="17"/>
  <c r="H592" i="17"/>
  <c r="G592" i="17"/>
  <c r="E592" i="17"/>
  <c r="H591" i="17"/>
  <c r="G591" i="17"/>
  <c r="E591" i="17"/>
  <c r="H590" i="17"/>
  <c r="G590" i="17"/>
  <c r="E590" i="17"/>
  <c r="H589" i="17"/>
  <c r="G589" i="17"/>
  <c r="E589" i="17"/>
  <c r="H588" i="17"/>
  <c r="G588" i="17"/>
  <c r="E588" i="17"/>
  <c r="H587" i="17"/>
  <c r="G587" i="17"/>
  <c r="E587" i="17"/>
  <c r="H586" i="17"/>
  <c r="G586" i="17"/>
  <c r="E586" i="17"/>
  <c r="H585" i="17"/>
  <c r="G585" i="17"/>
  <c r="E585" i="17"/>
  <c r="H584" i="17"/>
  <c r="G584" i="17"/>
  <c r="E584" i="17"/>
  <c r="H583" i="17"/>
  <c r="G583" i="17"/>
  <c r="E583" i="17"/>
  <c r="H582" i="17"/>
  <c r="G582" i="17"/>
  <c r="E582" i="17"/>
  <c r="H581" i="17"/>
  <c r="G581" i="17"/>
  <c r="E581" i="17"/>
  <c r="H580" i="17"/>
  <c r="G580" i="17"/>
  <c r="E580" i="17"/>
  <c r="H579" i="17"/>
  <c r="G579" i="17"/>
  <c r="E579" i="17"/>
  <c r="H578" i="17"/>
  <c r="G578" i="17"/>
  <c r="E578" i="17"/>
  <c r="H577" i="17"/>
  <c r="G577" i="17"/>
  <c r="E577" i="17"/>
  <c r="H576" i="17"/>
  <c r="G576" i="17"/>
  <c r="E576" i="17"/>
  <c r="H575" i="17"/>
  <c r="G575" i="17"/>
  <c r="E575" i="17"/>
  <c r="H574" i="17"/>
  <c r="G574" i="17"/>
  <c r="E574" i="17"/>
  <c r="H573" i="17"/>
  <c r="G573" i="17"/>
  <c r="E573" i="17"/>
  <c r="H572" i="17"/>
  <c r="G572" i="17"/>
  <c r="E572" i="17"/>
  <c r="H571" i="17"/>
  <c r="G571" i="17"/>
  <c r="E571" i="17"/>
  <c r="H570" i="17"/>
  <c r="G570" i="17"/>
  <c r="E570" i="17"/>
  <c r="H569" i="17"/>
  <c r="G569" i="17"/>
  <c r="E569" i="17"/>
  <c r="H568" i="17"/>
  <c r="G568" i="17"/>
  <c r="E568" i="17"/>
  <c r="H567" i="17"/>
  <c r="G567" i="17"/>
  <c r="E567" i="17"/>
  <c r="H566" i="17"/>
  <c r="G566" i="17"/>
  <c r="E566" i="17"/>
  <c r="H565" i="17"/>
  <c r="G565" i="17"/>
  <c r="E565" i="17"/>
  <c r="H564" i="17"/>
  <c r="G564" i="17"/>
  <c r="E564" i="17"/>
  <c r="H563" i="17"/>
  <c r="G563" i="17"/>
  <c r="E563" i="17"/>
  <c r="H562" i="17"/>
  <c r="G562" i="17"/>
  <c r="E562" i="17"/>
  <c r="H561" i="17"/>
  <c r="G561" i="17"/>
  <c r="E561" i="17"/>
  <c r="H560" i="17"/>
  <c r="G560" i="17"/>
  <c r="E560" i="17"/>
  <c r="H559" i="17"/>
  <c r="G559" i="17"/>
  <c r="E559" i="17"/>
  <c r="H558" i="17"/>
  <c r="G558" i="17"/>
  <c r="E558" i="17"/>
  <c r="H557" i="17"/>
  <c r="G557" i="17"/>
  <c r="E557" i="17"/>
  <c r="H556" i="17"/>
  <c r="G556" i="17"/>
  <c r="E556" i="17"/>
  <c r="H555" i="17"/>
  <c r="G555" i="17"/>
  <c r="E555" i="17"/>
  <c r="H554" i="17"/>
  <c r="G554" i="17"/>
  <c r="E554" i="17"/>
  <c r="H553" i="17"/>
  <c r="G553" i="17"/>
  <c r="E553" i="17"/>
  <c r="H552" i="17"/>
  <c r="G552" i="17"/>
  <c r="E552" i="17"/>
  <c r="H551" i="17"/>
  <c r="G551" i="17"/>
  <c r="E551" i="17"/>
  <c r="H550" i="17"/>
  <c r="G550" i="17"/>
  <c r="E550" i="17"/>
  <c r="H549" i="17"/>
  <c r="G549" i="17"/>
  <c r="E549" i="17"/>
  <c r="H548" i="17"/>
  <c r="G548" i="17"/>
  <c r="E548" i="17"/>
  <c r="H547" i="17"/>
  <c r="G547" i="17"/>
  <c r="E547" i="17"/>
  <c r="H546" i="17"/>
  <c r="G546" i="17"/>
  <c r="E546" i="17"/>
  <c r="H545" i="17"/>
  <c r="G545" i="17"/>
  <c r="E545" i="17"/>
  <c r="H544" i="17"/>
  <c r="G544" i="17"/>
  <c r="E544" i="17"/>
  <c r="H543" i="17"/>
  <c r="G543" i="17"/>
  <c r="E543" i="17"/>
  <c r="H542" i="17"/>
  <c r="G542" i="17"/>
  <c r="E542" i="17"/>
  <c r="H541" i="17"/>
  <c r="G541" i="17"/>
  <c r="E541" i="17"/>
  <c r="H540" i="17"/>
  <c r="G540" i="17"/>
  <c r="E540" i="17"/>
  <c r="H539" i="17"/>
  <c r="G539" i="17"/>
  <c r="E539" i="17"/>
  <c r="H538" i="17"/>
  <c r="G538" i="17"/>
  <c r="E538" i="17"/>
  <c r="H537" i="17"/>
  <c r="G537" i="17"/>
  <c r="E537" i="17"/>
  <c r="H536" i="17"/>
  <c r="G536" i="17"/>
  <c r="E536" i="17"/>
  <c r="H535" i="17"/>
  <c r="G535" i="17"/>
  <c r="E535" i="17"/>
  <c r="H534" i="17"/>
  <c r="G534" i="17"/>
  <c r="E534" i="17"/>
  <c r="H533" i="17"/>
  <c r="G533" i="17"/>
  <c r="E533" i="17"/>
  <c r="H532" i="17"/>
  <c r="G532" i="17"/>
  <c r="E532" i="17"/>
  <c r="H531" i="17"/>
  <c r="G531" i="17"/>
  <c r="E531" i="17"/>
  <c r="H530" i="17"/>
  <c r="G530" i="17"/>
  <c r="E530" i="17"/>
  <c r="H529" i="17"/>
  <c r="G529" i="17"/>
  <c r="E529" i="17"/>
  <c r="H528" i="17"/>
  <c r="G528" i="17"/>
  <c r="E528" i="17"/>
  <c r="H527" i="17"/>
  <c r="G527" i="17"/>
  <c r="E527" i="17"/>
  <c r="H526" i="17"/>
  <c r="G526" i="17"/>
  <c r="E526" i="17"/>
  <c r="H525" i="17"/>
  <c r="G525" i="17"/>
  <c r="E525" i="17"/>
  <c r="H524" i="17"/>
  <c r="G524" i="17"/>
  <c r="E524" i="17"/>
  <c r="H523" i="17"/>
  <c r="G523" i="17"/>
  <c r="E523" i="17"/>
  <c r="H522" i="17"/>
  <c r="G522" i="17"/>
  <c r="E522" i="17"/>
  <c r="H521" i="17"/>
  <c r="G521" i="17"/>
  <c r="E521" i="17"/>
  <c r="H520" i="17"/>
  <c r="G520" i="17"/>
  <c r="E520" i="17"/>
  <c r="H519" i="17"/>
  <c r="G519" i="17"/>
  <c r="E519" i="17"/>
  <c r="H518" i="17"/>
  <c r="G518" i="17"/>
  <c r="E518" i="17"/>
  <c r="H517" i="17"/>
  <c r="G517" i="17"/>
  <c r="E517" i="17"/>
  <c r="H516" i="17"/>
  <c r="G516" i="17"/>
  <c r="E516" i="17"/>
  <c r="H515" i="17"/>
  <c r="G515" i="17"/>
  <c r="E515" i="17"/>
  <c r="H514" i="17"/>
  <c r="G514" i="17"/>
  <c r="E514" i="17"/>
  <c r="H513" i="17"/>
  <c r="G513" i="17"/>
  <c r="E513" i="17"/>
  <c r="H512" i="17"/>
  <c r="G512" i="17"/>
  <c r="E512" i="17"/>
  <c r="H511" i="17"/>
  <c r="G511" i="17"/>
  <c r="E511" i="17"/>
  <c r="H510" i="17"/>
  <c r="G510" i="17"/>
  <c r="E510" i="17"/>
  <c r="H509" i="17"/>
  <c r="G509" i="17"/>
  <c r="E509" i="17"/>
  <c r="H508" i="17"/>
  <c r="G508" i="17"/>
  <c r="E508" i="17"/>
  <c r="H507" i="17"/>
  <c r="G507" i="17"/>
  <c r="E507" i="17"/>
  <c r="H506" i="17"/>
  <c r="G506" i="17"/>
  <c r="E506" i="17"/>
  <c r="H505" i="17"/>
  <c r="G505" i="17"/>
  <c r="E505" i="17"/>
  <c r="H504" i="17"/>
  <c r="G504" i="17"/>
  <c r="E504" i="17"/>
  <c r="H503" i="17"/>
  <c r="G503" i="17"/>
  <c r="E503" i="17"/>
  <c r="H502" i="17"/>
  <c r="G502" i="17"/>
  <c r="E502" i="17"/>
  <c r="H501" i="17"/>
  <c r="G501" i="17"/>
  <c r="E501" i="17"/>
  <c r="H500" i="17"/>
  <c r="G500" i="17"/>
  <c r="E500" i="17"/>
  <c r="H499" i="17"/>
  <c r="G499" i="17"/>
  <c r="E499" i="17"/>
  <c r="H498" i="17"/>
  <c r="G498" i="17"/>
  <c r="E498" i="17"/>
  <c r="H497" i="17"/>
  <c r="G497" i="17"/>
  <c r="E497" i="17"/>
  <c r="H496" i="17"/>
  <c r="G496" i="17"/>
  <c r="E496" i="17"/>
  <c r="H495" i="17"/>
  <c r="G495" i="17"/>
  <c r="E495" i="17"/>
  <c r="H494" i="17"/>
  <c r="G494" i="17"/>
  <c r="E494" i="17"/>
  <c r="H493" i="17"/>
  <c r="G493" i="17"/>
  <c r="E493" i="17"/>
  <c r="H492" i="17"/>
  <c r="G492" i="17"/>
  <c r="E492" i="17"/>
  <c r="H491" i="17"/>
  <c r="G491" i="17"/>
  <c r="E491" i="17"/>
  <c r="H490" i="17"/>
  <c r="G490" i="17"/>
  <c r="E490" i="17"/>
  <c r="H489" i="17"/>
  <c r="G489" i="17"/>
  <c r="E489" i="17"/>
  <c r="H488" i="17"/>
  <c r="G488" i="17"/>
  <c r="E488" i="17"/>
  <c r="H487" i="17"/>
  <c r="G487" i="17"/>
  <c r="E487" i="17"/>
  <c r="H486" i="17"/>
  <c r="G486" i="17"/>
  <c r="E486" i="17"/>
  <c r="H485" i="17"/>
  <c r="G485" i="17"/>
  <c r="E485" i="17"/>
  <c r="H484" i="17"/>
  <c r="G484" i="17"/>
  <c r="E484" i="17"/>
  <c r="H483" i="17"/>
  <c r="G483" i="17"/>
  <c r="E483" i="17"/>
  <c r="H482" i="17"/>
  <c r="G482" i="17"/>
  <c r="E482" i="17"/>
  <c r="H481" i="17"/>
  <c r="G481" i="17"/>
  <c r="E481" i="17"/>
  <c r="H480" i="17"/>
  <c r="G480" i="17"/>
  <c r="E480" i="17"/>
  <c r="H479" i="17"/>
  <c r="G479" i="17"/>
  <c r="E479" i="17"/>
  <c r="H478" i="17"/>
  <c r="G478" i="17"/>
  <c r="E478" i="17"/>
  <c r="H477" i="17"/>
  <c r="G477" i="17"/>
  <c r="E477" i="17"/>
  <c r="H476" i="17"/>
  <c r="G476" i="17"/>
  <c r="E476" i="17"/>
  <c r="H475" i="17"/>
  <c r="G475" i="17"/>
  <c r="E475" i="17"/>
  <c r="H474" i="17"/>
  <c r="G474" i="17"/>
  <c r="E474" i="17"/>
  <c r="H473" i="17"/>
  <c r="G473" i="17"/>
  <c r="E473" i="17"/>
  <c r="H472" i="17"/>
  <c r="G472" i="17"/>
  <c r="E472" i="17"/>
  <c r="H471" i="17"/>
  <c r="G471" i="17"/>
  <c r="E471" i="17"/>
  <c r="H470" i="17"/>
  <c r="G470" i="17"/>
  <c r="E470" i="17"/>
  <c r="H469" i="17"/>
  <c r="G469" i="17"/>
  <c r="E469" i="17"/>
  <c r="H468" i="17"/>
  <c r="G468" i="17"/>
  <c r="E468" i="17"/>
  <c r="H467" i="17"/>
  <c r="G467" i="17"/>
  <c r="E467" i="17"/>
  <c r="H466" i="17"/>
  <c r="G466" i="17"/>
  <c r="E466" i="17"/>
  <c r="H465" i="17"/>
  <c r="G465" i="17"/>
  <c r="E465" i="17"/>
  <c r="H464" i="17"/>
  <c r="G464" i="17"/>
  <c r="E464" i="17"/>
  <c r="H463" i="17"/>
  <c r="G463" i="17"/>
  <c r="E463" i="17"/>
  <c r="H462" i="17"/>
  <c r="G462" i="17"/>
  <c r="E462" i="17"/>
  <c r="H461" i="17"/>
  <c r="G461" i="17"/>
  <c r="E461" i="17"/>
  <c r="H460" i="17"/>
  <c r="G460" i="17"/>
  <c r="E460" i="17"/>
  <c r="H459" i="17"/>
  <c r="G459" i="17"/>
  <c r="E459" i="17"/>
  <c r="H458" i="17"/>
  <c r="G458" i="17"/>
  <c r="E458" i="17"/>
  <c r="H457" i="17"/>
  <c r="G457" i="17"/>
  <c r="E457" i="17"/>
  <c r="H456" i="17"/>
  <c r="G456" i="17"/>
  <c r="E456" i="17"/>
  <c r="H455" i="17"/>
  <c r="G455" i="17"/>
  <c r="E455" i="17"/>
  <c r="H454" i="17"/>
  <c r="G454" i="17"/>
  <c r="E454" i="17"/>
  <c r="H453" i="17"/>
  <c r="G453" i="17"/>
  <c r="E453" i="17"/>
  <c r="H452" i="17"/>
  <c r="G452" i="17"/>
  <c r="E452" i="17"/>
  <c r="H451" i="17"/>
  <c r="G451" i="17"/>
  <c r="E451" i="17"/>
  <c r="H450" i="17"/>
  <c r="G450" i="17"/>
  <c r="E450" i="17"/>
  <c r="H449" i="17"/>
  <c r="G449" i="17"/>
  <c r="E449" i="17"/>
  <c r="H448" i="17"/>
  <c r="G448" i="17"/>
  <c r="E448" i="17"/>
  <c r="H447" i="17"/>
  <c r="G447" i="17"/>
  <c r="E447" i="17"/>
  <c r="H446" i="17"/>
  <c r="G446" i="17"/>
  <c r="E446" i="17"/>
  <c r="H445" i="17"/>
  <c r="G445" i="17"/>
  <c r="E445" i="17"/>
  <c r="H444" i="17"/>
  <c r="G444" i="17"/>
  <c r="E444" i="17"/>
  <c r="H443" i="17"/>
  <c r="G443" i="17"/>
  <c r="E443" i="17"/>
  <c r="H442" i="17"/>
  <c r="G442" i="17"/>
  <c r="E442" i="17"/>
  <c r="H441" i="17"/>
  <c r="G441" i="17"/>
  <c r="E441" i="17"/>
  <c r="H440" i="17"/>
  <c r="G440" i="17"/>
  <c r="E440" i="17"/>
  <c r="H439" i="17"/>
  <c r="G439" i="17"/>
  <c r="E439" i="17"/>
  <c r="H438" i="17"/>
  <c r="G438" i="17"/>
  <c r="E438" i="17"/>
  <c r="H437" i="17"/>
  <c r="G437" i="17"/>
  <c r="E437" i="17"/>
  <c r="H436" i="17"/>
  <c r="G436" i="17"/>
  <c r="E436" i="17"/>
  <c r="H435" i="17"/>
  <c r="G435" i="17"/>
  <c r="E435" i="17"/>
  <c r="H434" i="17"/>
  <c r="G434" i="17"/>
  <c r="E434" i="17"/>
  <c r="H433" i="17"/>
  <c r="G433" i="17"/>
  <c r="E433" i="17"/>
  <c r="H432" i="17"/>
  <c r="G432" i="17"/>
  <c r="E432" i="17"/>
  <c r="H431" i="17"/>
  <c r="G431" i="17"/>
  <c r="E431" i="17"/>
  <c r="H430" i="17"/>
  <c r="G430" i="17"/>
  <c r="E430" i="17"/>
  <c r="H429" i="17"/>
  <c r="G429" i="17"/>
  <c r="E429" i="17"/>
  <c r="H428" i="17"/>
  <c r="G428" i="17"/>
  <c r="E428" i="17"/>
  <c r="H427" i="17"/>
  <c r="G427" i="17"/>
  <c r="E427" i="17"/>
  <c r="H426" i="17"/>
  <c r="G426" i="17"/>
  <c r="E426" i="17"/>
  <c r="H425" i="17"/>
  <c r="G425" i="17"/>
  <c r="E425" i="17"/>
  <c r="H424" i="17"/>
  <c r="G424" i="17"/>
  <c r="E424" i="17"/>
  <c r="H423" i="17"/>
  <c r="G423" i="17"/>
  <c r="E423" i="17"/>
  <c r="H422" i="17"/>
  <c r="G422" i="17"/>
  <c r="E422" i="17"/>
  <c r="H421" i="17"/>
  <c r="G421" i="17"/>
  <c r="E421" i="17"/>
  <c r="H420" i="17"/>
  <c r="G420" i="17"/>
  <c r="E420" i="17"/>
  <c r="H419" i="17"/>
  <c r="G419" i="17"/>
  <c r="E419" i="17"/>
  <c r="H418" i="17"/>
  <c r="G418" i="17"/>
  <c r="E418" i="17"/>
  <c r="H417" i="17"/>
  <c r="G417" i="17"/>
  <c r="E417" i="17"/>
  <c r="H416" i="17"/>
  <c r="G416" i="17"/>
  <c r="E416" i="17"/>
  <c r="H415" i="17"/>
  <c r="G415" i="17"/>
  <c r="E415" i="17"/>
  <c r="H414" i="17"/>
  <c r="G414" i="17"/>
  <c r="E414" i="17"/>
  <c r="H413" i="17"/>
  <c r="G413" i="17"/>
  <c r="E413" i="17"/>
  <c r="H412" i="17"/>
  <c r="G412" i="17"/>
  <c r="E412" i="17"/>
  <c r="H411" i="17"/>
  <c r="G411" i="17"/>
  <c r="E411" i="17"/>
  <c r="H410" i="17"/>
  <c r="G410" i="17"/>
  <c r="E410" i="17"/>
  <c r="H409" i="17"/>
  <c r="G409" i="17"/>
  <c r="E409" i="17"/>
  <c r="H408" i="17"/>
  <c r="G408" i="17"/>
  <c r="E408" i="17"/>
  <c r="H407" i="17"/>
  <c r="G407" i="17"/>
  <c r="E407" i="17"/>
  <c r="H406" i="17"/>
  <c r="G406" i="17"/>
  <c r="E406" i="17"/>
  <c r="H405" i="17"/>
  <c r="G405" i="17"/>
  <c r="E405" i="17"/>
  <c r="H404" i="17"/>
  <c r="G404" i="17"/>
  <c r="E404" i="17"/>
  <c r="H403" i="17"/>
  <c r="G403" i="17"/>
  <c r="E403" i="17"/>
  <c r="H402" i="17"/>
  <c r="G402" i="17"/>
  <c r="E402" i="17"/>
  <c r="H401" i="17"/>
  <c r="G401" i="17"/>
  <c r="E401" i="17"/>
  <c r="H400" i="17"/>
  <c r="G400" i="17"/>
  <c r="E400" i="17"/>
  <c r="H399" i="17"/>
  <c r="G399" i="17"/>
  <c r="E399" i="17"/>
  <c r="H398" i="17"/>
  <c r="G398" i="17"/>
  <c r="E398" i="17"/>
  <c r="H397" i="17"/>
  <c r="G397" i="17"/>
  <c r="E397" i="17"/>
  <c r="H396" i="17"/>
  <c r="G396" i="17"/>
  <c r="E396" i="17"/>
  <c r="H395" i="17"/>
  <c r="G395" i="17"/>
  <c r="E395" i="17"/>
  <c r="H394" i="17"/>
  <c r="G394" i="17"/>
  <c r="E394" i="17"/>
  <c r="H393" i="17"/>
  <c r="G393" i="17"/>
  <c r="E393" i="17"/>
  <c r="H392" i="17"/>
  <c r="G392" i="17"/>
  <c r="E392" i="17"/>
  <c r="H391" i="17"/>
  <c r="G391" i="17"/>
  <c r="E391" i="17"/>
  <c r="H390" i="17"/>
  <c r="G390" i="17"/>
  <c r="E390" i="17"/>
  <c r="H389" i="17"/>
  <c r="G389" i="17"/>
  <c r="E389" i="17"/>
  <c r="H388" i="17"/>
  <c r="G388" i="17"/>
  <c r="E388" i="17"/>
  <c r="H387" i="17"/>
  <c r="G387" i="17"/>
  <c r="E387" i="17"/>
  <c r="H386" i="17"/>
  <c r="G386" i="17"/>
  <c r="E386" i="17"/>
  <c r="H385" i="17"/>
  <c r="G385" i="17"/>
  <c r="E385" i="17"/>
  <c r="H384" i="17"/>
  <c r="G384" i="17"/>
  <c r="E384" i="17"/>
  <c r="H383" i="17"/>
  <c r="G383" i="17"/>
  <c r="E383" i="17"/>
  <c r="H382" i="17"/>
  <c r="G382" i="17"/>
  <c r="E382" i="17"/>
  <c r="H381" i="17"/>
  <c r="G381" i="17"/>
  <c r="E381" i="17"/>
  <c r="H380" i="17"/>
  <c r="G380" i="17"/>
  <c r="E380" i="17"/>
  <c r="H379" i="17"/>
  <c r="G379" i="17"/>
  <c r="E379" i="17"/>
  <c r="H378" i="17"/>
  <c r="G378" i="17"/>
  <c r="E378" i="17"/>
  <c r="H377" i="17"/>
  <c r="G377" i="17"/>
  <c r="E377" i="17"/>
  <c r="H376" i="17"/>
  <c r="G376" i="17"/>
  <c r="E376" i="17"/>
  <c r="H375" i="17"/>
  <c r="G375" i="17"/>
  <c r="E375" i="17"/>
  <c r="H374" i="17"/>
  <c r="G374" i="17"/>
  <c r="E374" i="17"/>
  <c r="H373" i="17"/>
  <c r="G373" i="17"/>
  <c r="E373" i="17"/>
  <c r="H372" i="17"/>
  <c r="G372" i="17"/>
  <c r="E372" i="17"/>
  <c r="H371" i="17"/>
  <c r="G371" i="17"/>
  <c r="E371" i="17"/>
  <c r="H370" i="17"/>
  <c r="G370" i="17"/>
  <c r="E370" i="17"/>
  <c r="H369" i="17"/>
  <c r="G369" i="17"/>
  <c r="E369" i="17"/>
  <c r="H368" i="17"/>
  <c r="G368" i="17"/>
  <c r="E368" i="17"/>
  <c r="H367" i="17"/>
  <c r="G367" i="17"/>
  <c r="E367" i="17"/>
  <c r="H366" i="17"/>
  <c r="G366" i="17"/>
  <c r="E366" i="17"/>
  <c r="H365" i="17"/>
  <c r="G365" i="17"/>
  <c r="E365" i="17"/>
  <c r="H364" i="17"/>
  <c r="G364" i="17"/>
  <c r="E364" i="17"/>
  <c r="H363" i="17"/>
  <c r="G363" i="17"/>
  <c r="E363" i="17"/>
  <c r="H362" i="17"/>
  <c r="G362" i="17"/>
  <c r="E362" i="17"/>
  <c r="H361" i="17"/>
  <c r="G361" i="17"/>
  <c r="E361" i="17"/>
  <c r="H360" i="17"/>
  <c r="G360" i="17"/>
  <c r="E360" i="17"/>
  <c r="H359" i="17"/>
  <c r="G359" i="17"/>
  <c r="E359" i="17"/>
  <c r="H358" i="17"/>
  <c r="G358" i="17"/>
  <c r="E358" i="17"/>
  <c r="H357" i="17"/>
  <c r="G357" i="17"/>
  <c r="E357" i="17"/>
  <c r="H356" i="17"/>
  <c r="G356" i="17"/>
  <c r="E356" i="17"/>
  <c r="H355" i="17"/>
  <c r="G355" i="17"/>
  <c r="E355" i="17"/>
  <c r="H354" i="17"/>
  <c r="G354" i="17"/>
  <c r="E354" i="17"/>
  <c r="H353" i="17"/>
  <c r="G353" i="17"/>
  <c r="E353" i="17"/>
  <c r="H352" i="17"/>
  <c r="G352" i="17"/>
  <c r="E352" i="17"/>
  <c r="H351" i="17"/>
  <c r="G351" i="17"/>
  <c r="E351" i="17"/>
  <c r="H350" i="17"/>
  <c r="G350" i="17"/>
  <c r="E350" i="17"/>
  <c r="H349" i="17"/>
  <c r="G349" i="17"/>
  <c r="E349" i="17"/>
  <c r="H348" i="17"/>
  <c r="G348" i="17"/>
  <c r="E348" i="17"/>
  <c r="H347" i="17"/>
  <c r="G347" i="17"/>
  <c r="E347" i="17"/>
  <c r="H346" i="17"/>
  <c r="G346" i="17"/>
  <c r="E346" i="17"/>
  <c r="H345" i="17"/>
  <c r="G345" i="17"/>
  <c r="E345" i="17"/>
  <c r="H344" i="17"/>
  <c r="G344" i="17"/>
  <c r="E344" i="17"/>
  <c r="H343" i="17"/>
  <c r="G343" i="17"/>
  <c r="E343" i="17"/>
  <c r="H342" i="17"/>
  <c r="G342" i="17"/>
  <c r="E342" i="17"/>
  <c r="H341" i="17"/>
  <c r="G341" i="17"/>
  <c r="E341" i="17"/>
  <c r="H340" i="17"/>
  <c r="G340" i="17"/>
  <c r="E340" i="17"/>
  <c r="H339" i="17"/>
  <c r="G339" i="17"/>
  <c r="E339" i="17"/>
  <c r="H338" i="17"/>
  <c r="G338" i="17"/>
  <c r="E338" i="17"/>
  <c r="H337" i="17"/>
  <c r="G337" i="17"/>
  <c r="E337" i="17"/>
  <c r="H336" i="17"/>
  <c r="G336" i="17"/>
  <c r="E336" i="17"/>
  <c r="H335" i="17"/>
  <c r="G335" i="17"/>
  <c r="E335" i="17"/>
  <c r="H334" i="17"/>
  <c r="G334" i="17"/>
  <c r="E334" i="17"/>
  <c r="H333" i="17"/>
  <c r="G333" i="17"/>
  <c r="E333" i="17"/>
  <c r="H332" i="17"/>
  <c r="G332" i="17"/>
  <c r="E332" i="17"/>
  <c r="H331" i="17"/>
  <c r="G331" i="17"/>
  <c r="E331" i="17"/>
  <c r="H330" i="17"/>
  <c r="G330" i="17"/>
  <c r="E330" i="17"/>
  <c r="H329" i="17"/>
  <c r="G329" i="17"/>
  <c r="E329" i="17"/>
  <c r="H328" i="17"/>
  <c r="G328" i="17"/>
  <c r="E328" i="17"/>
  <c r="H327" i="17"/>
  <c r="G327" i="17"/>
  <c r="E327" i="17"/>
  <c r="H326" i="17"/>
  <c r="G326" i="17"/>
  <c r="E326" i="17"/>
  <c r="H325" i="17"/>
  <c r="G325" i="17"/>
  <c r="E325" i="17"/>
  <c r="H324" i="17"/>
  <c r="G324" i="17"/>
  <c r="E324" i="17"/>
  <c r="H323" i="17"/>
  <c r="G323" i="17"/>
  <c r="E323" i="17"/>
  <c r="H322" i="17"/>
  <c r="G322" i="17"/>
  <c r="E322" i="17"/>
  <c r="H321" i="17"/>
  <c r="G321" i="17"/>
  <c r="E321" i="17"/>
  <c r="H320" i="17"/>
  <c r="G320" i="17"/>
  <c r="E320" i="17"/>
  <c r="H319" i="17"/>
  <c r="G319" i="17"/>
  <c r="E319" i="17"/>
  <c r="H318" i="17"/>
  <c r="G318" i="17"/>
  <c r="E318" i="17"/>
  <c r="H317" i="17"/>
  <c r="G317" i="17"/>
  <c r="E317" i="17"/>
  <c r="H316" i="17"/>
  <c r="G316" i="17"/>
  <c r="E316" i="17"/>
  <c r="H315" i="17"/>
  <c r="G315" i="17"/>
  <c r="E315" i="17"/>
  <c r="H314" i="17"/>
  <c r="G314" i="17"/>
  <c r="E314" i="17"/>
  <c r="H313" i="17"/>
  <c r="G313" i="17"/>
  <c r="E313" i="17"/>
  <c r="H312" i="17"/>
  <c r="G312" i="17"/>
  <c r="E312" i="17"/>
  <c r="H311" i="17"/>
  <c r="G311" i="17"/>
  <c r="E311" i="17"/>
  <c r="H310" i="17"/>
  <c r="G310" i="17"/>
  <c r="E310" i="17"/>
  <c r="H309" i="17"/>
  <c r="G309" i="17"/>
  <c r="E309" i="17"/>
  <c r="H308" i="17"/>
  <c r="G308" i="17"/>
  <c r="E308" i="17"/>
  <c r="H307" i="17"/>
  <c r="G307" i="17"/>
  <c r="E307" i="17"/>
  <c r="H306" i="17"/>
  <c r="G306" i="17"/>
  <c r="E306" i="17"/>
  <c r="H305" i="17"/>
  <c r="G305" i="17"/>
  <c r="E305" i="17"/>
  <c r="H304" i="17"/>
  <c r="G304" i="17"/>
  <c r="E304" i="17"/>
  <c r="H303" i="17"/>
  <c r="G303" i="17"/>
  <c r="E303" i="17"/>
  <c r="H302" i="17"/>
  <c r="G302" i="17"/>
  <c r="E302" i="17"/>
  <c r="H301" i="17"/>
  <c r="G301" i="17"/>
  <c r="E301" i="17"/>
  <c r="H300" i="17"/>
  <c r="G300" i="17"/>
  <c r="E300" i="17"/>
  <c r="H299" i="17"/>
  <c r="G299" i="17"/>
  <c r="E299" i="17"/>
  <c r="H298" i="17"/>
  <c r="G298" i="17"/>
  <c r="E298" i="17"/>
  <c r="H297" i="17"/>
  <c r="G297" i="17"/>
  <c r="E297" i="17"/>
  <c r="H296" i="17"/>
  <c r="G296" i="17"/>
  <c r="E296" i="17"/>
  <c r="H295" i="17"/>
  <c r="G295" i="17"/>
  <c r="E295" i="17"/>
  <c r="H294" i="17"/>
  <c r="G294" i="17"/>
  <c r="E294" i="17"/>
  <c r="H293" i="17"/>
  <c r="G293" i="17"/>
  <c r="E293" i="17"/>
  <c r="H292" i="17"/>
  <c r="G292" i="17"/>
  <c r="E292" i="17"/>
  <c r="H291" i="17"/>
  <c r="G291" i="17"/>
  <c r="E291" i="17"/>
  <c r="H290" i="17"/>
  <c r="G290" i="17"/>
  <c r="E290" i="17"/>
  <c r="H289" i="17"/>
  <c r="G289" i="17"/>
  <c r="E289" i="17"/>
  <c r="H288" i="17"/>
  <c r="G288" i="17"/>
  <c r="E288" i="17"/>
  <c r="H287" i="17"/>
  <c r="G287" i="17"/>
  <c r="E287" i="17"/>
  <c r="H286" i="17"/>
  <c r="G286" i="17"/>
  <c r="E286" i="17"/>
  <c r="H285" i="17"/>
  <c r="G285" i="17"/>
  <c r="E285" i="17"/>
  <c r="H284" i="17"/>
  <c r="G284" i="17"/>
  <c r="E284" i="17"/>
  <c r="H283" i="17"/>
  <c r="G283" i="17"/>
  <c r="E283" i="17"/>
  <c r="H282" i="17"/>
  <c r="G282" i="17"/>
  <c r="E282" i="17"/>
  <c r="H281" i="17"/>
  <c r="G281" i="17"/>
  <c r="E281" i="17"/>
  <c r="H280" i="17"/>
  <c r="G280" i="17"/>
  <c r="E280" i="17"/>
  <c r="H279" i="17"/>
  <c r="G279" i="17"/>
  <c r="E279" i="17"/>
  <c r="H278" i="17"/>
  <c r="G278" i="17"/>
  <c r="E278" i="17"/>
  <c r="H277" i="17"/>
  <c r="G277" i="17"/>
  <c r="E277" i="17"/>
  <c r="H276" i="17"/>
  <c r="G276" i="17"/>
  <c r="E276" i="17"/>
  <c r="H275" i="17"/>
  <c r="G275" i="17"/>
  <c r="E275" i="17"/>
  <c r="H274" i="17"/>
  <c r="G274" i="17"/>
  <c r="E274" i="17"/>
  <c r="H273" i="17"/>
  <c r="G273" i="17"/>
  <c r="E273" i="17"/>
  <c r="H272" i="17"/>
  <c r="G272" i="17"/>
  <c r="E272" i="17"/>
  <c r="H271" i="17"/>
  <c r="G271" i="17"/>
  <c r="E271" i="17"/>
  <c r="H270" i="17"/>
  <c r="G270" i="17"/>
  <c r="E270" i="17"/>
  <c r="H269" i="17"/>
  <c r="G269" i="17"/>
  <c r="E269" i="17"/>
  <c r="H268" i="17"/>
  <c r="G268" i="17"/>
  <c r="E268" i="17"/>
  <c r="H267" i="17"/>
  <c r="G267" i="17"/>
  <c r="E267" i="17"/>
  <c r="H266" i="17"/>
  <c r="G266" i="17"/>
  <c r="E266" i="17"/>
  <c r="H265" i="17"/>
  <c r="G265" i="17"/>
  <c r="E265" i="17"/>
  <c r="H264" i="17"/>
  <c r="G264" i="17"/>
  <c r="E264" i="17"/>
  <c r="H263" i="17"/>
  <c r="G263" i="17"/>
  <c r="E263" i="17"/>
  <c r="H262" i="17"/>
  <c r="G262" i="17"/>
  <c r="E262" i="17"/>
  <c r="H261" i="17"/>
  <c r="G261" i="17"/>
  <c r="E261" i="17"/>
  <c r="H260" i="17"/>
  <c r="G260" i="17"/>
  <c r="E260" i="17"/>
  <c r="H259" i="17"/>
  <c r="G259" i="17"/>
  <c r="E259" i="17"/>
  <c r="H258" i="17"/>
  <c r="G258" i="17"/>
  <c r="E258" i="17"/>
  <c r="H257" i="17"/>
  <c r="G257" i="17"/>
  <c r="E257" i="17"/>
  <c r="H256" i="17"/>
  <c r="G256" i="17"/>
  <c r="E256" i="17"/>
  <c r="H255" i="17"/>
  <c r="G255" i="17"/>
  <c r="E255" i="17"/>
  <c r="H254" i="17"/>
  <c r="G254" i="17"/>
  <c r="E254" i="17"/>
  <c r="H253" i="17"/>
  <c r="G253" i="17"/>
  <c r="E253" i="17"/>
  <c r="H252" i="17"/>
  <c r="G252" i="17"/>
  <c r="E252" i="17"/>
  <c r="H251" i="17"/>
  <c r="G251" i="17"/>
  <c r="E251" i="17"/>
  <c r="H250" i="17"/>
  <c r="G250" i="17"/>
  <c r="E250" i="17"/>
  <c r="H249" i="17"/>
  <c r="G249" i="17"/>
  <c r="E249" i="17"/>
  <c r="H248" i="17"/>
  <c r="G248" i="17"/>
  <c r="E248" i="17"/>
  <c r="H247" i="17"/>
  <c r="G247" i="17"/>
  <c r="E247" i="17"/>
  <c r="H246" i="17"/>
  <c r="G246" i="17"/>
  <c r="E246" i="17"/>
  <c r="H245" i="17"/>
  <c r="G245" i="17"/>
  <c r="E245" i="17"/>
  <c r="H244" i="17"/>
  <c r="G244" i="17"/>
  <c r="E244" i="17"/>
  <c r="H243" i="17"/>
  <c r="G243" i="17"/>
  <c r="E243" i="17"/>
  <c r="H242" i="17"/>
  <c r="G242" i="17"/>
  <c r="E242" i="17"/>
  <c r="H241" i="17"/>
  <c r="G241" i="17"/>
  <c r="E241" i="17"/>
  <c r="H240" i="17"/>
  <c r="G240" i="17"/>
  <c r="E240" i="17"/>
  <c r="H239" i="17"/>
  <c r="G239" i="17"/>
  <c r="E239" i="17"/>
  <c r="H238" i="17"/>
  <c r="G238" i="17"/>
  <c r="E238" i="17"/>
  <c r="H237" i="17"/>
  <c r="G237" i="17"/>
  <c r="E237" i="17"/>
  <c r="H236" i="17"/>
  <c r="G236" i="17"/>
  <c r="E236" i="17"/>
  <c r="H235" i="17"/>
  <c r="G235" i="17"/>
  <c r="E235" i="17"/>
  <c r="H234" i="17"/>
  <c r="G234" i="17"/>
  <c r="E234" i="17"/>
  <c r="H233" i="17"/>
  <c r="G233" i="17"/>
  <c r="E233" i="17"/>
  <c r="H232" i="17"/>
  <c r="G232" i="17"/>
  <c r="E232" i="17"/>
  <c r="H231" i="17"/>
  <c r="G231" i="17"/>
  <c r="E231" i="17"/>
  <c r="H230" i="17"/>
  <c r="G230" i="17"/>
  <c r="E230" i="17"/>
  <c r="H229" i="17"/>
  <c r="G229" i="17"/>
  <c r="E229" i="17"/>
  <c r="H228" i="17"/>
  <c r="G228" i="17"/>
  <c r="E228" i="17"/>
  <c r="H227" i="17"/>
  <c r="G227" i="17"/>
  <c r="E227" i="17"/>
  <c r="H226" i="17"/>
  <c r="G226" i="17"/>
  <c r="E226" i="17"/>
  <c r="H225" i="17"/>
  <c r="G225" i="17"/>
  <c r="E225" i="17"/>
  <c r="H224" i="17"/>
  <c r="G224" i="17"/>
  <c r="E224" i="17"/>
  <c r="H223" i="17"/>
  <c r="G223" i="17"/>
  <c r="E223" i="17"/>
  <c r="H222" i="17"/>
  <c r="G222" i="17"/>
  <c r="E222" i="17"/>
  <c r="H221" i="17"/>
  <c r="G221" i="17"/>
  <c r="E221" i="17"/>
  <c r="H220" i="17"/>
  <c r="G220" i="17"/>
  <c r="E220" i="17"/>
  <c r="H219" i="17"/>
  <c r="G219" i="17"/>
  <c r="E219" i="17"/>
  <c r="H218" i="17"/>
  <c r="G218" i="17"/>
  <c r="E218" i="17"/>
  <c r="H217" i="17"/>
  <c r="G217" i="17"/>
  <c r="E217" i="17"/>
  <c r="H216" i="17"/>
  <c r="G216" i="17"/>
  <c r="E216" i="17"/>
  <c r="H215" i="17"/>
  <c r="G215" i="17"/>
  <c r="E215" i="17"/>
  <c r="H214" i="17"/>
  <c r="G214" i="17"/>
  <c r="E214" i="17"/>
  <c r="H213" i="17"/>
  <c r="G213" i="17"/>
  <c r="E213" i="17"/>
  <c r="H212" i="17"/>
  <c r="G212" i="17"/>
  <c r="E212" i="17"/>
  <c r="H211" i="17"/>
  <c r="G211" i="17"/>
  <c r="E211" i="17"/>
  <c r="H210" i="17"/>
  <c r="G210" i="17"/>
  <c r="E210" i="17"/>
  <c r="H209" i="17"/>
  <c r="G209" i="17"/>
  <c r="E209" i="17"/>
  <c r="H208" i="17"/>
  <c r="G208" i="17"/>
  <c r="E208" i="17"/>
  <c r="H207" i="17"/>
  <c r="G207" i="17"/>
  <c r="E207" i="17"/>
  <c r="H206" i="17"/>
  <c r="G206" i="17"/>
  <c r="E206" i="17"/>
  <c r="H205" i="17"/>
  <c r="G205" i="17"/>
  <c r="E205" i="17"/>
  <c r="H204" i="17"/>
  <c r="G204" i="17"/>
  <c r="E204" i="17"/>
  <c r="H203" i="17"/>
  <c r="G203" i="17"/>
  <c r="E203" i="17"/>
  <c r="H202" i="17"/>
  <c r="G202" i="17"/>
  <c r="E202" i="17"/>
  <c r="H201" i="17"/>
  <c r="G201" i="17"/>
  <c r="E201" i="17"/>
  <c r="H200" i="17"/>
  <c r="G200" i="17"/>
  <c r="E200" i="17"/>
  <c r="H199" i="17"/>
  <c r="G199" i="17"/>
  <c r="E199" i="17"/>
  <c r="H198" i="17"/>
  <c r="G198" i="17"/>
  <c r="E198" i="17"/>
  <c r="H197" i="17"/>
  <c r="G197" i="17"/>
  <c r="E197" i="17"/>
  <c r="H196" i="17"/>
  <c r="G196" i="17"/>
  <c r="E196" i="17"/>
  <c r="H195" i="17"/>
  <c r="G195" i="17"/>
  <c r="E195" i="17"/>
  <c r="H194" i="17"/>
  <c r="G194" i="17"/>
  <c r="E194" i="17"/>
  <c r="H193" i="17"/>
  <c r="G193" i="17"/>
  <c r="E193" i="17"/>
  <c r="H192" i="17"/>
  <c r="G192" i="17"/>
  <c r="E192" i="17"/>
  <c r="H191" i="17"/>
  <c r="G191" i="17"/>
  <c r="E191" i="17"/>
  <c r="H190" i="17"/>
  <c r="G190" i="17"/>
  <c r="E190" i="17"/>
  <c r="H189" i="17"/>
  <c r="G189" i="17"/>
  <c r="E189" i="17"/>
  <c r="H188" i="17"/>
  <c r="G188" i="17"/>
  <c r="E188" i="17"/>
  <c r="H187" i="17"/>
  <c r="G187" i="17"/>
  <c r="E187" i="17"/>
  <c r="H186" i="17"/>
  <c r="G186" i="17"/>
  <c r="E186" i="17"/>
  <c r="H185" i="17"/>
  <c r="G185" i="17"/>
  <c r="E185" i="17"/>
  <c r="H184" i="17"/>
  <c r="G184" i="17"/>
  <c r="E184" i="17"/>
  <c r="H183" i="17"/>
  <c r="G183" i="17"/>
  <c r="E183" i="17"/>
  <c r="H182" i="17"/>
  <c r="G182" i="17"/>
  <c r="E182" i="17"/>
  <c r="H181" i="17"/>
  <c r="G181" i="17"/>
  <c r="E181" i="17"/>
  <c r="H180" i="17"/>
  <c r="G180" i="17"/>
  <c r="E180" i="17"/>
  <c r="H179" i="17"/>
  <c r="G179" i="17"/>
  <c r="E179" i="17"/>
  <c r="H178" i="17"/>
  <c r="G178" i="17"/>
  <c r="E178" i="17"/>
  <c r="H177" i="17"/>
  <c r="G177" i="17"/>
  <c r="E177" i="17"/>
  <c r="H176" i="17"/>
  <c r="G176" i="17"/>
  <c r="E176" i="17"/>
  <c r="H175" i="17"/>
  <c r="G175" i="17"/>
  <c r="E175" i="17"/>
  <c r="H174" i="17"/>
  <c r="G174" i="17"/>
  <c r="E174" i="17"/>
  <c r="H173" i="17"/>
  <c r="G173" i="17"/>
  <c r="E173" i="17"/>
  <c r="H172" i="17"/>
  <c r="G172" i="17"/>
  <c r="E172" i="17"/>
  <c r="H171" i="17"/>
  <c r="G171" i="17"/>
  <c r="E171" i="17"/>
  <c r="H170" i="17"/>
  <c r="G170" i="17"/>
  <c r="E170" i="17"/>
  <c r="H169" i="17"/>
  <c r="G169" i="17"/>
  <c r="E169" i="17"/>
  <c r="H168" i="17"/>
  <c r="G168" i="17"/>
  <c r="E168" i="17"/>
  <c r="H167" i="17"/>
  <c r="G167" i="17"/>
  <c r="E167" i="17"/>
  <c r="H166" i="17"/>
  <c r="G166" i="17"/>
  <c r="E166" i="17"/>
  <c r="H165" i="17"/>
  <c r="G165" i="17"/>
  <c r="E165" i="17"/>
  <c r="H164" i="17"/>
  <c r="G164" i="17"/>
  <c r="E164" i="17"/>
  <c r="H163" i="17"/>
  <c r="G163" i="17"/>
  <c r="E163" i="17"/>
  <c r="H162" i="17"/>
  <c r="G162" i="17"/>
  <c r="E162" i="17"/>
  <c r="H161" i="17"/>
  <c r="G161" i="17"/>
  <c r="E161" i="17"/>
  <c r="H160" i="17"/>
  <c r="G160" i="17"/>
  <c r="E160" i="17"/>
  <c r="H159" i="17"/>
  <c r="G159" i="17"/>
  <c r="E159" i="17"/>
  <c r="H158" i="17"/>
  <c r="G158" i="17"/>
  <c r="E158" i="17"/>
  <c r="H157" i="17"/>
  <c r="G157" i="17"/>
  <c r="E157" i="17"/>
  <c r="H156" i="17"/>
  <c r="G156" i="17"/>
  <c r="E156" i="17"/>
  <c r="H155" i="17"/>
  <c r="G155" i="17"/>
  <c r="E155" i="17"/>
  <c r="H154" i="17"/>
  <c r="G154" i="17"/>
  <c r="E154" i="17"/>
  <c r="H153" i="17"/>
  <c r="G153" i="17"/>
  <c r="E153" i="17"/>
  <c r="H152" i="17"/>
  <c r="G152" i="17"/>
  <c r="E152" i="17"/>
  <c r="H151" i="17"/>
  <c r="G151" i="17"/>
  <c r="E151" i="17"/>
  <c r="H150" i="17"/>
  <c r="G150" i="17"/>
  <c r="E150" i="17"/>
  <c r="H149" i="17"/>
  <c r="G149" i="17"/>
  <c r="E149" i="17"/>
  <c r="H148" i="17"/>
  <c r="G148" i="17"/>
  <c r="E148" i="17"/>
  <c r="H147" i="17"/>
  <c r="G147" i="17"/>
  <c r="E147" i="17"/>
  <c r="H146" i="17"/>
  <c r="G146" i="17"/>
  <c r="E146" i="17"/>
  <c r="H145" i="17"/>
  <c r="G145" i="17"/>
  <c r="E145" i="17"/>
  <c r="H144" i="17"/>
  <c r="G144" i="17"/>
  <c r="E144" i="17"/>
  <c r="H143" i="17"/>
  <c r="G143" i="17"/>
  <c r="E143" i="17"/>
  <c r="H142" i="17"/>
  <c r="G142" i="17"/>
  <c r="E142" i="17"/>
  <c r="H141" i="17"/>
  <c r="G141" i="17"/>
  <c r="E141" i="17"/>
  <c r="H140" i="17"/>
  <c r="G140" i="17"/>
  <c r="E140" i="17"/>
  <c r="H139" i="17"/>
  <c r="G139" i="17"/>
  <c r="E139" i="17"/>
  <c r="H138" i="17"/>
  <c r="G138" i="17"/>
  <c r="E138" i="17"/>
  <c r="H137" i="17"/>
  <c r="G137" i="17"/>
  <c r="E137" i="17"/>
  <c r="H136" i="17"/>
  <c r="G136" i="17"/>
  <c r="E136" i="17"/>
  <c r="H135" i="17"/>
  <c r="G135" i="17"/>
  <c r="E135" i="17"/>
  <c r="H134" i="17"/>
  <c r="G134" i="17"/>
  <c r="E134" i="17"/>
  <c r="H133" i="17"/>
  <c r="G133" i="17"/>
  <c r="E133" i="17"/>
  <c r="H132" i="17"/>
  <c r="G132" i="17"/>
  <c r="E132" i="17"/>
  <c r="H131" i="17"/>
  <c r="G131" i="17"/>
  <c r="E131" i="17"/>
  <c r="H130" i="17"/>
  <c r="G130" i="17"/>
  <c r="E130" i="17"/>
  <c r="H129" i="17"/>
  <c r="G129" i="17"/>
  <c r="E129" i="17"/>
  <c r="H128" i="17"/>
  <c r="G128" i="17"/>
  <c r="E128" i="17"/>
  <c r="H127" i="17"/>
  <c r="G127" i="17"/>
  <c r="E127" i="17"/>
  <c r="H126" i="17"/>
  <c r="G126" i="17"/>
  <c r="E126" i="17"/>
  <c r="H125" i="17"/>
  <c r="G125" i="17"/>
  <c r="E125" i="17"/>
  <c r="H124" i="17"/>
  <c r="G124" i="17"/>
  <c r="E124" i="17"/>
  <c r="H123" i="17"/>
  <c r="G123" i="17"/>
  <c r="E123" i="17"/>
  <c r="H122" i="17"/>
  <c r="G122" i="17"/>
  <c r="E122" i="17"/>
  <c r="H121" i="17"/>
  <c r="G121" i="17"/>
  <c r="E121" i="17"/>
  <c r="H120" i="17"/>
  <c r="G120" i="17"/>
  <c r="E120" i="17"/>
  <c r="H119" i="17"/>
  <c r="G119" i="17"/>
  <c r="E119" i="17"/>
  <c r="H118" i="17"/>
  <c r="G118" i="17"/>
  <c r="E118" i="17"/>
  <c r="H117" i="17"/>
  <c r="G117" i="17"/>
  <c r="E117" i="17"/>
  <c r="H116" i="17"/>
  <c r="G116" i="17"/>
  <c r="E116" i="17"/>
  <c r="H115" i="17"/>
  <c r="G115" i="17"/>
  <c r="E115" i="17"/>
  <c r="H114" i="17"/>
  <c r="G114" i="17"/>
  <c r="E114" i="17"/>
  <c r="H113" i="17"/>
  <c r="G113" i="17"/>
  <c r="E113" i="17"/>
  <c r="H112" i="17"/>
  <c r="G112" i="17"/>
  <c r="E112" i="17"/>
  <c r="H111" i="17"/>
  <c r="G111" i="17"/>
  <c r="E111" i="17"/>
  <c r="H110" i="17"/>
  <c r="G110" i="17"/>
  <c r="E110" i="17"/>
  <c r="H109" i="17"/>
  <c r="G109" i="17"/>
  <c r="E109" i="17"/>
  <c r="H108" i="17"/>
  <c r="G108" i="17"/>
  <c r="E108" i="17"/>
  <c r="H107" i="17"/>
  <c r="G107" i="17"/>
  <c r="E107" i="17"/>
  <c r="H106" i="17"/>
  <c r="G106" i="17"/>
  <c r="E106" i="17"/>
  <c r="H105" i="17"/>
  <c r="G105" i="17"/>
  <c r="E105" i="17"/>
  <c r="H104" i="17"/>
  <c r="G104" i="17"/>
  <c r="E104" i="17"/>
  <c r="H103" i="17"/>
  <c r="G103" i="17"/>
  <c r="E103" i="17"/>
  <c r="H102" i="17"/>
  <c r="G102" i="17"/>
  <c r="E102" i="17"/>
  <c r="H101" i="17"/>
  <c r="G101" i="17"/>
  <c r="E101" i="17"/>
  <c r="H100" i="17"/>
  <c r="G100" i="17"/>
  <c r="E100" i="17"/>
  <c r="H99" i="17"/>
  <c r="G99" i="17"/>
  <c r="E99" i="17"/>
  <c r="H98" i="17"/>
  <c r="G98" i="17"/>
  <c r="E98" i="17"/>
  <c r="H97" i="17"/>
  <c r="G97" i="17"/>
  <c r="E97" i="17"/>
  <c r="H96" i="17"/>
  <c r="G96" i="17"/>
  <c r="E96" i="17"/>
  <c r="H95" i="17"/>
  <c r="G95" i="17"/>
  <c r="E95" i="17"/>
  <c r="H94" i="17"/>
  <c r="G94" i="17"/>
  <c r="E94" i="17"/>
  <c r="H93" i="17"/>
  <c r="G93" i="17"/>
  <c r="E93" i="17"/>
  <c r="H92" i="17"/>
  <c r="G92" i="17"/>
  <c r="E92" i="17"/>
  <c r="H91" i="17"/>
  <c r="G91" i="17"/>
  <c r="E91" i="17"/>
  <c r="H90" i="17"/>
  <c r="G90" i="17"/>
  <c r="E90" i="17"/>
  <c r="H89" i="17"/>
  <c r="G89" i="17"/>
  <c r="E89" i="17"/>
  <c r="H88" i="17"/>
  <c r="G88" i="17"/>
  <c r="E88" i="17"/>
  <c r="H87" i="17"/>
  <c r="G87" i="17"/>
  <c r="E87" i="17"/>
  <c r="H86" i="17"/>
  <c r="G86" i="17"/>
  <c r="E86" i="17"/>
  <c r="H85" i="17"/>
  <c r="G85" i="17"/>
  <c r="E85" i="17"/>
  <c r="H84" i="17"/>
  <c r="G84" i="17"/>
  <c r="E84" i="17"/>
  <c r="H83" i="17"/>
  <c r="G83" i="17"/>
  <c r="E83" i="17"/>
  <c r="H82" i="17"/>
  <c r="G82" i="17"/>
  <c r="E82" i="17"/>
  <c r="H81" i="17"/>
  <c r="G81" i="17"/>
  <c r="E81" i="17"/>
  <c r="H80" i="17"/>
  <c r="G80" i="17"/>
  <c r="E80" i="17"/>
  <c r="H79" i="17"/>
  <c r="G79" i="17"/>
  <c r="E79" i="17"/>
  <c r="H78" i="17"/>
  <c r="G78" i="17"/>
  <c r="E78" i="17"/>
  <c r="H77" i="17"/>
  <c r="G77" i="17"/>
  <c r="E77" i="17"/>
  <c r="H76" i="17"/>
  <c r="G76" i="17"/>
  <c r="E76" i="17"/>
  <c r="H75" i="17"/>
  <c r="G75" i="17"/>
  <c r="E75" i="17"/>
  <c r="H74" i="17"/>
  <c r="G74" i="17"/>
  <c r="E74" i="17"/>
  <c r="H73" i="17"/>
  <c r="G73" i="17"/>
  <c r="E73" i="17"/>
  <c r="H72" i="17"/>
  <c r="G72" i="17"/>
  <c r="E72" i="17"/>
  <c r="H71" i="17"/>
  <c r="G71" i="17"/>
  <c r="E71" i="17"/>
  <c r="H70" i="17"/>
  <c r="G70" i="17"/>
  <c r="E70" i="17"/>
  <c r="H69" i="17"/>
  <c r="G69" i="17"/>
  <c r="E69" i="17"/>
  <c r="H68" i="17"/>
  <c r="G68" i="17"/>
  <c r="E68" i="17"/>
  <c r="H67" i="17"/>
  <c r="G67" i="17"/>
  <c r="E67" i="17"/>
  <c r="H66" i="17"/>
  <c r="G66" i="17"/>
  <c r="E66" i="17"/>
  <c r="H65" i="17"/>
  <c r="G65" i="17"/>
  <c r="E65" i="17"/>
  <c r="H64" i="17"/>
  <c r="G64" i="17"/>
  <c r="E64" i="17"/>
  <c r="H63" i="17"/>
  <c r="G63" i="17"/>
  <c r="E63" i="17"/>
  <c r="H62" i="17"/>
  <c r="G62" i="17"/>
  <c r="E62" i="17"/>
  <c r="H61" i="17"/>
  <c r="G61" i="17"/>
  <c r="E61" i="17"/>
  <c r="H60" i="17"/>
  <c r="G60" i="17"/>
  <c r="E60" i="17"/>
  <c r="H59" i="17"/>
  <c r="G59" i="17"/>
  <c r="E59" i="17"/>
  <c r="H58" i="17"/>
  <c r="G58" i="17"/>
  <c r="E58" i="17"/>
  <c r="H57" i="17"/>
  <c r="G57" i="17"/>
  <c r="E57" i="17"/>
  <c r="H56" i="17"/>
  <c r="G56" i="17"/>
  <c r="E56" i="17"/>
  <c r="H55" i="17"/>
  <c r="G55" i="17"/>
  <c r="E55" i="17"/>
  <c r="H54" i="17"/>
  <c r="G54" i="17"/>
  <c r="E54" i="17"/>
  <c r="H53" i="17"/>
  <c r="G53" i="17"/>
  <c r="E53" i="17"/>
  <c r="H52" i="17"/>
  <c r="G52" i="17"/>
  <c r="E52" i="17"/>
  <c r="H51" i="17"/>
  <c r="G51" i="17"/>
  <c r="E51" i="17"/>
  <c r="H50" i="17"/>
  <c r="G50" i="17"/>
  <c r="E50" i="17"/>
  <c r="H49" i="17"/>
  <c r="G49" i="17"/>
  <c r="E49" i="17"/>
  <c r="H48" i="17"/>
  <c r="G48" i="17"/>
  <c r="E48" i="17"/>
  <c r="H47" i="17"/>
  <c r="G47" i="17"/>
  <c r="E47" i="17"/>
  <c r="H46" i="17"/>
  <c r="G46" i="17"/>
  <c r="E46" i="17"/>
  <c r="H45" i="17"/>
  <c r="G45" i="17"/>
  <c r="E45" i="17"/>
  <c r="H44" i="17"/>
  <c r="G44" i="17"/>
  <c r="E44" i="17"/>
  <c r="H43" i="17"/>
  <c r="G43" i="17"/>
  <c r="E43" i="17"/>
  <c r="H42" i="17"/>
  <c r="G42" i="17"/>
  <c r="E42" i="17"/>
  <c r="H41" i="17"/>
  <c r="G41" i="17"/>
  <c r="E41" i="17"/>
  <c r="H40" i="17"/>
  <c r="G40" i="17"/>
  <c r="E40" i="17"/>
  <c r="H39" i="17"/>
  <c r="G39" i="17"/>
  <c r="E39" i="17"/>
  <c r="H38" i="17"/>
  <c r="G38" i="17"/>
  <c r="E38" i="17"/>
  <c r="H37" i="17"/>
  <c r="G37" i="17"/>
  <c r="E37" i="17"/>
  <c r="H36" i="17"/>
  <c r="G36" i="17"/>
  <c r="E36" i="17"/>
  <c r="H35" i="17"/>
  <c r="G35" i="17"/>
  <c r="E35" i="17"/>
  <c r="H34" i="17"/>
  <c r="G34" i="17"/>
  <c r="E34" i="17"/>
  <c r="H33" i="17"/>
  <c r="G33" i="17"/>
  <c r="E33" i="17"/>
  <c r="H32" i="17"/>
  <c r="G32" i="17"/>
  <c r="E32" i="17"/>
  <c r="H31" i="17"/>
  <c r="G31" i="17"/>
  <c r="E31" i="17"/>
  <c r="H30" i="17"/>
  <c r="G30" i="17"/>
  <c r="E30" i="17"/>
  <c r="H29" i="17"/>
  <c r="G29" i="17"/>
  <c r="E29" i="17"/>
  <c r="H28" i="17"/>
  <c r="G28" i="17"/>
  <c r="E28" i="17"/>
  <c r="H27" i="17"/>
  <c r="G27" i="17"/>
  <c r="E27" i="17"/>
  <c r="H26" i="17"/>
  <c r="G26" i="17"/>
  <c r="E26" i="17"/>
  <c r="H25" i="17"/>
  <c r="G25" i="17"/>
  <c r="E25" i="17"/>
  <c r="H24" i="17"/>
  <c r="G24" i="17"/>
  <c r="E24" i="17"/>
  <c r="H23" i="17"/>
  <c r="G23" i="17"/>
  <c r="E23" i="17"/>
  <c r="H22" i="17"/>
  <c r="G22" i="17"/>
  <c r="E22" i="17"/>
  <c r="H21" i="17"/>
  <c r="G21" i="17"/>
  <c r="E21" i="17"/>
  <c r="H20" i="17"/>
  <c r="G20" i="17"/>
  <c r="E20" i="17"/>
  <c r="H19" i="17"/>
  <c r="G19" i="17"/>
  <c r="E19" i="17"/>
  <c r="H18" i="17"/>
  <c r="G18" i="17"/>
  <c r="E18" i="17"/>
  <c r="H17" i="17"/>
  <c r="G17" i="17"/>
  <c r="E17" i="17"/>
  <c r="H16" i="17"/>
  <c r="G16" i="17"/>
  <c r="E16" i="17"/>
  <c r="H15" i="17"/>
  <c r="G15" i="17"/>
  <c r="E15" i="17"/>
  <c r="H14" i="17"/>
  <c r="G14" i="17"/>
  <c r="E14" i="17"/>
  <c r="H13" i="17"/>
  <c r="G13" i="17"/>
  <c r="E13" i="17"/>
  <c r="H12" i="17"/>
  <c r="G12" i="17"/>
  <c r="E12" i="17"/>
  <c r="H11" i="17"/>
  <c r="G11" i="17"/>
  <c r="E11" i="17"/>
  <c r="H10" i="17"/>
  <c r="G10" i="17"/>
  <c r="E10" i="17"/>
  <c r="H9" i="17"/>
  <c r="G9" i="17"/>
  <c r="E9" i="17"/>
  <c r="H8" i="17"/>
  <c r="G8" i="17"/>
  <c r="E8" i="17"/>
  <c r="H7" i="17"/>
  <c r="G7" i="17"/>
  <c r="E7" i="17"/>
  <c r="H6" i="17"/>
  <c r="G6" i="17"/>
  <c r="E6" i="17"/>
  <c r="H5" i="17"/>
  <c r="G5" i="17"/>
  <c r="E5" i="17"/>
  <c r="H4" i="17"/>
  <c r="G4" i="17"/>
  <c r="E4" i="17"/>
  <c r="H3" i="17"/>
  <c r="G3" i="17"/>
  <c r="E3" i="17"/>
  <c r="H2" i="17"/>
  <c r="G2" i="17"/>
  <c r="E2" i="17"/>
  <c r="H1" i="17"/>
  <c r="G1" i="17"/>
  <c r="F23" i="15" l="1"/>
  <c r="F22" i="15"/>
  <c r="F21" i="15"/>
  <c r="F44" i="15"/>
  <c r="F43" i="15"/>
  <c r="F26" i="15"/>
  <c r="F42" i="15"/>
  <c r="F25" i="15"/>
  <c r="F41" i="15"/>
  <c r="F20" i="15"/>
  <c r="F19" i="15"/>
  <c r="F18" i="15"/>
  <c r="F6" i="15"/>
  <c r="F24" i="15"/>
  <c r="F279" i="15" l="1"/>
  <c r="F278" i="15"/>
  <c r="F247" i="15"/>
  <c r="F243" i="15"/>
  <c r="F246" i="15"/>
  <c r="F245" i="15"/>
  <c r="F244" i="15"/>
  <c r="F242" i="15"/>
  <c r="F236" i="15"/>
  <c r="Q9" i="15"/>
  <c r="F51" i="15"/>
  <c r="F53" i="15" s="1"/>
  <c r="N333" i="15" l="1"/>
  <c r="F314" i="15"/>
  <c r="F263" i="15"/>
  <c r="F169" i="15"/>
  <c r="F178" i="15" s="1"/>
  <c r="F104" i="15"/>
  <c r="N273" i="15" l="1"/>
  <c r="N272" i="15"/>
  <c r="N271" i="15"/>
  <c r="N252" i="15"/>
  <c r="N251" i="15"/>
  <c r="F175" i="15"/>
  <c r="F180" i="15"/>
  <c r="F184" i="15"/>
  <c r="F172" i="15"/>
  <c r="F176" i="15"/>
  <c r="F171" i="15"/>
  <c r="F173" i="15"/>
  <c r="F177" i="15"/>
  <c r="F182" i="15"/>
  <c r="F174" i="15"/>
  <c r="F179" i="15"/>
  <c r="F183" i="15"/>
  <c r="F181" i="15"/>
  <c r="F265" i="15"/>
  <c r="F266" i="15"/>
  <c r="F103" i="15"/>
  <c r="N480" i="15" l="1"/>
  <c r="F484" i="15"/>
  <c r="N463" i="15"/>
  <c r="F385" i="15"/>
  <c r="N359" i="15"/>
  <c r="F375" i="15"/>
  <c r="F359" i="15"/>
  <c r="F283" i="15"/>
  <c r="N147" i="15"/>
  <c r="N110" i="15"/>
  <c r="F147" i="15"/>
  <c r="N59" i="15"/>
  <c r="N64" i="15" s="1"/>
  <c r="N79" i="15"/>
  <c r="N84" i="15" s="1"/>
  <c r="N69" i="15"/>
  <c r="N74" i="15" s="1"/>
  <c r="F76" i="15"/>
  <c r="F70" i="15"/>
  <c r="F72" i="15" s="1"/>
  <c r="F59" i="15"/>
  <c r="F65" i="15" s="1"/>
  <c r="N34" i="15"/>
  <c r="F412" i="15"/>
  <c r="N385" i="15"/>
  <c r="N353" i="15"/>
  <c r="N379" i="15"/>
  <c r="N381" i="15" s="1"/>
  <c r="F339" i="15"/>
  <c r="N309" i="15"/>
  <c r="N279" i="15"/>
  <c r="N281" i="15" s="1"/>
  <c r="N275" i="15"/>
  <c r="N277" i="15" s="1"/>
  <c r="F256" i="15"/>
  <c r="F249" i="15"/>
  <c r="F212" i="15"/>
  <c r="F221" i="15" s="1"/>
  <c r="F196" i="15"/>
  <c r="N166" i="15"/>
  <c r="N179" i="15" s="1"/>
  <c r="N100" i="15"/>
  <c r="N92" i="15"/>
  <c r="F101" i="15"/>
  <c r="F54" i="15"/>
  <c r="N20" i="15"/>
  <c r="N32" i="15" s="1"/>
  <c r="N4" i="15"/>
  <c r="N17" i="15" s="1"/>
  <c r="N259" i="15" l="1"/>
  <c r="N256" i="15"/>
  <c r="N260" i="15"/>
  <c r="N258" i="15"/>
  <c r="N257" i="15"/>
  <c r="N265" i="15"/>
  <c r="N267" i="15"/>
  <c r="N266" i="15"/>
  <c r="N264" i="15"/>
  <c r="F270" i="15"/>
  <c r="F274" i="15"/>
  <c r="F273" i="15"/>
  <c r="F272" i="15"/>
  <c r="F271" i="15"/>
  <c r="F226" i="15"/>
  <c r="F227" i="15"/>
  <c r="F232" i="15"/>
  <c r="F230" i="15"/>
  <c r="F231" i="15"/>
  <c r="F229" i="15"/>
  <c r="F228" i="15"/>
  <c r="N365" i="15"/>
  <c r="N370" i="15"/>
  <c r="N366" i="15"/>
  <c r="N369" i="15"/>
  <c r="N367" i="15"/>
  <c r="N368" i="15"/>
  <c r="N357" i="15"/>
  <c r="N356" i="15"/>
  <c r="N355" i="15"/>
  <c r="F383" i="15"/>
  <c r="F379" i="15"/>
  <c r="F380" i="15"/>
  <c r="F381" i="15"/>
  <c r="F364" i="15"/>
  <c r="F368" i="15"/>
  <c r="F365" i="15"/>
  <c r="F367" i="15"/>
  <c r="F366" i="15"/>
  <c r="N337" i="15"/>
  <c r="N338" i="15"/>
  <c r="N339" i="15"/>
  <c r="N340" i="15"/>
  <c r="N341" i="15"/>
  <c r="N342" i="15"/>
  <c r="N343" i="15"/>
  <c r="N344" i="15"/>
  <c r="F348" i="15"/>
  <c r="F350" i="15"/>
  <c r="F349" i="15"/>
  <c r="N319" i="15"/>
  <c r="N320" i="15"/>
  <c r="N324" i="15"/>
  <c r="N325" i="15"/>
  <c r="N321" i="15"/>
  <c r="N323" i="15"/>
  <c r="N326" i="15"/>
  <c r="N322" i="15"/>
  <c r="F324" i="15"/>
  <c r="F327" i="15"/>
  <c r="F328" i="15"/>
  <c r="F325" i="15"/>
  <c r="F326" i="15"/>
  <c r="F316" i="15"/>
  <c r="F292" i="15"/>
  <c r="F300" i="15"/>
  <c r="F299" i="15"/>
  <c r="F293" i="15"/>
  <c r="F301" i="15"/>
  <c r="F298" i="15"/>
  <c r="F294" i="15"/>
  <c r="F302" i="15"/>
  <c r="F297" i="15"/>
  <c r="F295" i="15"/>
  <c r="F296" i="15"/>
  <c r="F210" i="15"/>
  <c r="F202" i="15"/>
  <c r="F204" i="15"/>
  <c r="F207" i="15"/>
  <c r="F203" i="15"/>
  <c r="F205" i="15"/>
  <c r="F206" i="15"/>
  <c r="F189" i="15"/>
  <c r="F192" i="15"/>
  <c r="F190" i="15"/>
  <c r="F191" i="15"/>
  <c r="N145" i="15"/>
  <c r="N119" i="15"/>
  <c r="N127" i="15"/>
  <c r="N135" i="15"/>
  <c r="N120" i="15"/>
  <c r="N128" i="15"/>
  <c r="N136" i="15"/>
  <c r="N129" i="15"/>
  <c r="N137" i="15"/>
  <c r="N122" i="15"/>
  <c r="N130" i="15"/>
  <c r="N123" i="15"/>
  <c r="N131" i="15"/>
  <c r="N124" i="15"/>
  <c r="N132" i="15"/>
  <c r="N125" i="15"/>
  <c r="N133" i="15"/>
  <c r="N126" i="15"/>
  <c r="N121" i="15"/>
  <c r="N134" i="15"/>
  <c r="F127" i="15"/>
  <c r="F135" i="15"/>
  <c r="F133" i="15"/>
  <c r="F128" i="15"/>
  <c r="F136" i="15"/>
  <c r="F132" i="15"/>
  <c r="F129" i="15"/>
  <c r="F131" i="15"/>
  <c r="F134" i="15"/>
  <c r="F130" i="15"/>
  <c r="F116" i="15"/>
  <c r="F124" i="15"/>
  <c r="F120" i="15"/>
  <c r="F121" i="15"/>
  <c r="F123" i="15"/>
  <c r="F117" i="15"/>
  <c r="F125" i="15"/>
  <c r="F119" i="15"/>
  <c r="F122" i="15"/>
  <c r="F118" i="15"/>
  <c r="N104" i="15"/>
  <c r="N105" i="15"/>
  <c r="F89" i="15"/>
  <c r="F82" i="15"/>
  <c r="F85" i="15"/>
  <c r="F86" i="15"/>
  <c r="F83" i="15"/>
  <c r="F84" i="15"/>
  <c r="N56" i="15"/>
  <c r="N51" i="15"/>
  <c r="N54" i="15"/>
  <c r="N52" i="15"/>
  <c r="N53" i="15"/>
  <c r="N55" i="15"/>
  <c r="F66" i="15"/>
  <c r="Q5" i="15"/>
  <c r="N97" i="15"/>
  <c r="Q6" i="15"/>
  <c r="F193" i="15"/>
  <c r="Q8" i="15"/>
  <c r="F254" i="15"/>
  <c r="Q10" i="15"/>
  <c r="Q11" i="15"/>
  <c r="N376" i="15"/>
  <c r="Q13" i="15"/>
  <c r="Q14" i="15"/>
  <c r="Q4" i="15"/>
  <c r="Q7" i="15"/>
  <c r="F373" i="15"/>
  <c r="Q12" i="15"/>
  <c r="N163" i="15"/>
  <c r="N346" i="15"/>
  <c r="N335" i="15"/>
  <c r="N336" i="15"/>
  <c r="N345" i="15"/>
  <c r="N347" i="15"/>
  <c r="F336" i="15"/>
  <c r="F332" i="15"/>
  <c r="F323" i="15"/>
  <c r="F321" i="15"/>
  <c r="F317" i="15"/>
  <c r="F335" i="15"/>
  <c r="F329" i="15"/>
  <c r="F331" i="15"/>
  <c r="F320" i="15"/>
  <c r="F337" i="15"/>
  <c r="F322" i="15"/>
  <c r="F334" i="15"/>
  <c r="F330" i="15"/>
  <c r="F319" i="15"/>
  <c r="F333" i="15"/>
  <c r="F318" i="15"/>
  <c r="F261" i="15"/>
  <c r="F164" i="15"/>
  <c r="N113" i="15"/>
  <c r="N65" i="15"/>
  <c r="N48" i="15"/>
  <c r="F67" i="15"/>
  <c r="F291" i="15"/>
  <c r="F362" i="15"/>
  <c r="F304" i="15"/>
  <c r="F7" i="15"/>
  <c r="F95" i="15"/>
  <c r="N57" i="15"/>
  <c r="N82" i="15"/>
  <c r="N116" i="15"/>
  <c r="F370" i="15"/>
  <c r="F10" i="15"/>
  <c r="F98" i="15"/>
  <c r="F215" i="15"/>
  <c r="N85" i="15"/>
  <c r="N139" i="15"/>
  <c r="N150" i="15"/>
  <c r="F15" i="15"/>
  <c r="F218" i="15"/>
  <c r="F63" i="15"/>
  <c r="N112" i="15"/>
  <c r="N142" i="15"/>
  <c r="N153" i="15"/>
  <c r="N75" i="15"/>
  <c r="N10" i="15"/>
  <c r="F102" i="15"/>
  <c r="N98" i="15"/>
  <c r="F126" i="15"/>
  <c r="N176" i="15"/>
  <c r="F222" i="15"/>
  <c r="N383" i="15"/>
  <c r="F73" i="15"/>
  <c r="N61" i="15"/>
  <c r="N138" i="15"/>
  <c r="N158" i="15"/>
  <c r="N95" i="15"/>
  <c r="F112" i="15"/>
  <c r="N382" i="15"/>
  <c r="F80" i="15"/>
  <c r="N18" i="15"/>
  <c r="F94" i="15"/>
  <c r="F105" i="15"/>
  <c r="F139" i="15"/>
  <c r="F198" i="15"/>
  <c r="F214" i="15"/>
  <c r="F253" i="15"/>
  <c r="N40" i="15"/>
  <c r="F74" i="15"/>
  <c r="N62" i="15"/>
  <c r="N161" i="15"/>
  <c r="N377" i="15"/>
  <c r="F341" i="15"/>
  <c r="F357" i="15"/>
  <c r="F157" i="15"/>
  <c r="F165" i="15"/>
  <c r="N6" i="15"/>
  <c r="N14" i="15"/>
  <c r="F194" i="15"/>
  <c r="F251" i="15"/>
  <c r="F258" i="15"/>
  <c r="F345" i="15"/>
  <c r="N36" i="15"/>
  <c r="N44" i="15"/>
  <c r="F68" i="15"/>
  <c r="F87" i="15"/>
  <c r="N71" i="15"/>
  <c r="N86" i="15"/>
  <c r="F150" i="15"/>
  <c r="F158" i="15"/>
  <c r="F166" i="15"/>
  <c r="N154" i="15"/>
  <c r="N162" i="15"/>
  <c r="F308" i="15"/>
  <c r="F371" i="15"/>
  <c r="F378" i="15"/>
  <c r="N363" i="15"/>
  <c r="F355" i="15"/>
  <c r="F154" i="15"/>
  <c r="F162" i="15"/>
  <c r="N11" i="15"/>
  <c r="N180" i="15"/>
  <c r="N41" i="15"/>
  <c r="N49" i="15"/>
  <c r="N76" i="15"/>
  <c r="F149" i="15"/>
  <c r="F11" i="15"/>
  <c r="N168" i="15"/>
  <c r="F14" i="15"/>
  <c r="N7" i="15"/>
  <c r="N15" i="15"/>
  <c r="F99" i="15"/>
  <c r="N94" i="15"/>
  <c r="F143" i="15"/>
  <c r="N172" i="15"/>
  <c r="F219" i="15"/>
  <c r="F252" i="15"/>
  <c r="F259" i="15"/>
  <c r="F351" i="15"/>
  <c r="N37" i="15"/>
  <c r="N45" i="15"/>
  <c r="F62" i="15"/>
  <c r="F79" i="15"/>
  <c r="F90" i="15"/>
  <c r="N72" i="15"/>
  <c r="N81" i="15"/>
  <c r="N66" i="15"/>
  <c r="F153" i="15"/>
  <c r="F161" i="15"/>
  <c r="N117" i="15"/>
  <c r="N143" i="15"/>
  <c r="N149" i="15"/>
  <c r="N157" i="15"/>
  <c r="F287" i="15"/>
  <c r="F312" i="15"/>
  <c r="F361" i="15"/>
  <c r="N373" i="15"/>
  <c r="F288" i="15"/>
  <c r="F305" i="15"/>
  <c r="F309" i="15"/>
  <c r="N364" i="15"/>
  <c r="N374" i="15"/>
  <c r="N38" i="15"/>
  <c r="N42" i="15"/>
  <c r="N46" i="15"/>
  <c r="N50" i="15"/>
  <c r="F64" i="15"/>
  <c r="F81" i="15"/>
  <c r="F88" i="15"/>
  <c r="N73" i="15"/>
  <c r="N77" i="15"/>
  <c r="N83" i="15"/>
  <c r="N87" i="15"/>
  <c r="N63" i="15"/>
  <c r="F151" i="15"/>
  <c r="F155" i="15"/>
  <c r="F159" i="15"/>
  <c r="F163" i="15"/>
  <c r="F167" i="15"/>
  <c r="N114" i="15"/>
  <c r="N118" i="15"/>
  <c r="N140" i="15"/>
  <c r="N144" i="15"/>
  <c r="N151" i="15"/>
  <c r="N155" i="15"/>
  <c r="N159" i="15"/>
  <c r="N164" i="15"/>
  <c r="F285" i="15"/>
  <c r="F289" i="15"/>
  <c r="F306" i="15"/>
  <c r="F310" i="15"/>
  <c r="F363" i="15"/>
  <c r="F372" i="15"/>
  <c r="F382" i="15"/>
  <c r="N361" i="15"/>
  <c r="N371" i="15"/>
  <c r="N375" i="15"/>
  <c r="N39" i="15"/>
  <c r="N43" i="15"/>
  <c r="N47" i="15"/>
  <c r="F61" i="15"/>
  <c r="F78" i="15"/>
  <c r="F152" i="15"/>
  <c r="F156" i="15"/>
  <c r="F160" i="15"/>
  <c r="N115" i="15"/>
  <c r="N141" i="15"/>
  <c r="N152" i="15"/>
  <c r="N156" i="15"/>
  <c r="N160" i="15"/>
  <c r="F286" i="15"/>
  <c r="F290" i="15"/>
  <c r="F303" i="15"/>
  <c r="F307" i="15"/>
  <c r="F311" i="15"/>
  <c r="F369" i="15"/>
  <c r="F377" i="15"/>
  <c r="N362" i="15"/>
  <c r="N372" i="15"/>
  <c r="F38" i="15"/>
  <c r="N29" i="15"/>
  <c r="N106" i="15"/>
  <c r="N314" i="15"/>
  <c r="N330" i="15"/>
  <c r="F8" i="15"/>
  <c r="F12" i="15"/>
  <c r="F16" i="15"/>
  <c r="F31" i="15"/>
  <c r="F35" i="15"/>
  <c r="F39" i="15"/>
  <c r="F48" i="15"/>
  <c r="N8" i="15"/>
  <c r="N12" i="15"/>
  <c r="N16" i="15"/>
  <c r="N22" i="15"/>
  <c r="N26" i="15"/>
  <c r="N30" i="15"/>
  <c r="F96" i="15"/>
  <c r="F100" i="15"/>
  <c r="F106" i="15"/>
  <c r="N96" i="15"/>
  <c r="N102" i="15"/>
  <c r="N107" i="15"/>
  <c r="F113" i="15"/>
  <c r="F140" i="15"/>
  <c r="F144" i="15"/>
  <c r="N169" i="15"/>
  <c r="N173" i="15"/>
  <c r="N177" i="15"/>
  <c r="F199" i="15"/>
  <c r="F208" i="15"/>
  <c r="F216" i="15"/>
  <c r="F220" i="15"/>
  <c r="F260" i="15"/>
  <c r="N311" i="15"/>
  <c r="N315" i="15"/>
  <c r="N327" i="15"/>
  <c r="N331" i="15"/>
  <c r="F342" i="15"/>
  <c r="F346" i="15"/>
  <c r="F352" i="15"/>
  <c r="F356" i="15"/>
  <c r="F34" i="15"/>
  <c r="N318" i="15"/>
  <c r="F9" i="15"/>
  <c r="F13" i="15"/>
  <c r="F17" i="15"/>
  <c r="F32" i="15"/>
  <c r="F36" i="15"/>
  <c r="F45" i="15"/>
  <c r="F49" i="15"/>
  <c r="N9" i="15"/>
  <c r="N13" i="15"/>
  <c r="N23" i="15"/>
  <c r="N27" i="15"/>
  <c r="N31" i="15"/>
  <c r="F97" i="15"/>
  <c r="N103" i="15"/>
  <c r="N108" i="15"/>
  <c r="F114" i="15"/>
  <c r="F137" i="15"/>
  <c r="F141" i="15"/>
  <c r="F145" i="15"/>
  <c r="N170" i="15"/>
  <c r="N174" i="15"/>
  <c r="N178" i="15"/>
  <c r="F200" i="15"/>
  <c r="F209" i="15"/>
  <c r="F217" i="15"/>
  <c r="N312" i="15"/>
  <c r="N316" i="15"/>
  <c r="N328" i="15"/>
  <c r="F343" i="15"/>
  <c r="F347" i="15"/>
  <c r="F353" i="15"/>
  <c r="F47" i="15"/>
  <c r="N25" i="15"/>
  <c r="F33" i="15"/>
  <c r="F37" i="15"/>
  <c r="F46" i="15"/>
  <c r="N24" i="15"/>
  <c r="N28" i="15"/>
  <c r="F115" i="15"/>
  <c r="F138" i="15"/>
  <c r="F142" i="15"/>
  <c r="N171" i="15"/>
  <c r="N175" i="15"/>
  <c r="F201" i="15"/>
  <c r="N313" i="15"/>
  <c r="N317" i="15"/>
  <c r="N329" i="15"/>
  <c r="F344" i="15"/>
  <c r="F354" i="15"/>
  <c r="Q23" i="15" l="1"/>
  <c r="G21" i="10" l="1"/>
  <c r="G15" i="10"/>
  <c r="G14" i="10"/>
  <c r="G12" i="10"/>
  <c r="G8" i="10"/>
  <c r="G9" i="10"/>
  <c r="G10" i="10"/>
  <c r="G11" i="10"/>
  <c r="G7" i="10"/>
  <c r="G6" i="10"/>
  <c r="G5" i="10"/>
  <c r="G4" i="10"/>
  <c r="G3" i="10"/>
</calcChain>
</file>

<file path=xl/sharedStrings.xml><?xml version="1.0" encoding="utf-8"?>
<sst xmlns="http://schemas.openxmlformats.org/spreadsheetml/2006/main" count="6616" uniqueCount="1154">
  <si>
    <t>東書</t>
  </si>
  <si>
    <t>三省堂</t>
  </si>
  <si>
    <t>教出</t>
  </si>
  <si>
    <t>大修館</t>
  </si>
  <si>
    <t>数研</t>
  </si>
  <si>
    <t>明治</t>
  </si>
  <si>
    <t>筑摩</t>
  </si>
  <si>
    <t>第一</t>
  </si>
  <si>
    <t>桐原</t>
  </si>
  <si>
    <t>国語表現</t>
  </si>
  <si>
    <t>実教</t>
  </si>
  <si>
    <t>清水</t>
  </si>
  <si>
    <t>帝国</t>
  </si>
  <si>
    <t>山川</t>
  </si>
  <si>
    <t>二宮</t>
  </si>
  <si>
    <t>新詳高等地図</t>
  </si>
  <si>
    <t>倫理</t>
  </si>
  <si>
    <t>政治・経済</t>
  </si>
  <si>
    <t>数学Ⅰ</t>
  </si>
  <si>
    <t>新数学Ⅰ</t>
  </si>
  <si>
    <t>新編数学Ⅰ</t>
  </si>
  <si>
    <t>啓林館</t>
  </si>
  <si>
    <t>新編数学Ⅱ</t>
  </si>
  <si>
    <t>新数学Ⅱ</t>
  </si>
  <si>
    <t>新編数学Ⅲ</t>
  </si>
  <si>
    <t>高校数学Ⅲ</t>
  </si>
  <si>
    <t>数学Ａ</t>
  </si>
  <si>
    <t>新編数学Ａ</t>
  </si>
  <si>
    <t>科学と人間生活</t>
  </si>
  <si>
    <t>新編　物理基礎</t>
  </si>
  <si>
    <t>新編　化学基礎</t>
  </si>
  <si>
    <t>新編　生物基礎</t>
  </si>
  <si>
    <t>地学基礎</t>
  </si>
  <si>
    <t>地学</t>
  </si>
  <si>
    <t>教芸</t>
  </si>
  <si>
    <t>MOUSA１</t>
  </si>
  <si>
    <t>高校生の音楽１</t>
  </si>
  <si>
    <t>友社</t>
  </si>
  <si>
    <t>MOUSA２</t>
  </si>
  <si>
    <t>高校生の音楽２</t>
  </si>
  <si>
    <t>光村</t>
  </si>
  <si>
    <t>美術１</t>
  </si>
  <si>
    <t>日文</t>
  </si>
  <si>
    <t>美術２</t>
  </si>
  <si>
    <t>工芸Ⅰ</t>
  </si>
  <si>
    <t>工芸Ⅱ</t>
  </si>
  <si>
    <t>書道Ⅰ</t>
  </si>
  <si>
    <t>書Ⅰ</t>
  </si>
  <si>
    <t>教図</t>
  </si>
  <si>
    <t>書道Ⅱ</t>
  </si>
  <si>
    <t>書Ⅱ</t>
  </si>
  <si>
    <t>開隆堂</t>
  </si>
  <si>
    <t>文英堂</t>
  </si>
  <si>
    <t>増進堂</t>
  </si>
  <si>
    <t>チアーズ</t>
  </si>
  <si>
    <t>家庭基礎　自立・共生・創造</t>
  </si>
  <si>
    <t>家庭基礎　明日の生活を築く</t>
  </si>
  <si>
    <t>家庭総合　自立・共生・創造</t>
  </si>
  <si>
    <t>家庭総合　明日の生活を築く</t>
  </si>
  <si>
    <t>植物バイオテクノロジー</t>
  </si>
  <si>
    <t>野菜</t>
  </si>
  <si>
    <t>草花</t>
  </si>
  <si>
    <t>食品製造</t>
  </si>
  <si>
    <t>果樹</t>
  </si>
  <si>
    <t>農業と環境</t>
  </si>
  <si>
    <t>電機大</t>
  </si>
  <si>
    <t>海文堂</t>
  </si>
  <si>
    <t>造園計画</t>
  </si>
  <si>
    <t>デザイン製図</t>
  </si>
  <si>
    <t>設備工業製図</t>
  </si>
  <si>
    <t>工業技術基礎</t>
  </si>
  <si>
    <t>機械製図</t>
  </si>
  <si>
    <t>機械設計１</t>
  </si>
  <si>
    <t>機械設計２</t>
  </si>
  <si>
    <t>原動機</t>
  </si>
  <si>
    <t>機械工作１</t>
  </si>
  <si>
    <t>機械工作２</t>
  </si>
  <si>
    <t>電子機械</t>
  </si>
  <si>
    <t>電気製図</t>
  </si>
  <si>
    <t>ハードウェア技術</t>
  </si>
  <si>
    <t>電気機器</t>
  </si>
  <si>
    <t>プログラミング技術</t>
  </si>
  <si>
    <t>建築設計製図</t>
  </si>
  <si>
    <t>建築構造</t>
  </si>
  <si>
    <t>建築計画</t>
  </si>
  <si>
    <t>建築構造設計</t>
  </si>
  <si>
    <t>建築法規</t>
  </si>
  <si>
    <t>建築施工</t>
  </si>
  <si>
    <t>測量</t>
  </si>
  <si>
    <t>化学工学</t>
  </si>
  <si>
    <t>工業化学１</t>
  </si>
  <si>
    <t>工業化学２</t>
  </si>
  <si>
    <t>自動車工学１</t>
  </si>
  <si>
    <t>電子計測制御</t>
  </si>
  <si>
    <t>自動車工学２</t>
  </si>
  <si>
    <t>自動車整備</t>
  </si>
  <si>
    <t>製図</t>
  </si>
  <si>
    <t>ソフトウェア技術</t>
  </si>
  <si>
    <t>衛生・防災設備</t>
  </si>
  <si>
    <t>オーム</t>
  </si>
  <si>
    <t>通信技術</t>
  </si>
  <si>
    <t>デザイン史</t>
  </si>
  <si>
    <t>空気調和設備</t>
  </si>
  <si>
    <t>デザイン材料</t>
  </si>
  <si>
    <t>東法</t>
  </si>
  <si>
    <t>服飾文化</t>
  </si>
  <si>
    <t>ファッションデザイン</t>
  </si>
  <si>
    <t>ファッション造形基礎</t>
  </si>
  <si>
    <t>基礎看護</t>
  </si>
  <si>
    <t>情報の表現と管理</t>
  </si>
  <si>
    <t>情報産業と社会</t>
  </si>
  <si>
    <t>社会福祉基礎</t>
  </si>
  <si>
    <t>介護福祉基礎</t>
  </si>
  <si>
    <t>生活支援技術</t>
  </si>
  <si>
    <t>こころとからだの理解</t>
  </si>
  <si>
    <t>Joy of Music</t>
  </si>
  <si>
    <t>美術３</t>
  </si>
  <si>
    <t>書道Ⅲ</t>
  </si>
  <si>
    <t>書Ⅲ</t>
  </si>
  <si>
    <t>占有率(%)</t>
    <rPh sb="0" eb="2">
      <t>センユウ</t>
    </rPh>
    <rPh sb="2" eb="3">
      <t>リツ</t>
    </rPh>
    <phoneticPr fontId="18"/>
  </si>
  <si>
    <t>合計冊数</t>
    <rPh sb="0" eb="2">
      <t>ゴウケイ</t>
    </rPh>
    <rPh sb="2" eb="4">
      <t>サッスウ</t>
    </rPh>
    <phoneticPr fontId="18"/>
  </si>
  <si>
    <t>農業</t>
    <rPh sb="0" eb="2">
      <t>ノウギョウ</t>
    </rPh>
    <phoneticPr fontId="18"/>
  </si>
  <si>
    <t>地球環境化学</t>
  </si>
  <si>
    <t>コンピュータシステム技術</t>
  </si>
  <si>
    <t>設備計画</t>
  </si>
  <si>
    <t>商業</t>
    <rPh sb="0" eb="2">
      <t>ショウギョウ</t>
    </rPh>
    <phoneticPr fontId="18"/>
  </si>
  <si>
    <t>水産</t>
    <rPh sb="0" eb="2">
      <t>スイサン</t>
    </rPh>
    <phoneticPr fontId="18"/>
  </si>
  <si>
    <t>看護</t>
    <rPh sb="0" eb="2">
      <t>カンゴ</t>
    </rPh>
    <phoneticPr fontId="18"/>
  </si>
  <si>
    <t>情報デザイン</t>
  </si>
  <si>
    <t>コミュニケーション技術</t>
  </si>
  <si>
    <t>介護過程</t>
  </si>
  <si>
    <t>福祉</t>
    <rPh sb="0" eb="2">
      <t>フクシ</t>
    </rPh>
    <phoneticPr fontId="18"/>
  </si>
  <si>
    <t>注</t>
    <rPh sb="0" eb="1">
      <t>チュウ</t>
    </rPh>
    <phoneticPr fontId="18"/>
  </si>
  <si>
    <t>書　　　名</t>
    <phoneticPr fontId="18"/>
  </si>
  <si>
    <t>畜産</t>
  </si>
  <si>
    <t>生物活用</t>
  </si>
  <si>
    <t>数学Ⅰ　Standard</t>
  </si>
  <si>
    <t>数学Ⅰ　Advanced</t>
  </si>
  <si>
    <t>数学Ａ　Standard</t>
  </si>
  <si>
    <t>数学Ａ　Advanced</t>
  </si>
  <si>
    <t>科学と人間生活　新訂版</t>
  </si>
  <si>
    <t>物理基礎　新訂版</t>
  </si>
  <si>
    <t>地学基礎　新訂版</t>
  </si>
  <si>
    <t>高校生の美術１</t>
  </si>
  <si>
    <t>All Aboard! English Communication Ⅰ</t>
  </si>
  <si>
    <t>いいずな</t>
  </si>
  <si>
    <t>新図説家庭基礎</t>
  </si>
  <si>
    <t>農業経営</t>
  </si>
  <si>
    <t>ネット</t>
  </si>
  <si>
    <t>高校簿記　新訂版</t>
  </si>
  <si>
    <t>「占有率」とは、その教科用図書の使用冊数が、当該科目の合計冊数に占める割合</t>
    <rPh sb="1" eb="3">
      <t>センユウ</t>
    </rPh>
    <rPh sb="3" eb="4">
      <t>リツ</t>
    </rPh>
    <rPh sb="10" eb="13">
      <t>キョウカヨウ</t>
    </rPh>
    <rPh sb="13" eb="15">
      <t>トショ</t>
    </rPh>
    <rPh sb="16" eb="18">
      <t>シヨウ</t>
    </rPh>
    <rPh sb="18" eb="20">
      <t>サッスウ</t>
    </rPh>
    <rPh sb="22" eb="24">
      <t>トウガイ</t>
    </rPh>
    <rPh sb="24" eb="26">
      <t>カモク</t>
    </rPh>
    <rPh sb="25" eb="26">
      <t>キョウカ</t>
    </rPh>
    <rPh sb="27" eb="29">
      <t>ゴウケイ</t>
    </rPh>
    <rPh sb="29" eb="31">
      <t>サッスウ</t>
    </rPh>
    <rPh sb="32" eb="33">
      <t>シ</t>
    </rPh>
    <rPh sb="35" eb="37">
      <t>ワリアイ</t>
    </rPh>
    <phoneticPr fontId="18"/>
  </si>
  <si>
    <t>数学Ⅱ　Advanced</t>
  </si>
  <si>
    <t>数学Ⅱ　Standard</t>
  </si>
  <si>
    <t>数学Ｂ　Advanced</t>
  </si>
  <si>
    <t>数学Ｂ　Standard</t>
  </si>
  <si>
    <t>新編　化学</t>
  </si>
  <si>
    <t>高校生の美術２</t>
  </si>
  <si>
    <t>「使用生徒数」とは、その教科用図書を使用する予定になっている全府立高校生の合計数</t>
    <rPh sb="1" eb="3">
      <t>シヨウ</t>
    </rPh>
    <rPh sb="3" eb="6">
      <t>セイトスウ</t>
    </rPh>
    <rPh sb="12" eb="15">
      <t>キョウカヨウ</t>
    </rPh>
    <rPh sb="15" eb="17">
      <t>トショ</t>
    </rPh>
    <rPh sb="18" eb="20">
      <t>シヨウ</t>
    </rPh>
    <rPh sb="22" eb="24">
      <t>ヨテイ</t>
    </rPh>
    <rPh sb="30" eb="31">
      <t>ゼン</t>
    </rPh>
    <rPh sb="31" eb="33">
      <t>フリツ</t>
    </rPh>
    <rPh sb="33" eb="35">
      <t>コウコウ</t>
    </rPh>
    <rPh sb="37" eb="39">
      <t>ゴウケイ</t>
    </rPh>
    <rPh sb="39" eb="40">
      <t>カズ</t>
    </rPh>
    <phoneticPr fontId="18"/>
  </si>
  <si>
    <t>発行者</t>
    <phoneticPr fontId="18"/>
  </si>
  <si>
    <t>数学Ⅲ　Advanced</t>
  </si>
  <si>
    <t>数学Ⅲ　Standard</t>
  </si>
  <si>
    <t>高校生の美術３</t>
  </si>
  <si>
    <t>使用生徒数(冊)</t>
    <rPh sb="0" eb="2">
      <t>シヨウ</t>
    </rPh>
    <rPh sb="2" eb="4">
      <t>セイト</t>
    </rPh>
    <rPh sb="4" eb="5">
      <t>カズ</t>
    </rPh>
    <rPh sb="6" eb="7">
      <t>サツ</t>
    </rPh>
    <phoneticPr fontId="18"/>
  </si>
  <si>
    <t>数学Ⅱ</t>
  </si>
  <si>
    <t>新高等地図</t>
  </si>
  <si>
    <t>新編数学Ｂ</t>
  </si>
  <si>
    <t>高等学校　科学と人間生活</t>
  </si>
  <si>
    <t>電力技術１</t>
  </si>
  <si>
    <t>電力技術２</t>
  </si>
  <si>
    <t>電子技術</t>
  </si>
  <si>
    <t>電子回路</t>
  </si>
  <si>
    <t>染織デザイン</t>
  </si>
  <si>
    <t>現代の国語</t>
  </si>
  <si>
    <t>新編現代の国語</t>
  </si>
  <si>
    <t>精選現代の国語</t>
  </si>
  <si>
    <t>精選　現代の国語</t>
  </si>
  <si>
    <t>新 現代の国語</t>
  </si>
  <si>
    <t>新編　現代の国語</t>
  </si>
  <si>
    <t>高等学校　現代の国語</t>
  </si>
  <si>
    <t>高等学校　精選現代の国語</t>
  </si>
  <si>
    <t>高等学校　標準現代の国語</t>
  </si>
  <si>
    <t>高等学校　新編現代の国語</t>
  </si>
  <si>
    <t>探求　現代の国語</t>
  </si>
  <si>
    <t>言語文化</t>
  </si>
  <si>
    <t>言語文化</t>
    <rPh sb="0" eb="2">
      <t>ゲンゴ</t>
    </rPh>
    <rPh sb="2" eb="4">
      <t>ブンカ</t>
    </rPh>
    <phoneticPr fontId="18"/>
  </si>
  <si>
    <t>新編言語文化</t>
  </si>
  <si>
    <t>精選言語文化</t>
  </si>
  <si>
    <t>新編　言語文化</t>
  </si>
  <si>
    <t>高等学校　言語文化</t>
  </si>
  <si>
    <t>高等学校　精選言語文化</t>
  </si>
  <si>
    <t>高等学校　標準言語文化</t>
  </si>
  <si>
    <t>高等学校　新編言語文化</t>
  </si>
  <si>
    <t>探求　言語文化</t>
  </si>
  <si>
    <t>地理総合</t>
  </si>
  <si>
    <t>高等学校　新地理総合</t>
  </si>
  <si>
    <t>地理総合　世界に学び地域へつなぐ</t>
  </si>
  <si>
    <t>わたしたちの地理総合　世界から日本へ</t>
  </si>
  <si>
    <t>新選歴史総合</t>
  </si>
  <si>
    <t>詳述歴史総合</t>
  </si>
  <si>
    <t>歴史総合</t>
  </si>
  <si>
    <t>私たちの歴史総合</t>
  </si>
  <si>
    <t>明解　歴史総合</t>
  </si>
  <si>
    <t>歴史総合　近代から現代へ</t>
  </si>
  <si>
    <t>現代の歴史総合　みる・読みとく・考える</t>
  </si>
  <si>
    <t>わたしたちの歴史　日本から世界へ</t>
  </si>
  <si>
    <t>高等学校　歴史総合</t>
  </si>
  <si>
    <t>標準高等地図</t>
  </si>
  <si>
    <t>詳解現代地図　最新版</t>
  </si>
  <si>
    <t>基本地図帳</t>
  </si>
  <si>
    <t>公共</t>
  </si>
  <si>
    <t>詳述公共</t>
  </si>
  <si>
    <t>高等学校　公共</t>
  </si>
  <si>
    <t>私たちの公共</t>
  </si>
  <si>
    <t>高等学校　公共　これからの社会について考える</t>
  </si>
  <si>
    <t>高等学校　新公共</t>
  </si>
  <si>
    <t>数学Ⅰ　Essence</t>
  </si>
  <si>
    <t>数学Ⅰ　Progress</t>
  </si>
  <si>
    <t>高校数学Ⅰ</t>
  </si>
  <si>
    <t>高等学校　数学Ⅰ</t>
  </si>
  <si>
    <t>新編　数学Ⅰ</t>
  </si>
  <si>
    <t>最新　数学Ⅰ</t>
  </si>
  <si>
    <t>新　高校の数学Ⅰ</t>
  </si>
  <si>
    <t>NEXT　数学Ⅰ</t>
  </si>
  <si>
    <t>新編数学Ⅰサポートブック</t>
  </si>
  <si>
    <t>数学A　Progress</t>
  </si>
  <si>
    <t>新編数学A</t>
  </si>
  <si>
    <t>数学A</t>
  </si>
  <si>
    <t>高等学校　数学A</t>
  </si>
  <si>
    <t>新編　数学A</t>
  </si>
  <si>
    <t>最新　数学A</t>
  </si>
  <si>
    <t>新　高校の数学A</t>
  </si>
  <si>
    <t>NEXT　数学A</t>
  </si>
  <si>
    <t>新編数学Ａサポートブック</t>
  </si>
  <si>
    <t>物理基礎</t>
  </si>
  <si>
    <t>新編物理基礎</t>
  </si>
  <si>
    <t>高等学校　新物理基礎</t>
  </si>
  <si>
    <t>化学基礎</t>
  </si>
  <si>
    <t>新編化学基礎</t>
  </si>
  <si>
    <t>化学基礎　academia</t>
  </si>
  <si>
    <t>高校化学基礎</t>
  </si>
  <si>
    <t>高等学校　化学基礎</t>
  </si>
  <si>
    <t>高等学校　新化学基礎</t>
  </si>
  <si>
    <t>生物基礎</t>
  </si>
  <si>
    <t>新編生物基礎</t>
  </si>
  <si>
    <t>高校生物基礎</t>
  </si>
  <si>
    <t>高等学校　生物基礎</t>
  </si>
  <si>
    <t>高等学校　新生物基礎</t>
  </si>
  <si>
    <t>現代高等保健体育</t>
  </si>
  <si>
    <t>新高等保健体育</t>
  </si>
  <si>
    <t>保健体育</t>
    <rPh sb="0" eb="4">
      <t>ホケンタイイク</t>
    </rPh>
    <phoneticPr fontId="18"/>
  </si>
  <si>
    <t>ON! 1</t>
  </si>
  <si>
    <t>高校美術</t>
  </si>
  <si>
    <t>書Ⅰプライマリーブック</t>
  </si>
  <si>
    <t>Power On English CommunicationⅠ</t>
  </si>
  <si>
    <t>ENRICH LEARNING ENGLISH COMMUNICATIONⅠ</t>
  </si>
  <si>
    <t>Amity English CommunicationⅠ</t>
  </si>
  <si>
    <t>APPLAUSE ENGLISH COMMUNICATIONⅠ</t>
  </si>
  <si>
    <t>VISTA English CommunicationⅠ</t>
  </si>
  <si>
    <t>Crossroads English Communication Ⅰ</t>
  </si>
  <si>
    <t>PANORAMA English Communication 1</t>
  </si>
  <si>
    <t>Grove English CommunicationⅠ</t>
  </si>
  <si>
    <t>FLEX ENGLISH COMMUNICATION Ⅰ</t>
  </si>
  <si>
    <t>CREATIVE English Communication Ⅰ</t>
  </si>
  <si>
    <t>Vivid English Communication Ⅰ</t>
  </si>
  <si>
    <t>Heartening English Communication Ⅰ</t>
  </si>
  <si>
    <t>NEW FAVORITE English Logic and Expression Ⅰ</t>
  </si>
  <si>
    <t>APPLAUSE ENGLISH LOGIC AND EXPRESSION Ⅰ</t>
  </si>
  <si>
    <t>CROWN Logic and ExpressionⅠ</t>
  </si>
  <si>
    <t>MY WAY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</si>
  <si>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</si>
  <si>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</si>
  <si>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</si>
  <si>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</si>
  <si>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</si>
  <si>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Harmony English Logic and Expression Ⅰ</t>
  </si>
  <si>
    <t>未来へつなぐ　家庭基礎365</t>
  </si>
  <si>
    <t>家庭基礎　つながる暮らし　共に創る未来</t>
  </si>
  <si>
    <t>Survive!!　高等学校　家庭基礎</t>
  </si>
  <si>
    <t>図説家庭基礎</t>
  </si>
  <si>
    <t>クリエイティブ・リビングCreative Living『家庭基礎』で生活をつくろう</t>
  </si>
  <si>
    <t>未来へつなぐ　家庭総合365</t>
  </si>
  <si>
    <t>家庭総合</t>
  </si>
  <si>
    <t>新編情報Ⅰ</t>
  </si>
  <si>
    <t>情報Ⅰ　Step Forward!</t>
  </si>
  <si>
    <t>高校情報Ⅰ　Python</t>
  </si>
  <si>
    <t>高校情報Ⅰ　JavaScript</t>
  </si>
  <si>
    <t>最新情報Ⅰ</t>
  </si>
  <si>
    <t>図説情報Ⅰ</t>
  </si>
  <si>
    <t>高等学校　情報Ⅰ</t>
  </si>
  <si>
    <t>情報Ⅰ　Next</t>
  </si>
  <si>
    <t>情報Ⅰ</t>
  </si>
  <si>
    <t>情報Ⅰ図解と実習－図解編</t>
  </si>
  <si>
    <t>情報Ⅰ図解と実習－実習編</t>
  </si>
  <si>
    <t>工業情報数理</t>
  </si>
  <si>
    <t>精選工業情報数理</t>
  </si>
  <si>
    <t>電気回路１</t>
  </si>
  <si>
    <t>電気回路２</t>
  </si>
  <si>
    <t>精選電気回路</t>
  </si>
  <si>
    <t>農業と情報</t>
  </si>
  <si>
    <t>国語</t>
    <rPh sb="0" eb="2">
      <t>コクゴ</t>
    </rPh>
    <phoneticPr fontId="18"/>
  </si>
  <si>
    <t>地理歴史</t>
    <rPh sb="0" eb="4">
      <t>チリレキシ</t>
    </rPh>
    <phoneticPr fontId="18"/>
  </si>
  <si>
    <t>数学</t>
    <rPh sb="0" eb="2">
      <t>スウガク</t>
    </rPh>
    <phoneticPr fontId="18"/>
  </si>
  <si>
    <t>公民</t>
    <rPh sb="0" eb="2">
      <t>コウミン</t>
    </rPh>
    <phoneticPr fontId="18"/>
  </si>
  <si>
    <t>理科</t>
    <rPh sb="0" eb="2">
      <t>リカ</t>
    </rPh>
    <phoneticPr fontId="18"/>
  </si>
  <si>
    <t>保健体育</t>
    <rPh sb="0" eb="4">
      <t>ホケンタイイク</t>
    </rPh>
    <phoneticPr fontId="18"/>
  </si>
  <si>
    <t>芸術</t>
    <rPh sb="0" eb="2">
      <t>ゲイジュツ</t>
    </rPh>
    <phoneticPr fontId="18"/>
  </si>
  <si>
    <t>外国語</t>
    <rPh sb="0" eb="3">
      <t>ガイコクゴ</t>
    </rPh>
    <phoneticPr fontId="18"/>
  </si>
  <si>
    <t>家庭</t>
    <rPh sb="0" eb="2">
      <t>カテイ</t>
    </rPh>
    <phoneticPr fontId="18"/>
  </si>
  <si>
    <t>情報</t>
    <rPh sb="0" eb="2">
      <t>ジョウホウ</t>
    </rPh>
    <phoneticPr fontId="18"/>
  </si>
  <si>
    <t>理数</t>
    <rPh sb="0" eb="2">
      <t>リスウ</t>
    </rPh>
    <phoneticPr fontId="18"/>
  </si>
  <si>
    <t>農業</t>
    <rPh sb="0" eb="2">
      <t>ノウギョウ</t>
    </rPh>
    <phoneticPr fontId="18"/>
  </si>
  <si>
    <t>工業</t>
    <rPh sb="0" eb="2">
      <t>コウギョウ</t>
    </rPh>
    <phoneticPr fontId="18"/>
  </si>
  <si>
    <t>商業</t>
    <rPh sb="0" eb="2">
      <t>ショウギョウ</t>
    </rPh>
    <phoneticPr fontId="18"/>
  </si>
  <si>
    <t>水産</t>
    <rPh sb="0" eb="2">
      <t>スイサン</t>
    </rPh>
    <phoneticPr fontId="18"/>
  </si>
  <si>
    <t>看護</t>
    <rPh sb="0" eb="2">
      <t>カンゴ</t>
    </rPh>
    <phoneticPr fontId="18"/>
  </si>
  <si>
    <t>福祉</t>
    <rPh sb="0" eb="2">
      <t>フクシ</t>
    </rPh>
    <phoneticPr fontId="18"/>
  </si>
  <si>
    <t>地図</t>
  </si>
  <si>
    <t>高等学校　物理基礎</t>
  </si>
  <si>
    <t>保健体育</t>
  </si>
  <si>
    <t>美術Ⅰ</t>
  </si>
  <si>
    <t>英語コミュニケーションⅠ</t>
  </si>
  <si>
    <t>論理・表現Ⅰ</t>
  </si>
  <si>
    <t>NEXT　数学Ⅱ</t>
  </si>
  <si>
    <t>家庭基礎</t>
  </si>
  <si>
    <t>クリエイティブ・リビングCreative Living『家庭総合』で生活をつくろう</t>
  </si>
  <si>
    <t>工業</t>
  </si>
  <si>
    <t>数学Ⅲ</t>
  </si>
  <si>
    <t>物理</t>
  </si>
  <si>
    <t>化学</t>
  </si>
  <si>
    <t>生物</t>
  </si>
  <si>
    <t>音楽Ⅱ</t>
  </si>
  <si>
    <t>美術Ⅱ</t>
  </si>
  <si>
    <t>家庭（専門）</t>
  </si>
  <si>
    <t>商業</t>
  </si>
  <si>
    <t>情報（専門）</t>
  </si>
  <si>
    <t>古典探究</t>
  </si>
  <si>
    <t>地理探究</t>
  </si>
  <si>
    <t>論理国語</t>
  </si>
  <si>
    <t>文学国語</t>
  </si>
  <si>
    <t>日本史探究</t>
  </si>
  <si>
    <t>世界史探究</t>
  </si>
  <si>
    <t>数学Ｃ</t>
  </si>
  <si>
    <t>英語ｺﾐｭﾆｹｰｼｮﾝⅡ</t>
  </si>
  <si>
    <t>論理・表現Ⅱ</t>
  </si>
  <si>
    <t>情報Ⅱ</t>
  </si>
  <si>
    <t>農業</t>
  </si>
  <si>
    <t>看護</t>
  </si>
  <si>
    <t>福祉</t>
  </si>
  <si>
    <t>高等学校　古典探究</t>
  </si>
  <si>
    <t>古典探究　古文編</t>
  </si>
  <si>
    <t>古典探究　漢文編</t>
  </si>
  <si>
    <t>高等学校　精選古典探究</t>
  </si>
  <si>
    <t>精選古典探究　古文編</t>
  </si>
  <si>
    <t>精選古典探究　漢文編</t>
  </si>
  <si>
    <t>新編古典探究</t>
  </si>
  <si>
    <t>高等学校　標準古典探究</t>
  </si>
  <si>
    <t>精選　古典探究　古文編</t>
  </si>
  <si>
    <t>高等学校　古典探究　古文編</t>
  </si>
  <si>
    <t>高等学校　古典探究　漢文編</t>
  </si>
  <si>
    <t>精選　古典探究　漢文編</t>
  </si>
  <si>
    <t>探求　古典探究　古文編</t>
  </si>
  <si>
    <t>探求　古典探究　漢文編</t>
  </si>
  <si>
    <t>高校生の地理総合</t>
  </si>
  <si>
    <t>高等学校　地理総合　世界を学び、地域をつくる</t>
  </si>
  <si>
    <t>新詳地理探究</t>
  </si>
  <si>
    <t>高等学校　新歴史総合　過去との対話、つなぐ未来</t>
  </si>
  <si>
    <t>詳説日本史</t>
  </si>
  <si>
    <t>高校日本史</t>
  </si>
  <si>
    <t>高等学校　日本史探究</t>
  </si>
  <si>
    <t>精選日本史探究　今につなぐ　未来をえがく</t>
  </si>
  <si>
    <t>詳説世界史</t>
  </si>
  <si>
    <t>高等学校　世界史探究</t>
  </si>
  <si>
    <t>新詳世界史探究</t>
  </si>
  <si>
    <t>高校世界史</t>
  </si>
  <si>
    <t>新世界史</t>
  </si>
  <si>
    <t>コンパクト地理総合地図</t>
  </si>
  <si>
    <t>高等地図帳</t>
  </si>
  <si>
    <t>高等学校　数学Ⅱ</t>
  </si>
  <si>
    <t>新編　数学Ⅱ</t>
  </si>
  <si>
    <t>最新　数学Ⅱ</t>
  </si>
  <si>
    <t>新　高校の数学Ⅱ</t>
  </si>
  <si>
    <t>新編数学Ⅱサポートブック</t>
  </si>
  <si>
    <t>数学Ⅱ　Essence</t>
  </si>
  <si>
    <t>深進数学Ⅱ</t>
  </si>
  <si>
    <t>高校数学Ⅱ</t>
  </si>
  <si>
    <t>新数学Ⅱ　解答編</t>
  </si>
  <si>
    <t>数学Ⅱ　Progress</t>
  </si>
  <si>
    <t>数学A　Essence</t>
  </si>
  <si>
    <t>新数学A</t>
  </si>
  <si>
    <t>新数学A　解答編</t>
  </si>
  <si>
    <t>高校数学A</t>
  </si>
  <si>
    <t>数学B</t>
  </si>
  <si>
    <t>高等学校　数学B</t>
  </si>
  <si>
    <t>NEXT　数学B</t>
  </si>
  <si>
    <t>新編　数学B</t>
  </si>
  <si>
    <t>最新　数学B</t>
  </si>
  <si>
    <t>新編数学B</t>
  </si>
  <si>
    <t>高校数学B</t>
  </si>
  <si>
    <t>数学B　Progress</t>
  </si>
  <si>
    <t>深進数学B</t>
  </si>
  <si>
    <t>新　高校の数学B</t>
  </si>
  <si>
    <t>数学Ｂ　Essence</t>
  </si>
  <si>
    <t>化学　Vol.1　理論編</t>
  </si>
  <si>
    <t>化学　Vol.2　物質編</t>
  </si>
  <si>
    <t>化学　academia</t>
  </si>
  <si>
    <t>高等学校　化学</t>
  </si>
  <si>
    <t>高等学校　生物</t>
  </si>
  <si>
    <t>Crossroads English Communication Ⅱ</t>
  </si>
  <si>
    <t>PANORAMA English Communication 2</t>
  </si>
  <si>
    <t>Grove English Communication Ⅱ</t>
  </si>
  <si>
    <t>CREATIVE English Communication Ⅱ</t>
  </si>
  <si>
    <t>Vivid English Communication Ⅱ</t>
  </si>
  <si>
    <t>造園施工管理</t>
  </si>
  <si>
    <t>栽培と環境</t>
  </si>
  <si>
    <t>保育基礎</t>
  </si>
  <si>
    <t>フードデザイン</t>
  </si>
  <si>
    <t>保育基礎　ようこそ，ともに育ち合う保育の世界へ</t>
  </si>
  <si>
    <t>保育実践</t>
  </si>
  <si>
    <t>情報システムのプログラミング</t>
  </si>
  <si>
    <t>探求　論理国語</t>
  </si>
  <si>
    <t>精選論理国語</t>
  </si>
  <si>
    <t>精選　論理国語</t>
  </si>
  <si>
    <t>高等学校　論理国語</t>
  </si>
  <si>
    <t>高等学校　標準論理国語</t>
  </si>
  <si>
    <t>新編論理国語</t>
  </si>
  <si>
    <t>高等学校　標準文学国語</t>
  </si>
  <si>
    <t>探求　文学国語</t>
  </si>
  <si>
    <t>高等学校　文学国語</t>
  </si>
  <si>
    <t>精選　文学国語</t>
  </si>
  <si>
    <t>新版　公共</t>
  </si>
  <si>
    <t>高等学校　倫理</t>
  </si>
  <si>
    <t>詳述倫理</t>
  </si>
  <si>
    <t>高等学校　新倫理</t>
  </si>
  <si>
    <t>詳述政治・経済</t>
  </si>
  <si>
    <t>最新政治・経済</t>
  </si>
  <si>
    <t>高等学校　政治・経済</t>
  </si>
  <si>
    <t>新数学Ⅰ　解答編</t>
  </si>
  <si>
    <t>NEXT　数学Ｃ</t>
  </si>
  <si>
    <t>数学C　Advanced</t>
  </si>
  <si>
    <t>高等学校　数学Ｃ</t>
  </si>
  <si>
    <t>最新　数学Ｃ</t>
  </si>
  <si>
    <t>新編　数学Ｃ</t>
  </si>
  <si>
    <t>新編数学Ｃ</t>
  </si>
  <si>
    <t>数学C　Standard</t>
  </si>
  <si>
    <t>数学C　Progress</t>
  </si>
  <si>
    <t>新編数学C</t>
  </si>
  <si>
    <t>数学C</t>
  </si>
  <si>
    <t>深進数学C</t>
  </si>
  <si>
    <t>高校物理基礎</t>
  </si>
  <si>
    <t>総合物理１　力と運動・熱</t>
  </si>
  <si>
    <t>総合物理２　波・電気と磁気・原子</t>
  </si>
  <si>
    <t>高等学校　物理</t>
  </si>
  <si>
    <t>Amity English Logic and Expression Ⅰ</t>
  </si>
  <si>
    <t>Vision Quest English Logic and Expression Ⅱ Hope</t>
  </si>
  <si>
    <t>Genius English Logic and Expression Ⅱ</t>
  </si>
  <si>
    <t>be English Logic and Expression Ⅱ Clear</t>
  </si>
  <si>
    <t>be English Logic and Expression Ⅱ Smart</t>
  </si>
  <si>
    <t>デザイン実践</t>
  </si>
  <si>
    <t>生産技術</t>
  </si>
  <si>
    <t>インテリア製図</t>
  </si>
  <si>
    <t>土木製図</t>
  </si>
  <si>
    <t>土木施工</t>
  </si>
  <si>
    <t>インテリア計画</t>
  </si>
  <si>
    <t>インテリア装備</t>
  </si>
  <si>
    <t>セラミック工業</t>
  </si>
  <si>
    <t>工業環境技術</t>
  </si>
  <si>
    <t>電子製図</t>
  </si>
  <si>
    <t>ビジネス基礎</t>
  </si>
  <si>
    <t>最新情報処理　Advanced　Computing</t>
  </si>
  <si>
    <t>高校簿記</t>
  </si>
  <si>
    <t>簿記</t>
  </si>
  <si>
    <t>マーケティング</t>
  </si>
  <si>
    <t>原価計算</t>
  </si>
  <si>
    <t>情報処理　Prologue of Computer</t>
  </si>
  <si>
    <t>新簿記</t>
  </si>
  <si>
    <t>プログラミング　～マクロ言語～</t>
  </si>
  <si>
    <t>高校財務会計Ⅰ</t>
  </si>
  <si>
    <t>ビジネス・マネジメント</t>
  </si>
  <si>
    <t>ソフトウェア活用</t>
  </si>
  <si>
    <t>ビジネス・コミュニケーション</t>
  </si>
  <si>
    <t>情報処理</t>
  </si>
  <si>
    <t>新財務会計Ⅰ</t>
  </si>
  <si>
    <t>商品開発と流通</t>
  </si>
  <si>
    <t>グローバル経済</t>
  </si>
  <si>
    <t>TAC</t>
  </si>
  <si>
    <t>数学B</t>
    <phoneticPr fontId="18"/>
  </si>
  <si>
    <t>管理会計</t>
  </si>
  <si>
    <t>高等学校　数学Ⅲ</t>
  </si>
  <si>
    <t>社会基盤工学</t>
  </si>
  <si>
    <t>数学Ⅲ</t>
    <phoneticPr fontId="18"/>
  </si>
  <si>
    <t>音楽Ⅲ</t>
    <phoneticPr fontId="18"/>
  </si>
  <si>
    <t>美術Ⅲ</t>
    <rPh sb="0" eb="2">
      <t>ビジュツ</t>
    </rPh>
    <phoneticPr fontId="18"/>
  </si>
  <si>
    <t>書道Ⅱ</t>
    <phoneticPr fontId="18"/>
  </si>
  <si>
    <t>書道Ⅲ</t>
    <rPh sb="0" eb="2">
      <t>ショドウ</t>
    </rPh>
    <phoneticPr fontId="18"/>
  </si>
  <si>
    <t>英語ｺﾐｭﾆｹｰｼｮﾝⅢ</t>
    <phoneticPr fontId="18"/>
  </si>
  <si>
    <t>論理・表現Ⅲ</t>
    <phoneticPr fontId="18"/>
  </si>
  <si>
    <t>精選 論理国語</t>
  </si>
  <si>
    <t>新 論理国語</t>
  </si>
  <si>
    <t>新 文学国語</t>
  </si>
  <si>
    <t>精選 文学国語</t>
  </si>
  <si>
    <t>精選 古典探究 古文編</t>
  </si>
  <si>
    <t>精選 古典探究 漢文編</t>
  </si>
  <si>
    <t>NEXT　数学Ⅲ</t>
  </si>
  <si>
    <t>新編　数学Ⅲ</t>
  </si>
  <si>
    <t>最新　数学Ⅲ</t>
  </si>
  <si>
    <t>数学Ⅲ　Progress</t>
  </si>
  <si>
    <t>深進数学Ⅲ</t>
  </si>
  <si>
    <t>高等学校 科学と人間生活</t>
  </si>
  <si>
    <t>高等学校 物理基礎</t>
  </si>
  <si>
    <t>高等学校 考える物理基礎</t>
  </si>
  <si>
    <t>高等学校 物理</t>
  </si>
  <si>
    <t>高等学校 化学基礎</t>
  </si>
  <si>
    <t>高等学校 化学</t>
  </si>
  <si>
    <t>高等学校 生物基礎</t>
  </si>
  <si>
    <t>高等学校 生物</t>
  </si>
  <si>
    <t>高等学校 地学基礎</t>
  </si>
  <si>
    <t>高等学校 地学</t>
  </si>
  <si>
    <t>高等学校　保健体育　Textbook</t>
  </si>
  <si>
    <t>高等学校　保健体育　Activity</t>
  </si>
  <si>
    <t>音楽Ⅱ　Ｔｕｔｔｉ＋</t>
  </si>
  <si>
    <t>ON! 2</t>
  </si>
  <si>
    <t>ON! 3</t>
  </si>
  <si>
    <t>Heartening English Communication Ⅱ</t>
  </si>
  <si>
    <t>FLEX ENGLISH COMMUNICATION Ⅱ</t>
  </si>
  <si>
    <t>New Rays English Communication Ⅱ</t>
  </si>
  <si>
    <t>Heartening English Communication Ⅲ</t>
  </si>
  <si>
    <t>Vivid English Communication Ⅲ</t>
  </si>
  <si>
    <t>FLEX ENGLISH COMMUNICATION Ⅲ</t>
  </si>
  <si>
    <t>CREATIVE English Communication Ⅲ</t>
  </si>
  <si>
    <t>Crossroads English Communication Ⅲ</t>
  </si>
  <si>
    <t>PANORAMA English Communication 3</t>
  </si>
  <si>
    <t>Grove English Communication Ⅲ</t>
  </si>
  <si>
    <t>FACTBOOK English Logic and Expression Ⅱ</t>
  </si>
  <si>
    <t>Vision Quest English Logic and Expression Ⅲ</t>
  </si>
  <si>
    <t>APPLAUSE ENGLISH LOGIC AND EXPRESSION Ⅲ</t>
  </si>
  <si>
    <t>Genius English Logic and Expression Ⅲ</t>
  </si>
  <si>
    <t>FACTBOOK English Logic and Expression Ⅲ</t>
  </si>
  <si>
    <t>be English Logic and Expression Ⅲ Clear</t>
  </si>
  <si>
    <t>be English Logic and Expression Ⅲ Smart</t>
  </si>
  <si>
    <t>MAINSTREAM English Logic and Expression Ⅲ</t>
  </si>
  <si>
    <t>理数探究基礎 未来に向かって</t>
  </si>
  <si>
    <t>地域資源活用</t>
  </si>
  <si>
    <t>造園植栽</t>
  </si>
  <si>
    <t>電力技術1</t>
  </si>
  <si>
    <t>電力技術2</t>
  </si>
  <si>
    <t>土木構造設計1</t>
  </si>
  <si>
    <t>土木構造設計2</t>
  </si>
  <si>
    <t>土木基盤力学　水理学・土質力学</t>
  </si>
  <si>
    <t>文科省</t>
  </si>
  <si>
    <t>ビジネス法規</t>
  </si>
  <si>
    <t>観光ビジネス</t>
  </si>
  <si>
    <t>ネットワーク活用</t>
  </si>
  <si>
    <t>ネットワーク管理</t>
  </si>
  <si>
    <t>新　使える財務会計Ⅱ</t>
  </si>
  <si>
    <t>フードデザイン Food Changes LIFE</t>
  </si>
  <si>
    <t>-</t>
    <phoneticPr fontId="18"/>
  </si>
  <si>
    <t>工業</t>
    <rPh sb="0" eb="2">
      <t>コウギョウ</t>
    </rPh>
    <phoneticPr fontId="18"/>
  </si>
  <si>
    <t>理数探究基礎</t>
    <rPh sb="2" eb="4">
      <t>タンキュウ</t>
    </rPh>
    <phoneticPr fontId="18"/>
  </si>
  <si>
    <t>教科書記号</t>
  </si>
  <si>
    <t>発行者コード</t>
  </si>
  <si>
    <t>発行者略称</t>
  </si>
  <si>
    <t>書籍番号</t>
  </si>
  <si>
    <t>書籍名称</t>
    <phoneticPr fontId="18"/>
  </si>
  <si>
    <t>現国</t>
  </si>
  <si>
    <t>002-901</t>
    <phoneticPr fontId="23"/>
  </si>
  <si>
    <t>新編現代の国語</t>
    <rPh sb="0" eb="2">
      <t>シンペン</t>
    </rPh>
    <rPh sb="2" eb="4">
      <t>ゲンダイ</t>
    </rPh>
    <rPh sb="5" eb="7">
      <t>コクゴ</t>
    </rPh>
    <phoneticPr fontId="23"/>
  </si>
  <si>
    <t>002-902</t>
  </si>
  <si>
    <t>精選現代の国語</t>
    <rPh sb="0" eb="2">
      <t>セイセン</t>
    </rPh>
    <rPh sb="2" eb="4">
      <t>ゲンダイ</t>
    </rPh>
    <rPh sb="5" eb="7">
      <t>コクゴ</t>
    </rPh>
    <phoneticPr fontId="23"/>
  </si>
  <si>
    <t>002-903</t>
  </si>
  <si>
    <t>現代の国語</t>
    <rPh sb="0" eb="2">
      <t>ゲンダイ</t>
    </rPh>
    <rPh sb="3" eb="5">
      <t>コクゴ</t>
    </rPh>
    <phoneticPr fontId="23"/>
  </si>
  <si>
    <t>015-901</t>
  </si>
  <si>
    <t>精選 現代の国語 改訂版</t>
  </si>
  <si>
    <t>015-902</t>
  </si>
  <si>
    <t>新 現代の国語 改訂版</t>
  </si>
  <si>
    <t>050-901</t>
  </si>
  <si>
    <t>現代の国語 改訂版</t>
  </si>
  <si>
    <t>050-902</t>
  </si>
  <si>
    <t>新編 現代の国語 改訂版</t>
  </si>
  <si>
    <t>104-901</t>
  </si>
  <si>
    <t>改訂版　現代の国語</t>
  </si>
  <si>
    <t>104-902</t>
  </si>
  <si>
    <t>増補新版　現代の国語</t>
  </si>
  <si>
    <t>104-903</t>
  </si>
  <si>
    <t>改訂版　高等学校　現代の国語</t>
  </si>
  <si>
    <t>104-904</t>
  </si>
  <si>
    <t>改訂版　新編　現代の国語</t>
  </si>
  <si>
    <t>117-901</t>
  </si>
  <si>
    <t>新　精選　現代の国語</t>
  </si>
  <si>
    <t>143-901</t>
  </si>
  <si>
    <t>ちくま　現代の国語</t>
  </si>
  <si>
    <t>143-902</t>
  </si>
  <si>
    <t>現代の国語　改訂版</t>
  </si>
  <si>
    <t>183-901</t>
  </si>
  <si>
    <t>高等学校 新訂現代の国語</t>
  </si>
  <si>
    <t>183-902</t>
  </si>
  <si>
    <t>高等学校 改訂版 精選現代の国語</t>
  </si>
  <si>
    <t>183-903</t>
  </si>
  <si>
    <t>高等学校 改訂版 標準現代の国語</t>
  </si>
  <si>
    <t>212-901</t>
  </si>
  <si>
    <t>新　現代の国語</t>
  </si>
  <si>
    <t>現国</t>
    <phoneticPr fontId="23"/>
  </si>
  <si>
    <t>新編 現代の国語</t>
  </si>
  <si>
    <t>言文</t>
  </si>
  <si>
    <t>002-901</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</si>
  <si>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</si>
  <si>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</si>
  <si>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</si>
  <si>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</si>
  <si>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</si>
  <si>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</si>
  <si>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</si>
  <si>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</si>
  <si>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</si>
  <si>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</si>
  <si>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</si>
  <si>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</si>
  <si>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</si>
  <si>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精選　言語文化</t>
  </si>
  <si>
    <t>新　言語文化</t>
  </si>
  <si>
    <t>高等学校 言語文化</t>
  </si>
  <si>
    <t>論国</t>
  </si>
  <si>
    <t>新編 論理国語</t>
  </si>
  <si>
    <t>文国</t>
  </si>
  <si>
    <t>新編 文学国語</t>
  </si>
  <si>
    <t>国表</t>
  </si>
  <si>
    <t>古探</t>
  </si>
  <si>
    <t>古典探究 古文編</t>
  </si>
  <si>
    <t>古典探究 漢文編</t>
  </si>
  <si>
    <t>精選 古典探究</t>
  </si>
  <si>
    <t>地総</t>
  </si>
  <si>
    <t>007-901</t>
  </si>
  <si>
    <t>新選地理総合　welcome to geography</t>
  </si>
  <si>
    <t>046-901</t>
  </si>
  <si>
    <t>046-902</t>
  </si>
  <si>
    <t>081-901</t>
  </si>
  <si>
    <t>地理総合 改訂版 世界に学び地域へつなぐ</t>
  </si>
  <si>
    <t>081-902</t>
  </si>
  <si>
    <t>わたしたちの地理総合 改訂版</t>
  </si>
  <si>
    <t>高等学校 改訂版 地理総合 世界を学び、地域をつくる</t>
  </si>
  <si>
    <t>地探</t>
  </si>
  <si>
    <t>歴総</t>
  </si>
  <si>
    <t>Read&amp;Think 歴史総合</t>
  </si>
  <si>
    <t>詳述歴史総合　新訂版</t>
  </si>
  <si>
    <t>007-902</t>
  </si>
  <si>
    <t>歴史総合　新訂版　むすびつく世界と日本</t>
  </si>
  <si>
    <t>035-901</t>
  </si>
  <si>
    <t>改訂版　私たちの歴史総合</t>
  </si>
  <si>
    <t>歴史総合 近代から現代へ　改訂版</t>
  </si>
  <si>
    <t>現代の歴史総合 みる・読みとく・考える　改訂版</t>
  </si>
  <si>
    <t>081-903</t>
  </si>
  <si>
    <t>わたしたちの歴史 日本から世界へ　改訂版</t>
  </si>
  <si>
    <t>高等学校 改訂版 歴史総合</t>
  </si>
  <si>
    <t>高等学校 改訂版 新歴史総合 過去との対話、つなぐ未来</t>
  </si>
  <si>
    <t>明成社</t>
  </si>
  <si>
    <t>詳解歴史総合</t>
  </si>
  <si>
    <t>日探</t>
  </si>
  <si>
    <t>世探</t>
  </si>
  <si>
    <t>詳解現代地図 改訂版</t>
  </si>
  <si>
    <t>基本地図帳 改訂版</t>
  </si>
  <si>
    <t>006-901</t>
  </si>
  <si>
    <t>新訂版　高等学校　公共</t>
  </si>
  <si>
    <t>詳述公共　新訂版</t>
  </si>
  <si>
    <t>公共　新訂版　共につくる未来</t>
  </si>
  <si>
    <t>改訂版　高等学校　公共</t>
  </si>
  <si>
    <t>035-902</t>
  </si>
  <si>
    <t>改訂版　私たちの公共</t>
  </si>
  <si>
    <t>高校生の公共</t>
  </si>
  <si>
    <t>改訂版　公共</t>
  </si>
  <si>
    <t>改訂版　高等学校　公共　
これからの社会について考える</t>
  </si>
  <si>
    <t>高等学校 改訂版 公共</t>
  </si>
  <si>
    <t>高等学校 改訂版 新公共</t>
  </si>
  <si>
    <t>190-901</t>
  </si>
  <si>
    <t>公共　新訂版</t>
  </si>
  <si>
    <t>政経</t>
  </si>
  <si>
    <t>数Ⅰ</t>
  </si>
  <si>
    <t>改訂版　数学Ⅰ　Advanced</t>
  </si>
  <si>
    <t>改訂版　数学Ⅰ　Standard</t>
  </si>
  <si>
    <t>数学Ⅰ　Select</t>
  </si>
  <si>
    <t>002-904</t>
  </si>
  <si>
    <t>改訂版　数学Ⅰ　Essence</t>
  </si>
  <si>
    <t>002-905</t>
  </si>
  <si>
    <t>改訂版　新数学Ⅰ</t>
  </si>
  <si>
    <t>002-906</t>
  </si>
  <si>
    <t>改訂版　新数学Ⅰ　解答編</t>
  </si>
  <si>
    <t>002-907</t>
  </si>
  <si>
    <t>数学Ⅰ　The 探究</t>
  </si>
  <si>
    <t>数学Ⅰ Progress　新訂版</t>
  </si>
  <si>
    <t>新編数学Ⅰ Flex</t>
  </si>
  <si>
    <t>007-903</t>
  </si>
  <si>
    <t>高校数学Ⅰ 新訂版</t>
  </si>
  <si>
    <t>061-901</t>
  </si>
  <si>
    <t>アルファ数学Ⅰ</t>
  </si>
  <si>
    <t>061-902</t>
  </si>
  <si>
    <t>深進数学Ⅰ　改訂版</t>
  </si>
  <si>
    <t>061-903</t>
  </si>
  <si>
    <t>爽解数学Ⅰ</t>
  </si>
  <si>
    <t>061-904</t>
  </si>
  <si>
    <t>新編数学Ⅰ　改訂版</t>
  </si>
  <si>
    <t>深進数学Ⅰ</t>
  </si>
  <si>
    <t>改訂版　数学Ⅰ</t>
  </si>
  <si>
    <t>改訂版　NEXT　数学Ⅰ</t>
  </si>
  <si>
    <t>改訂版　高等学校　数学Ⅰ</t>
  </si>
  <si>
    <t>改訂版　新編　数学Ⅰ</t>
  </si>
  <si>
    <t>104-905</t>
  </si>
  <si>
    <t>改訂版　最新　数学Ⅰ</t>
  </si>
  <si>
    <t>104-906</t>
  </si>
  <si>
    <t>改訂版　新　高校の数学Ⅰ</t>
  </si>
  <si>
    <t>よくわかる　新編数学Ⅰ</t>
  </si>
  <si>
    <t>数Ⅱ</t>
  </si>
  <si>
    <t>数Ⅲ</t>
  </si>
  <si>
    <t>数Ａ</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</si>
  <si>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</si>
  <si>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</si>
  <si>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</si>
  <si>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</si>
  <si>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</si>
  <si>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</si>
  <si>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</si>
  <si>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</si>
  <si>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</si>
  <si>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</si>
  <si>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</si>
  <si>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</si>
  <si>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</si>
  <si>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</si>
  <si>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深進数学A</t>
  </si>
  <si>
    <t>改訂版　数学A</t>
  </si>
  <si>
    <t>改訂版　NEXT　数学A</t>
  </si>
  <si>
    <t>改訂版　高等学校　数学A</t>
  </si>
  <si>
    <t>改訂版　新編　数学A</t>
  </si>
  <si>
    <t>改訂版　最新　数学A</t>
  </si>
  <si>
    <t>改訂版　新　高校の数学A</t>
  </si>
  <si>
    <t>よくわかる　新編数学Ａ</t>
  </si>
  <si>
    <t>数Ｂ</t>
  </si>
  <si>
    <t>数Ｃ</t>
  </si>
  <si>
    <t>科人</t>
  </si>
  <si>
    <t>改訂 科学と人間生活</t>
  </si>
  <si>
    <t>高等学校 科学と人間生活 改訂版</t>
  </si>
  <si>
    <t>改訂版　科学と人間生活</t>
  </si>
  <si>
    <t>高等学校 改訂 科学と人間生活</t>
  </si>
  <si>
    <t>物基</t>
  </si>
  <si>
    <t>改訂 物理基礎</t>
  </si>
  <si>
    <t>改訂 新編物理基礎</t>
  </si>
  <si>
    <t>高校物理基礎　新訂版</t>
  </si>
  <si>
    <t>高等学校 物理基礎 改訂版</t>
  </si>
  <si>
    <t>ⅰ版 物理基礎</t>
  </si>
  <si>
    <t>改訂版　物理基礎</t>
  </si>
  <si>
    <t>改訂版　新編　物理基礎</t>
  </si>
  <si>
    <t>高等学校 改訂 物理基礎</t>
  </si>
  <si>
    <t>高等学校 改訂 新物理基礎</t>
  </si>
  <si>
    <t>高等学校 総合物理１　
様々な運動　熱　波</t>
  </si>
  <si>
    <t>高等学校 総合物理２　
電気と磁気　原子・分子の世界</t>
  </si>
  <si>
    <t>化基</t>
  </si>
  <si>
    <t>改訂 化学基礎</t>
  </si>
  <si>
    <t>改訂 新編化学基礎</t>
  </si>
  <si>
    <t>化学基礎 academia　新訂版</t>
  </si>
  <si>
    <t>化学基礎　新訂版</t>
  </si>
  <si>
    <t>高校化学基礎　visual</t>
  </si>
  <si>
    <t>高等学校 化学基礎 改訂版</t>
  </si>
  <si>
    <t>ⅰ版 化学基礎 改訂版</t>
  </si>
  <si>
    <t>ⅰ版 化学基礎</t>
  </si>
  <si>
    <t>改訂版　化学基礎</t>
  </si>
  <si>
    <t>改訂版　高等学校　化学基礎</t>
  </si>
  <si>
    <t>改訂版　新編　化学基礎</t>
  </si>
  <si>
    <t>高等学校 改訂 化学基礎</t>
  </si>
  <si>
    <t>高等学校 改訂 新化学基礎</t>
  </si>
  <si>
    <t>生基</t>
  </si>
  <si>
    <t>改訂 生物基礎</t>
  </si>
  <si>
    <t>改訂 新編生物基礎</t>
  </si>
  <si>
    <t>生物基礎　新訂版</t>
  </si>
  <si>
    <t>高校生物基礎　visual</t>
  </si>
  <si>
    <t>高等学校 生物基礎 改訂版</t>
  </si>
  <si>
    <t>ⅰ版 生物基礎 改訂版</t>
  </si>
  <si>
    <t>ⅰ版 生物基礎</t>
  </si>
  <si>
    <t>改訂版　生物基礎</t>
  </si>
  <si>
    <t>改訂版　高等学校　生物基礎</t>
  </si>
  <si>
    <t>改訂版　新編　生物基礎</t>
  </si>
  <si>
    <t>高等学校 改訂 生物基礎</t>
  </si>
  <si>
    <t>高等学校 改訂 新生物基礎</t>
  </si>
  <si>
    <t>地基</t>
  </si>
  <si>
    <t>改訂 地学基礎</t>
  </si>
  <si>
    <t>高等学校 地学基礎 改訂版</t>
  </si>
  <si>
    <t>改訂版　高等学校　地学基礎</t>
  </si>
  <si>
    <t>高等学校 改訂 地学基礎</t>
  </si>
  <si>
    <t>高等学校　地学基礎</t>
  </si>
  <si>
    <t>保体</t>
  </si>
  <si>
    <t>現代高等保健体育 改訂版</t>
  </si>
  <si>
    <t>新高等保健体育 改訂版</t>
  </si>
  <si>
    <t>高等学校 改訂版 保健体育Textbook</t>
  </si>
  <si>
    <t>高等学校 改訂版 保健体育Activity</t>
  </si>
  <si>
    <t>音Ⅰ</t>
  </si>
  <si>
    <t>027-901</t>
  </si>
  <si>
    <t>027-902</t>
  </si>
  <si>
    <t>音楽Ⅰ　改訂版　Ｔｕｔｔｉ＋</t>
  </si>
  <si>
    <t>089-901</t>
  </si>
  <si>
    <t>改訂版　ON! 1</t>
  </si>
  <si>
    <t>音楽Ⅰ　Tutti＋</t>
  </si>
  <si>
    <t>音Ⅱ</t>
  </si>
  <si>
    <t>音Ⅲ</t>
  </si>
  <si>
    <t>美Ⅰ</t>
  </si>
  <si>
    <t>038-901</t>
  </si>
  <si>
    <t>116-901</t>
  </si>
  <si>
    <t>新・高校生の美術１</t>
  </si>
  <si>
    <t>美Ⅱ</t>
  </si>
  <si>
    <t>美Ⅲ</t>
  </si>
  <si>
    <t>工Ⅰ</t>
  </si>
  <si>
    <t>工Ⅱ</t>
  </si>
  <si>
    <t>新編　書道Ⅰ</t>
  </si>
  <si>
    <t>ＣⅠ</t>
  </si>
  <si>
    <t>All Aboard! 
English CommunicationⅠ Revised</t>
  </si>
  <si>
    <t>Power On 
English CommunicationⅠ Revised</t>
  </si>
  <si>
    <t>BRIGHTEST 
English CommunicationⅠ</t>
  </si>
  <si>
    <t>ENRICH LEARNING 
English CommunicationⅠ Revised</t>
  </si>
  <si>
    <t>009-901</t>
  </si>
  <si>
    <t>Revised Amity 
English Communication Ⅰ</t>
  </si>
  <si>
    <t>009-902</t>
  </si>
  <si>
    <t>Bloom 
English Communication Ⅰ</t>
  </si>
  <si>
    <t>009-903</t>
  </si>
  <si>
    <t>Stellar 
English Communication Ⅰ</t>
  </si>
  <si>
    <t>CROWN 
English Communication Ⅰ New Edition</t>
  </si>
  <si>
    <t>MY WAY 
English Communication Ⅰ New Edition</t>
  </si>
  <si>
    <t>015-903</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</si>
  <si>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</si>
  <si>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</si>
  <si>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</si>
  <si>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</si>
  <si>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</si>
  <si>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</si>
  <si>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</si>
  <si>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</si>
  <si>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</si>
  <si>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</si>
  <si>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</si>
  <si>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</si>
  <si>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109-901</t>
  </si>
  <si>
    <t>New Edition GROVE 
English Communication Ⅰ</t>
  </si>
  <si>
    <t>177-901</t>
  </si>
  <si>
    <t>FLEX ENGLISH COMMUNICATION Ⅰ 
SECOND EDITION</t>
  </si>
  <si>
    <t>CREATIVE English Communication I  
NEW EDITION</t>
  </si>
  <si>
    <t>Vivid English Communication I  
NEW EDITION</t>
  </si>
  <si>
    <t>Heartening English Communication Ⅰ 
New Edition</t>
  </si>
  <si>
    <t>231-901</t>
  </si>
  <si>
    <t>New Rays English Communication Ⅰ 
Revised Edition</t>
  </si>
  <si>
    <t>Ambition English CommunicationⅠ</t>
  </si>
  <si>
    <t>ＣＲＯＷＮ English CommunicationⅠ</t>
  </si>
  <si>
    <t>ＭＹ　ＷＡＹ English CommunicationⅠ</t>
  </si>
  <si>
    <t>BLUE MARBLE English CommunicationⅠ</t>
  </si>
  <si>
    <t>BIG DIPPER English CommunicationⅠ</t>
  </si>
  <si>
    <t>COMET English CommunicationⅠ</t>
  </si>
  <si>
    <t>New Rays English CommunicationⅠ</t>
  </si>
  <si>
    <t>CUP</t>
  </si>
  <si>
    <t>Cambridge Experience　1</t>
  </si>
  <si>
    <t>ＣⅡ</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</si>
  <si>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</si>
  <si>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</si>
  <si>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</si>
  <si>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</si>
  <si>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</si>
  <si>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</si>
  <si>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</si>
  <si>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</si>
  <si>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</si>
  <si>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</si>
  <si>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</si>
  <si>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</si>
  <si>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</si>
  <si>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</si>
  <si>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</si>
  <si>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Cambridge　Experience　2</t>
  </si>
  <si>
    <t>ＣⅢ</t>
  </si>
  <si>
    <t>All Aboard! 
English Communication Ⅲ</t>
  </si>
  <si>
    <t>Power On 
English Communication Ⅲ</t>
  </si>
  <si>
    <t>ENRICH LEARNING 
ENGLISH COMMUNICATION Ⅲ</t>
  </si>
  <si>
    <t>009-701</t>
  </si>
  <si>
    <t>APPLAUSE ENGLISH COMMUNICATION Ⅲ</t>
  </si>
  <si>
    <t>Ambition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</si>
  <si>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</si>
  <si>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</si>
  <si>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</si>
  <si>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</si>
  <si>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</si>
  <si>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</si>
  <si>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</si>
  <si>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</si>
  <si>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</si>
  <si>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Rays English Communication Ⅲ</t>
  </si>
  <si>
    <t>ＣⅢ</t>
    <phoneticPr fontId="23"/>
  </si>
  <si>
    <t>Cambridge Experience3</t>
  </si>
  <si>
    <t>論Ⅰ</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</si>
  <si>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</si>
  <si>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</si>
  <si>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</si>
  <si>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</si>
  <si>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</si>
  <si>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</si>
  <si>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</si>
  <si>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</si>
  <si>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</si>
  <si>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</si>
  <si>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</si>
  <si>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</si>
  <si>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</si>
  <si>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</si>
  <si>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</si>
  <si>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</si>
  <si>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</si>
  <si>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231-902</t>
  </si>
  <si>
    <t>be English Logic and Expression Ⅰ Clear 
New Edition</t>
  </si>
  <si>
    <t>231-903</t>
  </si>
  <si>
    <t>be English Logic and Expression Ⅰ Smart 
New Edition</t>
  </si>
  <si>
    <t>EARTHRISE English Logic and Expression I Advanced</t>
  </si>
  <si>
    <t>EARTHRISE English Logic and Expression I Standard</t>
  </si>
  <si>
    <t>BIG DIPPER English Logic and ExpressionⅠ</t>
  </si>
  <si>
    <t>be English Logic and Expression ⅠClear</t>
  </si>
  <si>
    <t>be English Logic and Expression ⅠSmart</t>
  </si>
  <si>
    <t>論Ⅱ</t>
  </si>
  <si>
    <t>NEW FAVORITE 
English Logic and Expression Ⅱ</t>
  </si>
  <si>
    <t>Amity English Logic and Expression Ⅱ</t>
  </si>
  <si>
    <t>APPLAUSE ENGLISH LOGIC AND 
EXPRESSION Ⅱ</t>
  </si>
  <si>
    <t>CROWN 
Logic and Expression Ⅱ</t>
  </si>
  <si>
    <t>MY WAY 
Logic and Expression Ⅱ</t>
  </si>
  <si>
    <t>VISTA 
Logic and Expression Ⅱ</t>
  </si>
  <si>
    <t>Vision Quest English Logic and Expression Ⅱ Ace</t>
  </si>
  <si>
    <t>EARTHRISE 
English Logic and Expression Ⅱ Advanced</t>
  </si>
  <si>
    <t>EARTHRISE 
English Logic and Expression Ⅱ Standard</t>
  </si>
  <si>
    <t>BIG DIPPER 
English Logic and Expression Ⅱ</t>
  </si>
  <si>
    <t>MAINSTREAM English Logic and Expression Ⅱ</t>
  </si>
  <si>
    <t>Harmony English Logic and Expression Ⅱ</t>
  </si>
  <si>
    <t>論Ⅲ</t>
  </si>
  <si>
    <t>NEW FAVORITE 
English Logic and Expression Ⅲ</t>
  </si>
  <si>
    <t>CROWN 
Logic and Expression Ⅲ</t>
  </si>
  <si>
    <t>MY WAY 
Logic and Expression Ⅲ</t>
  </si>
  <si>
    <t>EARTHRISE 
English Logic and Expression Ⅲ Advanced</t>
  </si>
  <si>
    <t>EARTHRISE 
English Logic and Expression Ⅲ Standard</t>
  </si>
  <si>
    <t>Harmony English Logic and Expression Ⅲ</t>
  </si>
  <si>
    <t>家基</t>
  </si>
  <si>
    <t>ウェルビーイングにつなぐ　家庭基礎</t>
  </si>
  <si>
    <t>006-902</t>
  </si>
  <si>
    <t>家庭基礎　つながる暮らし 共に創る未来　
新訂版</t>
  </si>
  <si>
    <t>006-903</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</si>
  <si>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</si>
  <si>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</si>
  <si>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</si>
  <si>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</si>
  <si>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</si>
  <si>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</si>
  <si>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050-903</t>
  </si>
  <si>
    <t>家庭基礎　生活をともにつくる</t>
  </si>
  <si>
    <t>高等学校 改訂版 家庭基礎 持続可能な未来をつくる</t>
  </si>
  <si>
    <t>高等学校　家庭基礎　持続可能な未来を
つくる</t>
  </si>
  <si>
    <t>家庭基礎　気づく力　築く未来</t>
  </si>
  <si>
    <t>Agenda  家庭基礎</t>
  </si>
  <si>
    <t>家総</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</si>
  <si>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</si>
  <si>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</si>
  <si>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</si>
  <si>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</si>
  <si>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</si>
  <si>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</si>
  <si>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情Ⅰ</t>
  </si>
  <si>
    <t>情報Ⅰ Step Forward!</t>
  </si>
  <si>
    <t>高校情報Ⅰ 新訂版</t>
  </si>
  <si>
    <t>最新情報Ⅰ 新訂版</t>
  </si>
  <si>
    <t>情報Ⅰ Flex</t>
  </si>
  <si>
    <t>007-904</t>
  </si>
  <si>
    <t>図説情報Ⅰ 新訂版</t>
  </si>
  <si>
    <t>実践　情報Ⅰ</t>
  </si>
  <si>
    <t>高等学校情報Ⅰ</t>
  </si>
  <si>
    <t>改訂版　高等学校　情報Ⅰ</t>
  </si>
  <si>
    <t>改訂版　情報Ⅰ　Next</t>
  </si>
  <si>
    <t>116-902</t>
  </si>
  <si>
    <t>情報Ⅰ ADVANCED</t>
  </si>
  <si>
    <t>高等学校 改訂版 情報Ⅰ</t>
  </si>
  <si>
    <t>情Ⅱ</t>
  </si>
  <si>
    <t>理数</t>
  </si>
  <si>
    <t>理数探究基礎 未来に向かって 改訂版</t>
  </si>
  <si>
    <t>理数探究基礎</t>
  </si>
  <si>
    <t>作物</t>
  </si>
  <si>
    <t>農業機械</t>
  </si>
  <si>
    <t>飼育と環境</t>
  </si>
  <si>
    <t>森林科学</t>
  </si>
  <si>
    <t>森林経営</t>
  </si>
  <si>
    <t>林産物利用</t>
  </si>
  <si>
    <t>農業土木設計</t>
  </si>
  <si>
    <t>農業土木施工</t>
  </si>
  <si>
    <t>水循環</t>
  </si>
  <si>
    <t>工業情報数理　新訂版</t>
  </si>
  <si>
    <t>機械工作1　新訂版</t>
  </si>
  <si>
    <t>機械工作2　新訂版</t>
  </si>
  <si>
    <t>機械設計1　新訂版</t>
  </si>
  <si>
    <t>007-905</t>
  </si>
  <si>
    <t>機械設計2　新訂版</t>
  </si>
  <si>
    <t>007-906</t>
  </si>
  <si>
    <t>電気回路1　新訂版</t>
  </si>
  <si>
    <t>007-907</t>
  </si>
  <si>
    <t>電気回路2　新訂版</t>
  </si>
  <si>
    <t>007-908</t>
  </si>
  <si>
    <t>精選電気回路　新訂版</t>
  </si>
  <si>
    <t>コロナ</t>
  </si>
  <si>
    <t>わかりやすい電気回路</t>
  </si>
  <si>
    <t>電気回路（上）</t>
  </si>
  <si>
    <t>電気回路（下）</t>
  </si>
  <si>
    <t>材料製造技術</t>
  </si>
  <si>
    <t>材料工学</t>
  </si>
  <si>
    <t>材料加工</t>
  </si>
  <si>
    <t>インテリアエレメント生産</t>
  </si>
  <si>
    <t>ビジネス基礎　新訂版</t>
  </si>
  <si>
    <t>234-901</t>
  </si>
  <si>
    <t>ビジネス・コミュニケーション　新訂版</t>
  </si>
  <si>
    <t>190-902</t>
  </si>
  <si>
    <t>新簿記　新訂版</t>
  </si>
  <si>
    <t>190-903</t>
  </si>
  <si>
    <t>簿記　新訂版</t>
  </si>
  <si>
    <t>現代簿記</t>
  </si>
  <si>
    <t>234-902</t>
  </si>
  <si>
    <t>財務会計Ⅰ</t>
  </si>
  <si>
    <t>財務会計Ⅱ</t>
  </si>
  <si>
    <t>新　楽しい管理会計</t>
  </si>
  <si>
    <t>最新情報処理　新訂版　Advanced Computing</t>
  </si>
  <si>
    <t>情報処理　新訂版　Prologue of Computer</t>
  </si>
  <si>
    <t>190-904</t>
  </si>
  <si>
    <t>情報処理　新訂版</t>
  </si>
  <si>
    <t>最新プログラミング　オブジェクト指向プログラミング</t>
  </si>
  <si>
    <t>プログラミング</t>
  </si>
  <si>
    <t>水産</t>
  </si>
  <si>
    <t>水産海洋基礎</t>
  </si>
  <si>
    <t>海洋情報技術</t>
  </si>
  <si>
    <t>漁業</t>
  </si>
  <si>
    <t>航海・計器</t>
  </si>
  <si>
    <t>船舶運用</t>
  </si>
  <si>
    <t>船用機関１</t>
  </si>
  <si>
    <t>船用機関２</t>
  </si>
  <si>
    <t>機械設計工作</t>
  </si>
  <si>
    <t>電気理論</t>
  </si>
  <si>
    <t>移動体通信工学</t>
  </si>
  <si>
    <t>海洋通信技術</t>
  </si>
  <si>
    <t>資源増殖</t>
  </si>
  <si>
    <t>海洋生物</t>
  </si>
  <si>
    <t>海洋環境</t>
  </si>
  <si>
    <t>食品管理１</t>
  </si>
  <si>
    <t>食品管理２</t>
  </si>
  <si>
    <t>水産流通</t>
  </si>
  <si>
    <t>家庭</t>
  </si>
  <si>
    <t>生活産業情報</t>
  </si>
  <si>
    <t>消費生活</t>
  </si>
  <si>
    <t>情報</t>
  </si>
  <si>
    <t>情報セキュリティ</t>
  </si>
  <si>
    <t>ネットワークシステム</t>
  </si>
  <si>
    <t>データベース</t>
  </si>
  <si>
    <t>メディアとサービス</t>
  </si>
  <si>
    <t>新編現代の国語</t>
    <rPh sb="0" eb="2">
      <t>シンペン</t>
    </rPh>
    <rPh sb="2" eb="4">
      <t>ゲンダイ</t>
    </rPh>
    <rPh sb="5" eb="7">
      <t>コクゴ</t>
    </rPh>
    <phoneticPr fontId="20"/>
  </si>
  <si>
    <t>精選現代の国語</t>
    <rPh sb="0" eb="2">
      <t>セイセン</t>
    </rPh>
    <rPh sb="2" eb="4">
      <t>ゲンダイ</t>
    </rPh>
    <rPh sb="5" eb="7">
      <t>コクゴ</t>
    </rPh>
    <phoneticPr fontId="20"/>
  </si>
  <si>
    <t>現代の国語</t>
    <rPh sb="0" eb="2">
      <t>ゲンダイ</t>
    </rPh>
    <rPh sb="3" eb="5">
      <t>コクゴ</t>
    </rPh>
    <phoneticPr fontId="20"/>
  </si>
  <si>
    <t>音楽Ⅰ</t>
    <phoneticPr fontId="18"/>
  </si>
  <si>
    <t>学校数</t>
    <phoneticPr fontId="18"/>
  </si>
  <si>
    <t>国語表現</t>
    <phoneticPr fontId="18"/>
  </si>
  <si>
    <t>府立高等学校における令和８年度使用教科用図書の採択について</t>
  </si>
  <si>
    <t>（２）各校が選定した教科用図書の総括表（教科・科目別）</t>
    <phoneticPr fontId="18"/>
  </si>
  <si>
    <t>（１）すべての教科用図書を条件を付さずに採択する学校　　　　　</t>
    <phoneticPr fontId="18"/>
  </si>
  <si>
    <t>144校（161課程）</t>
  </si>
  <si>
    <t>※「学校数」とは、その教科用図書を使用する予定になっている全府立高校の課程数の合計数</t>
    <rPh sb="2" eb="5">
      <t>ガッコウスウ</t>
    </rPh>
    <rPh sb="11" eb="14">
      <t>キョウカヨウ</t>
    </rPh>
    <rPh sb="14" eb="16">
      <t>トショ</t>
    </rPh>
    <rPh sb="17" eb="19">
      <t>シヨウ</t>
    </rPh>
    <rPh sb="21" eb="23">
      <t>ヨテイ</t>
    </rPh>
    <rPh sb="29" eb="30">
      <t>ゼン</t>
    </rPh>
    <rPh sb="30" eb="32">
      <t>フリツ</t>
    </rPh>
    <rPh sb="32" eb="34">
      <t>コウコウ</t>
    </rPh>
    <rPh sb="35" eb="38">
      <t>カテイスウ</t>
    </rPh>
    <rPh sb="39" eb="41">
      <t>ゴウケイ</t>
    </rPh>
    <rPh sb="41" eb="42">
      <t>カズ</t>
    </rPh>
    <phoneticPr fontId="18"/>
  </si>
  <si>
    <t>改訂版　高等学校　公共　これからの社会について考える</t>
  </si>
  <si>
    <t>高等学校 総合物理１　様々な運動　熱　波</t>
  </si>
  <si>
    <t>高等学校 総合物理２　電気と磁気　原子・分子の世界</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</si>
  <si>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</si>
  <si>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</si>
  <si>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</si>
  <si>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</si>
  <si>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</si>
  <si>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</si>
  <si>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</si>
  <si>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</si>
  <si>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</si>
  <si>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</si>
  <si>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</si>
  <si>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</si>
  <si>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</si>
  <si>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</si>
  <si>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</si>
  <si>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</si>
  <si>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</si>
  <si>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</si>
  <si>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</si>
  <si>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</si>
  <si>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</si>
  <si>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</si>
  <si>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</si>
  <si>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</si>
  <si>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</si>
  <si>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</si>
  <si>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</si>
  <si>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</si>
  <si>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</si>
  <si>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</si>
  <si>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</si>
  <si>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</si>
  <si>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</si>
  <si>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</si>
  <si>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</si>
  <si>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</si>
  <si>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</si>
  <si>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</si>
  <si>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</si>
  <si>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</si>
  <si>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</si>
  <si>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</si>
  <si>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</si>
  <si>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</si>
  <si>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</si>
  <si>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</si>
  <si>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</si>
  <si>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</si>
  <si>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</si>
  <si>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</si>
  <si>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</si>
  <si>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</si>
  <si>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</si>
  <si>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</si>
  <si>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</si>
  <si>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Revised EARTHRISE English Logic and Expression Ⅰ Advanced</t>
  </si>
  <si>
    <t>Revised EARTHRISE English Logic and Expression Ⅰ Standard</t>
  </si>
  <si>
    <t>EARTHRISE English Logic and Expression Ⅰ Essential</t>
  </si>
  <si>
    <t>Revised BIG DIPPER English Logic and Expression Ⅰ</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</si>
  <si>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</si>
  <si>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</si>
  <si>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</si>
  <si>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</si>
  <si>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</si>
  <si>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</si>
  <si>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</si>
  <si>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</si>
  <si>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</si>
  <si>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</si>
  <si>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</si>
  <si>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</si>
  <si>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MY WAY Logic and Expression Ⅲ</t>
  </si>
  <si>
    <t>EARTHRISE English Logic and Expression Ⅲ Advanced</t>
  </si>
  <si>
    <t>EARTHRISE English Logic and Expression Ⅲ Standard</t>
  </si>
  <si>
    <t>家庭基礎　つながる暮らし 共に創る未来　新訂版</t>
  </si>
  <si>
    <t>Creative Living 『家庭基礎』で生活をつくろう　改訂版</t>
  </si>
  <si>
    <t>New Creative Living 『家庭基礎』で生活をつくろう</t>
  </si>
  <si>
    <t>Creative Living 『家庭総合』で生活をつくろう　改訂版</t>
  </si>
  <si>
    <t>理数探究基礎 未来に向かって 改訂版</t>
    <phoneticPr fontId="18"/>
  </si>
  <si>
    <t>発行者</t>
  </si>
  <si>
    <t>書　　　名</t>
  </si>
  <si>
    <t>学校数</t>
  </si>
  <si>
    <t>令和７年８月18日現在</t>
    <phoneticPr fontId="18"/>
  </si>
  <si>
    <t>５</t>
    <phoneticPr fontId="18"/>
  </si>
  <si>
    <t>- ２</t>
    <phoneticPr fontId="18"/>
  </si>
  <si>
    <t>- ３</t>
    <phoneticPr fontId="18"/>
  </si>
  <si>
    <t>- ４</t>
    <phoneticPr fontId="18"/>
  </si>
  <si>
    <t>- ５</t>
    <phoneticPr fontId="18"/>
  </si>
  <si>
    <t>- ６</t>
    <phoneticPr fontId="18"/>
  </si>
  <si>
    <t>- ７</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</si>
</sst>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 "/>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font>
    <font>
      <b/>
      <sz val="16"/>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theme="8" tint="0.79998168889431442"/>
        <bgColor indexed="64"/>
      </patternFill>
    </fill>
    <fill>
      <patternFill patternType="solid">
        <fgColor theme="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right style="thin">
        <color auto="1"/>
      </right>
      <top/>
      <bottom/>
      <diagonal/>
    </border>
    <border>
      <left style="thin">
        <color auto="1"/>
      </left>
      <right style="medium">
        <color indexed="64"/>
      </right>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2" fillId="0" borderId="0">
      <alignment vertical="center"/>
    </xf>
  </cellStyleXfs>
  <cellXfs count="142">
    <xf numFmtId="0" fontId="0" fillId="0" borderId="0" xfId="0">
      <alignment vertical="center"/>
    </xf>
    <xf numFmtId="0" fontId="0" fillId="0" borderId="0" xfId="0" applyFill="1" applyBorder="1">
      <alignment vertical="center"/>
    </xf>
    <xf numFmtId="0" fontId="0" fillId="0" borderId="10" xfId="0" applyFill="1" applyBorder="1">
      <alignment vertical="center"/>
    </xf>
    <xf numFmtId="0" fontId="0" fillId="0" borderId="16" xfId="0" applyFill="1" applyBorder="1">
      <alignment vertical="center"/>
    </xf>
    <xf numFmtId="0" fontId="0" fillId="0" borderId="11" xfId="0" applyFill="1" applyBorder="1" applyAlignment="1">
      <alignment vertical="center" shrinkToFit="1"/>
    </xf>
    <xf numFmtId="0" fontId="0" fillId="0" borderId="12" xfId="0" applyFill="1" applyBorder="1">
      <alignment vertical="center"/>
    </xf>
    <xf numFmtId="0" fontId="0" fillId="0" borderId="14" xfId="0" applyFill="1" applyBorder="1" applyAlignment="1">
      <alignment vertical="center" shrinkToFit="1"/>
    </xf>
    <xf numFmtId="0" fontId="0" fillId="0" borderId="13" xfId="0" applyFill="1" applyBorder="1" applyAlignment="1">
      <alignment vertical="center" shrinkToFit="1"/>
    </xf>
    <xf numFmtId="0" fontId="0" fillId="0" borderId="0" xfId="0" applyFill="1" applyBorder="1" applyAlignment="1">
      <alignment vertical="center" shrinkToFit="1"/>
    </xf>
    <xf numFmtId="0" fontId="0" fillId="0" borderId="0" xfId="0" applyFill="1">
      <alignment vertical="center"/>
    </xf>
    <xf numFmtId="0" fontId="0" fillId="0" borderId="0" xfId="0" applyFill="1" applyAlignment="1">
      <alignment horizontal="left" vertical="center" indent="1"/>
    </xf>
    <xf numFmtId="177" fontId="0" fillId="0" borderId="0" xfId="0" applyNumberFormat="1" applyFill="1">
      <alignment vertical="center"/>
    </xf>
    <xf numFmtId="176" fontId="0" fillId="0" borderId="15" xfId="0" applyNumberFormat="1" applyFill="1" applyBorder="1" applyAlignment="1">
      <alignment horizontal="right" vertical="center"/>
    </xf>
    <xf numFmtId="176" fontId="0" fillId="0" borderId="20" xfId="0" applyNumberFormat="1" applyFill="1" applyBorder="1" applyAlignment="1">
      <alignment horizontal="right" vertical="center"/>
    </xf>
    <xf numFmtId="176" fontId="0" fillId="0" borderId="21" xfId="0" applyNumberFormat="1" applyFill="1" applyBorder="1" applyAlignment="1">
      <alignment horizontal="right" vertical="center"/>
    </xf>
    <xf numFmtId="176" fontId="0" fillId="0" borderId="0" xfId="0" applyNumberFormat="1" applyFill="1" applyBorder="1" applyAlignment="1">
      <alignment horizontal="right" vertical="center"/>
    </xf>
    <xf numFmtId="0" fontId="19" fillId="0" borderId="11" xfId="0" applyFont="1" applyFill="1" applyBorder="1" applyAlignment="1">
      <alignment vertical="center" shrinkToFit="1"/>
    </xf>
    <xf numFmtId="0" fontId="0" fillId="0" borderId="18" xfId="0" applyFill="1" applyBorder="1">
      <alignment vertical="center"/>
    </xf>
    <xf numFmtId="0" fontId="0" fillId="0" borderId="0" xfId="0" applyFill="1" applyAlignment="1">
      <alignment vertical="center" shrinkToFit="1"/>
    </xf>
    <xf numFmtId="0" fontId="0" fillId="0" borderId="10" xfId="0" applyFill="1" applyBorder="1" applyAlignment="1">
      <alignment vertical="center" wrapText="1"/>
    </xf>
    <xf numFmtId="0" fontId="21" fillId="0" borderId="0" xfId="0" applyFont="1" applyFill="1" applyBorder="1" applyAlignment="1">
      <alignment vertical="center" shrinkToFit="1"/>
    </xf>
    <xf numFmtId="0" fontId="0" fillId="0" borderId="14" xfId="0" applyFill="1" applyBorder="1" applyAlignment="1">
      <alignment horizontal="left" vertical="center" shrinkToFit="1"/>
    </xf>
    <xf numFmtId="0" fontId="0" fillId="0" borderId="11" xfId="0" applyFill="1" applyBorder="1" applyAlignment="1">
      <alignment horizontal="left" vertical="center" shrinkToFit="1"/>
    </xf>
    <xf numFmtId="0" fontId="0" fillId="0" borderId="13" xfId="0" applyFill="1" applyBorder="1" applyAlignment="1">
      <alignment horizontal="left" vertical="center" shrinkToFit="1"/>
    </xf>
    <xf numFmtId="0" fontId="0" fillId="0" borderId="11" xfId="0" applyBorder="1">
      <alignment vertical="center"/>
    </xf>
    <xf numFmtId="0" fontId="0" fillId="0" borderId="0" xfId="0" applyFill="1" applyAlignment="1">
      <alignment horizontal="left" vertical="center"/>
    </xf>
    <xf numFmtId="177" fontId="0" fillId="0" borderId="0" xfId="0" applyNumberFormat="1" applyFill="1" applyAlignment="1">
      <alignment horizontal="left" vertical="center"/>
    </xf>
    <xf numFmtId="0" fontId="20" fillId="0" borderId="0" xfId="0" applyFont="1" applyFill="1" applyBorder="1" applyAlignment="1">
      <alignment horizontal="left" vertical="center" wrapText="1"/>
    </xf>
    <xf numFmtId="176" fontId="0" fillId="0" borderId="0" xfId="0" applyNumberFormat="1" applyFill="1" applyBorder="1" applyAlignment="1">
      <alignment horizontal="left" vertical="center"/>
    </xf>
    <xf numFmtId="177" fontId="0" fillId="0" borderId="0" xfId="0" applyNumberFormat="1" applyFill="1" applyBorder="1" applyAlignment="1">
      <alignment horizontal="left" vertical="center"/>
    </xf>
    <xf numFmtId="0" fontId="0" fillId="0" borderId="0" xfId="0" applyFill="1" applyBorder="1" applyAlignment="1">
      <alignment horizontal="left" vertical="center"/>
    </xf>
    <xf numFmtId="178" fontId="0" fillId="0" borderId="0" xfId="0" applyNumberFormat="1" applyFill="1" applyBorder="1" applyAlignment="1">
      <alignment horizontal="right" vertical="center"/>
    </xf>
    <xf numFmtId="178" fontId="0" fillId="0" borderId="0" xfId="0" applyNumberFormat="1" applyFill="1">
      <alignment vertical="center"/>
    </xf>
    <xf numFmtId="178" fontId="20" fillId="0" borderId="0" xfId="0" applyNumberFormat="1" applyFont="1" applyFill="1" applyBorder="1" applyAlignment="1">
      <alignment vertical="center" wrapText="1"/>
    </xf>
    <xf numFmtId="178" fontId="0" fillId="0" borderId="0" xfId="0" applyNumberFormat="1" applyFill="1" applyBorder="1">
      <alignment vertical="center"/>
    </xf>
    <xf numFmtId="178" fontId="0" fillId="0" borderId="0" xfId="0" applyNumberFormat="1" applyFill="1" applyBorder="1" applyAlignment="1">
      <alignment vertical="center" wrapText="1"/>
    </xf>
    <xf numFmtId="0" fontId="0" fillId="0" borderId="22" xfId="0" applyFill="1" applyBorder="1" applyAlignment="1">
      <alignment vertical="center" wrapText="1"/>
    </xf>
    <xf numFmtId="0" fontId="0" fillId="0" borderId="23" xfId="0" applyFill="1" applyBorder="1" applyAlignment="1">
      <alignment horizontal="center" vertical="center" shrinkToFit="1"/>
    </xf>
    <xf numFmtId="0" fontId="0" fillId="0" borderId="11" xfId="0" applyFont="1" applyFill="1" applyBorder="1" applyAlignment="1">
      <alignment horizontal="left" vertical="center" shrinkToFit="1"/>
    </xf>
    <xf numFmtId="0" fontId="19" fillId="0" borderId="11" xfId="0" applyFont="1" applyFill="1" applyBorder="1" applyAlignment="1">
      <alignment horizontal="left" vertical="center" shrinkToFit="1"/>
    </xf>
    <xf numFmtId="38" fontId="0" fillId="0" borderId="11" xfId="42" applyFont="1" applyFill="1" applyBorder="1" applyAlignment="1">
      <alignment horizontal="left" vertical="center" shrinkToFit="1"/>
    </xf>
    <xf numFmtId="0" fontId="0" fillId="0" borderId="0" xfId="0" applyFill="1" applyBorder="1" applyAlignment="1">
      <alignment horizontal="center" vertical="center" shrinkToFit="1"/>
    </xf>
    <xf numFmtId="0" fontId="0" fillId="0" borderId="0" xfId="0" applyFill="1" applyBorder="1" applyAlignment="1">
      <alignment horizontal="left" vertical="center" shrinkToFit="1"/>
    </xf>
    <xf numFmtId="0" fontId="0" fillId="0" borderId="10" xfId="0" applyFill="1" applyBorder="1" applyAlignment="1">
      <alignment vertical="center" shrinkToFit="1"/>
    </xf>
    <xf numFmtId="0" fontId="0" fillId="0" borderId="25" xfId="0" applyFill="1" applyBorder="1" applyAlignment="1">
      <alignment vertical="center" shrinkToFit="1"/>
    </xf>
    <xf numFmtId="0" fontId="0" fillId="0" borderId="12" xfId="0" applyFill="1" applyBorder="1" applyAlignment="1">
      <alignment vertical="center" shrinkToFit="1"/>
    </xf>
    <xf numFmtId="0" fontId="0" fillId="0" borderId="26" xfId="0" applyFill="1" applyBorder="1" applyAlignment="1">
      <alignment vertical="center" shrinkToFit="1"/>
    </xf>
    <xf numFmtId="0" fontId="0" fillId="0" borderId="19" xfId="0" applyFill="1" applyBorder="1" applyAlignment="1">
      <alignment horizontal="left" vertical="center" shrinkToFit="1"/>
    </xf>
    <xf numFmtId="176" fontId="0" fillId="33" borderId="20" xfId="0" applyNumberFormat="1" applyFill="1" applyBorder="1" applyAlignment="1">
      <alignment horizontal="right" vertical="center"/>
    </xf>
    <xf numFmtId="176" fontId="0" fillId="33" borderId="21" xfId="0" applyNumberFormat="1" applyFill="1" applyBorder="1" applyAlignment="1">
      <alignment horizontal="right" vertical="center"/>
    </xf>
    <xf numFmtId="0" fontId="20" fillId="0" borderId="24" xfId="0" applyFont="1" applyFill="1" applyBorder="1" applyAlignment="1">
      <alignment horizontal="right" vertical="center" wrapText="1"/>
    </xf>
    <xf numFmtId="177" fontId="0" fillId="0" borderId="0" xfId="0" applyNumberFormat="1" applyFill="1" applyAlignment="1">
      <alignment horizontal="right" vertical="center"/>
    </xf>
    <xf numFmtId="0" fontId="0" fillId="0" borderId="0" xfId="0" applyFill="1" applyAlignment="1">
      <alignment horizontal="right" vertical="center"/>
    </xf>
    <xf numFmtId="177" fontId="0" fillId="0" borderId="0" xfId="0" applyNumberFormat="1" applyFill="1" applyBorder="1" applyAlignment="1">
      <alignment horizontal="right" vertical="center"/>
    </xf>
    <xf numFmtId="0" fontId="0" fillId="0" borderId="0" xfId="0" applyFill="1" applyBorder="1" applyAlignment="1">
      <alignment horizontal="right" vertical="center"/>
    </xf>
    <xf numFmtId="176" fontId="0" fillId="0" borderId="17" xfId="0" applyNumberFormat="1" applyFill="1" applyBorder="1" applyAlignment="1">
      <alignment horizontal="right" vertical="center"/>
    </xf>
    <xf numFmtId="178" fontId="0" fillId="0" borderId="0" xfId="0" quotePrefix="1" applyNumberFormat="1" applyFill="1">
      <alignment vertical="center"/>
    </xf>
    <xf numFmtId="38" fontId="0" fillId="0" borderId="0" xfId="0" applyNumberFormat="1" applyFill="1">
      <alignment vertical="center"/>
    </xf>
    <xf numFmtId="38" fontId="0" fillId="0" borderId="0" xfId="42" applyNumberFormat="1" applyFont="1" applyFill="1" applyBorder="1">
      <alignment vertical="center"/>
    </xf>
    <xf numFmtId="38" fontId="0" fillId="0" borderId="23" xfId="42" applyNumberFormat="1" applyFont="1" applyFill="1" applyBorder="1" applyAlignment="1">
      <alignment vertical="center" shrinkToFit="1"/>
    </xf>
    <xf numFmtId="38" fontId="0" fillId="0" borderId="11" xfId="42" applyNumberFormat="1" applyFont="1" applyFill="1" applyBorder="1">
      <alignment vertical="center"/>
    </xf>
    <xf numFmtId="38" fontId="0" fillId="0" borderId="13" xfId="42" applyNumberFormat="1" applyFont="1" applyFill="1" applyBorder="1">
      <alignment vertical="center"/>
    </xf>
    <xf numFmtId="38" fontId="0" fillId="0" borderId="14" xfId="42" applyNumberFormat="1" applyFont="1" applyFill="1" applyBorder="1">
      <alignment vertical="center"/>
    </xf>
    <xf numFmtId="38" fontId="0" fillId="0" borderId="11" xfId="42" applyNumberFormat="1" applyFont="1" applyFill="1" applyBorder="1" applyAlignment="1">
      <alignment horizontal="right" vertical="center"/>
    </xf>
    <xf numFmtId="38" fontId="0" fillId="0" borderId="11" xfId="42" applyNumberFormat="1" applyFont="1" applyFill="1" applyBorder="1" applyAlignment="1">
      <alignment vertical="center" shrinkToFit="1"/>
    </xf>
    <xf numFmtId="38" fontId="0" fillId="0" borderId="19" xfId="42" applyNumberFormat="1" applyFont="1" applyFill="1" applyBorder="1">
      <alignment vertical="center"/>
    </xf>
    <xf numFmtId="38" fontId="0" fillId="0" borderId="0" xfId="42" applyNumberFormat="1" applyFont="1" applyFill="1">
      <alignment vertical="center"/>
    </xf>
    <xf numFmtId="38" fontId="0" fillId="0" borderId="11" xfId="0" applyNumberFormat="1" applyFill="1" applyBorder="1">
      <alignment vertical="center"/>
    </xf>
    <xf numFmtId="38" fontId="0" fillId="0" borderId="13" xfId="0" applyNumberFormat="1" applyFill="1" applyBorder="1">
      <alignment vertical="center"/>
    </xf>
    <xf numFmtId="38" fontId="0" fillId="0" borderId="0" xfId="0" applyNumberFormat="1" applyFill="1" applyBorder="1">
      <alignment vertical="center"/>
    </xf>
    <xf numFmtId="38" fontId="0" fillId="0" borderId="0" xfId="42" applyNumberFormat="1" applyFont="1" applyFill="1" applyBorder="1" applyAlignment="1">
      <alignment horizontal="center" vertical="center" shrinkToFit="1"/>
    </xf>
    <xf numFmtId="38" fontId="0" fillId="0" borderId="14" xfId="0" applyNumberFormat="1" applyFill="1" applyBorder="1">
      <alignment vertical="center"/>
    </xf>
    <xf numFmtId="38" fontId="0" fillId="0" borderId="11" xfId="0" applyNumberFormat="1" applyFill="1" applyBorder="1" applyAlignment="1">
      <alignment vertical="center" shrinkToFit="1"/>
    </xf>
    <xf numFmtId="38" fontId="0" fillId="0" borderId="13" xfId="0" applyNumberFormat="1" applyFill="1" applyBorder="1" applyAlignment="1">
      <alignment vertical="center" shrinkToFit="1"/>
    </xf>
    <xf numFmtId="38" fontId="0" fillId="0" borderId="26" xfId="0" applyNumberFormat="1" applyFill="1" applyBorder="1">
      <alignment vertical="center"/>
    </xf>
    <xf numFmtId="38" fontId="0" fillId="0" borderId="25" xfId="0" applyNumberFormat="1" applyFill="1" applyBorder="1">
      <alignment vertical="center"/>
    </xf>
    <xf numFmtId="0" fontId="22" fillId="0" borderId="0" xfId="43">
      <alignment vertical="center"/>
    </xf>
    <xf numFmtId="0" fontId="0" fillId="0" borderId="0" xfId="43" applyFont="1">
      <alignment vertical="center"/>
    </xf>
    <xf numFmtId="0" fontId="22" fillId="34" borderId="0" xfId="43" applyFill="1">
      <alignment vertical="center"/>
    </xf>
    <xf numFmtId="0" fontId="22" fillId="35" borderId="0" xfId="43" applyFill="1">
      <alignment vertical="center"/>
    </xf>
    <xf numFmtId="0" fontId="0" fillId="0" borderId="0" xfId="43" applyFont="1" applyAlignment="1">
      <alignment vertical="center" wrapText="1"/>
    </xf>
    <xf numFmtId="0" fontId="0" fillId="34" borderId="0" xfId="43" applyFont="1" applyFill="1">
      <alignment vertical="center"/>
    </xf>
    <xf numFmtId="0" fontId="0" fillId="0" borderId="27" xfId="0" applyFill="1" applyBorder="1" applyAlignment="1">
      <alignment vertical="center" wrapText="1"/>
    </xf>
    <xf numFmtId="0" fontId="0" fillId="0" borderId="28" xfId="0" applyFill="1" applyBorder="1" applyAlignment="1">
      <alignment horizontal="center" vertical="center" shrinkToFit="1"/>
    </xf>
    <xf numFmtId="38" fontId="0" fillId="0" borderId="28" xfId="42" applyNumberFormat="1" applyFont="1" applyFill="1" applyBorder="1" applyAlignment="1">
      <alignment vertical="center" shrinkToFit="1"/>
    </xf>
    <xf numFmtId="0" fontId="20" fillId="0" borderId="29" xfId="0" applyFont="1" applyFill="1" applyBorder="1" applyAlignment="1">
      <alignment horizontal="right" vertical="center" wrapText="1"/>
    </xf>
    <xf numFmtId="0" fontId="0" fillId="0" borderId="22" xfId="0" applyFill="1" applyBorder="1">
      <alignment vertical="center"/>
    </xf>
    <xf numFmtId="0" fontId="0" fillId="0" borderId="23" xfId="0" applyFill="1" applyBorder="1" applyAlignment="1">
      <alignment vertical="center" shrinkToFit="1"/>
    </xf>
    <xf numFmtId="38" fontId="0" fillId="0" borderId="23" xfId="0" applyNumberFormat="1" applyFill="1" applyBorder="1">
      <alignment vertical="center"/>
    </xf>
    <xf numFmtId="176" fontId="0" fillId="0" borderId="24" xfId="0" applyNumberFormat="1" applyFill="1" applyBorder="1" applyAlignment="1">
      <alignment horizontal="right" vertical="center"/>
    </xf>
    <xf numFmtId="0" fontId="0" fillId="0" borderId="30" xfId="0" applyFill="1" applyBorder="1" applyAlignment="1">
      <alignment vertical="center" wrapText="1"/>
    </xf>
    <xf numFmtId="0" fontId="0" fillId="0" borderId="31" xfId="0" applyFill="1" applyBorder="1" applyAlignment="1">
      <alignment horizontal="center" vertical="center" shrinkToFit="1"/>
    </xf>
    <xf numFmtId="38" fontId="0" fillId="0" borderId="31" xfId="42" applyNumberFormat="1" applyFont="1" applyFill="1" applyBorder="1" applyAlignment="1">
      <alignment vertical="center" shrinkToFit="1"/>
    </xf>
    <xf numFmtId="0" fontId="0" fillId="0" borderId="25" xfId="0" applyFill="1" applyBorder="1" applyAlignment="1">
      <alignment horizontal="center" vertical="center" shrinkToFit="1"/>
    </xf>
    <xf numFmtId="38" fontId="0" fillId="0" borderId="25" xfId="42" applyNumberFormat="1" applyFont="1" applyFill="1" applyBorder="1" applyAlignment="1">
      <alignment vertical="center" shrinkToFit="1"/>
    </xf>
    <xf numFmtId="0" fontId="0" fillId="0" borderId="20" xfId="0" applyFont="1" applyFill="1" applyBorder="1" applyAlignment="1">
      <alignment horizontal="right" vertical="center" wrapText="1"/>
    </xf>
    <xf numFmtId="0" fontId="0" fillId="0" borderId="32" xfId="0" applyFont="1" applyFill="1" applyBorder="1" applyAlignment="1">
      <alignment horizontal="right" vertical="center" wrapText="1"/>
    </xf>
    <xf numFmtId="0" fontId="24" fillId="0" borderId="0" xfId="0" applyFont="1" applyFill="1">
      <alignment vertical="center"/>
    </xf>
    <xf numFmtId="38" fontId="0" fillId="0" borderId="0" xfId="0" applyNumberFormat="1" applyFill="1" applyAlignment="1">
      <alignment horizontal="center" vertical="center"/>
    </xf>
    <xf numFmtId="0" fontId="0" fillId="0" borderId="0" xfId="0" applyFont="1" applyFill="1" applyAlignment="1">
      <alignment horizontal="left" vertical="center" indent="1"/>
    </xf>
    <xf numFmtId="38" fontId="0" fillId="0" borderId="20" xfId="42" applyNumberFormat="1" applyFont="1" applyFill="1" applyBorder="1">
      <alignment vertical="center"/>
    </xf>
    <xf numFmtId="38" fontId="0" fillId="0" borderId="21" xfId="42" applyNumberFormat="1" applyFont="1" applyFill="1" applyBorder="1">
      <alignment vertical="center"/>
    </xf>
    <xf numFmtId="38" fontId="0" fillId="0" borderId="15" xfId="42" applyNumberFormat="1" applyFont="1" applyFill="1" applyBorder="1">
      <alignment vertical="center"/>
    </xf>
    <xf numFmtId="38" fontId="0" fillId="0" borderId="20" xfId="42" applyNumberFormat="1" applyFont="1" applyFill="1" applyBorder="1" applyAlignment="1">
      <alignment horizontal="right" vertical="center"/>
    </xf>
    <xf numFmtId="38" fontId="0" fillId="0" borderId="20" xfId="42" applyNumberFormat="1" applyFont="1" applyFill="1" applyBorder="1" applyAlignment="1">
      <alignment vertical="center" shrinkToFit="1"/>
    </xf>
    <xf numFmtId="38" fontId="0" fillId="0" borderId="17" xfId="42" applyNumberFormat="1" applyFont="1" applyFill="1" applyBorder="1">
      <alignment vertical="center"/>
    </xf>
    <xf numFmtId="38" fontId="0" fillId="0" borderId="20" xfId="0" applyNumberFormat="1" applyFill="1" applyBorder="1">
      <alignment vertical="center"/>
    </xf>
    <xf numFmtId="38" fontId="0" fillId="0" borderId="21" xfId="0" applyNumberFormat="1" applyFill="1" applyBorder="1">
      <alignment vertical="center"/>
    </xf>
    <xf numFmtId="0" fontId="0" fillId="0" borderId="0" xfId="0" quotePrefix="1" applyFill="1" applyAlignment="1">
      <alignment vertical="center" textRotation="180"/>
    </xf>
    <xf numFmtId="0" fontId="0" fillId="0" borderId="0" xfId="0" applyFill="1" applyAlignment="1">
      <alignment vertical="center" textRotation="180"/>
    </xf>
    <xf numFmtId="0" fontId="0" fillId="0" borderId="0" xfId="0" quotePrefix="1" applyFill="1" applyAlignment="1">
      <alignment vertical="center" textRotation="180"/>
    </xf>
    <xf numFmtId="0" fontId="0" fillId="0" borderId="0" xfId="0" applyFill="1" applyAlignment="1">
      <alignment vertical="center" textRotation="180"/>
    </xf>
    <xf numFmtId="178" fontId="0" fillId="0" borderId="0" xfId="0" applyNumberFormat="1" applyFill="1" applyBorder="1" applyAlignment="1">
      <alignment horizontal="center" vertical="center"/>
    </xf>
    <xf numFmtId="0" fontId="24" fillId="0" borderId="0" xfId="0" applyFont="1">
      <alignment vertical="center"/>
    </xf>
    <xf numFmtId="0" fontId="26" fillId="0" borderId="0" xfId="0" applyFont="1" applyFill="1" applyAlignment="1">
      <alignment horizontal="left" vertical="center" indent="1"/>
    </xf>
    <xf numFmtId="38" fontId="25" fillId="0" borderId="0" xfId="0" applyNumberFormat="1" applyFont="1" applyFill="1" applyAlignment="1">
      <alignment horizontal="right" vertical="center"/>
    </xf>
    <xf numFmtId="0" fontId="25" fillId="0" borderId="0" xfId="0" applyFont="1" applyFill="1" applyAlignment="1">
      <alignment horizontal="right" vertical="center" indent="1"/>
    </xf>
    <xf numFmtId="38" fontId="0" fillId="0" borderId="15" xfId="0" applyNumberFormat="1" applyFill="1" applyBorder="1">
      <alignment vertical="center"/>
    </xf>
    <xf numFmtId="38" fontId="0" fillId="0" borderId="20" xfId="0" applyNumberFormat="1" applyFill="1" applyBorder="1" applyAlignment="1">
      <alignment vertical="center" shrinkToFit="1"/>
    </xf>
    <xf numFmtId="38" fontId="0" fillId="0" borderId="21" xfId="0" applyNumberFormat="1" applyFill="1" applyBorder="1" applyAlignment="1">
      <alignment vertical="center" shrinkToFit="1"/>
    </xf>
    <xf numFmtId="38" fontId="0" fillId="0" borderId="33" xfId="42" applyNumberFormat="1" applyFont="1" applyFill="1" applyBorder="1" applyAlignment="1">
      <alignment vertical="center" shrinkToFit="1"/>
    </xf>
    <xf numFmtId="38" fontId="0" fillId="0" borderId="34" xfId="0" applyNumberFormat="1" applyFill="1" applyBorder="1">
      <alignment vertical="center"/>
    </xf>
    <xf numFmtId="38" fontId="0" fillId="0" borderId="33" xfId="0" applyNumberFormat="1" applyFill="1" applyBorder="1">
      <alignment vertical="center"/>
    </xf>
    <xf numFmtId="38" fontId="0" fillId="0" borderId="13" xfId="42" applyFont="1" applyFill="1" applyBorder="1" applyAlignment="1">
      <alignment horizontal="left" vertical="center" shrinkToFit="1"/>
    </xf>
    <xf numFmtId="0" fontId="27" fillId="0" borderId="0" xfId="0" applyFont="1">
      <alignment vertical="center"/>
    </xf>
    <xf numFmtId="0" fontId="0" fillId="0" borderId="0" xfId="0" applyAlignment="1">
      <alignment vertical="center" shrinkToFit="1"/>
    </xf>
    <xf numFmtId="0" fontId="0" fillId="0" borderId="35" xfId="0" applyFill="1" applyBorder="1" applyAlignment="1">
      <alignment vertical="center" wrapText="1"/>
    </xf>
    <xf numFmtId="0" fontId="0" fillId="0" borderId="36" xfId="0" applyFill="1" applyBorder="1" applyAlignment="1">
      <alignment horizontal="center" vertical="center" shrinkToFit="1"/>
    </xf>
    <xf numFmtId="38" fontId="0" fillId="0" borderId="37" xfId="42" applyNumberFormat="1" applyFont="1" applyFill="1" applyBorder="1" applyAlignment="1">
      <alignment vertical="center" shrinkToFit="1"/>
    </xf>
    <xf numFmtId="38" fontId="0" fillId="0" borderId="0" xfId="0" applyNumberFormat="1" applyFill="1" applyBorder="1" applyAlignment="1">
      <alignment vertical="center" shrinkToFit="1"/>
    </xf>
    <xf numFmtId="49" fontId="0" fillId="0" borderId="0" xfId="0" applyNumberFormat="1" applyFill="1" applyBorder="1" applyAlignment="1">
      <alignment horizontal="left" vertical="center"/>
    </xf>
    <xf numFmtId="38" fontId="0" fillId="0" borderId="0" xfId="42" applyFont="1" applyFill="1">
      <alignment vertical="center"/>
    </xf>
    <xf numFmtId="0" fontId="0" fillId="0" borderId="10" xfId="0" applyBorder="1">
      <alignment vertical="center"/>
    </xf>
    <xf numFmtId="0" fontId="0" fillId="0" borderId="11" xfId="0" applyBorder="1" applyAlignment="1">
      <alignment vertical="center" shrinkToFit="1"/>
    </xf>
    <xf numFmtId="38" fontId="0" fillId="0" borderId="20" xfId="0" applyNumberFormat="1" applyBorder="1">
      <alignment vertical="center"/>
    </xf>
    <xf numFmtId="0" fontId="0" fillId="0" borderId="12" xfId="0" applyBorder="1">
      <alignment vertical="center"/>
    </xf>
    <xf numFmtId="0" fontId="0" fillId="0" borderId="13" xfId="0" applyBorder="1" applyAlignment="1">
      <alignment vertical="center" shrinkToFit="1"/>
    </xf>
    <xf numFmtId="38" fontId="0" fillId="0" borderId="21" xfId="0" applyNumberFormat="1" applyBorder="1">
      <alignment vertical="center"/>
    </xf>
    <xf numFmtId="0" fontId="0" fillId="0" borderId="25" xfId="0" applyFill="1" applyBorder="1" applyAlignment="1">
      <alignment horizontal="left" vertical="center" shrinkToFit="1"/>
    </xf>
    <xf numFmtId="49" fontId="0" fillId="0" borderId="0" xfId="0" applyNumberFormat="1" applyFill="1" applyBorder="1" applyAlignment="1">
      <alignment horizontal="right" vertical="center"/>
    </xf>
    <xf numFmtId="0" fontId="0" fillId="0" borderId="0" xfId="0" quotePrefix="1" applyFill="1" applyAlignment="1">
      <alignment vertical="center" textRotation="180"/>
    </xf>
    <xf numFmtId="0" fontId="0" fillId="0" borderId="0" xfId="0" applyFill="1" applyAlignment="1">
      <alignment vertical="center" textRotation="18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C257FA-C204-4C5B-A77B-ED000C14C09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2AF0-188D-427B-B8CA-4F7F55AB714B}">
  <sheetPr>
    <tabColor rgb="FF00B0F0"/>
  </sheetPr>
  <dimension ref="A1:H1455"/>
  <sheetViews>
    <sheetView topLeftCell="A12" zoomScaleNormal="100" zoomScaleSheetLayoutView="96" workbookViewId="0">
      <selection activeCell="C951" sqref="C951"/>
    </sheetView>
  </sheetViews>
  <sheetFormatPr defaultRowHeight="13.2" x14ac:dyDescent="0.2"/>
  <cols>
    <col min="1" max="1" width="8.88671875" style="76"/>
    <col min="2" max="2" width="9" style="76" customWidth="1"/>
    <col min="3" max="3" width="8.88671875" style="76"/>
    <col min="4" max="5" width="9" style="76" customWidth="1"/>
    <col min="6" max="6" width="39.109375" style="76" customWidth="1"/>
    <col min="7" max="7" width="13" style="76" customWidth="1"/>
    <col min="8" max="8" width="11.88671875" style="76" customWidth="1"/>
    <col min="9" max="16384" width="8.88671875" style="76"/>
  </cols>
  <sheetData>
    <row r="1" spans="1:8" x14ac:dyDescent="0.2">
      <c r="A1" s="76" t="s">
        <v>558</v>
      </c>
      <c r="B1" s="76" t="s">
        <v>559</v>
      </c>
      <c r="C1" s="76" t="s">
        <v>560</v>
      </c>
      <c r="D1" s="76" t="s">
        <v>561</v>
      </c>
      <c r="F1" s="76" t="s">
        <v>562</v>
      </c>
      <c r="G1" s="76" t="str">
        <f t="shared" ref="G1:G64" si="0">C1</f>
        <v>発行者略称</v>
      </c>
      <c r="H1" s="76" t="str">
        <f t="shared" ref="H1:H64" si="1">B1</f>
        <v>発行者コード</v>
      </c>
    </row>
    <row r="2" spans="1:8" x14ac:dyDescent="0.2">
      <c r="A2" s="76" t="s">
        <v>563</v>
      </c>
      <c r="B2" s="76">
        <v>2</v>
      </c>
      <c r="C2" s="76" t="s">
        <v>0</v>
      </c>
      <c r="D2" s="77" t="s">
        <v>564</v>
      </c>
      <c r="E2" s="76" t="str">
        <f t="shared" ref="E2:E65" si="2">A2&amp;"/"&amp;D2</f>
        <v>現国/002-901</v>
      </c>
      <c r="F2" s="77" t="s">
        <v>565</v>
      </c>
      <c r="G2" s="76" t="str">
        <f t="shared" si="0"/>
        <v>東書</v>
      </c>
      <c r="H2" s="76">
        <f t="shared" si="1"/>
        <v>2</v>
      </c>
    </row>
    <row r="3" spans="1:8" x14ac:dyDescent="0.2">
      <c r="A3" s="76" t="s">
        <v>563</v>
      </c>
      <c r="B3" s="76">
        <v>2</v>
      </c>
      <c r="C3" s="76" t="s">
        <v>0</v>
      </c>
      <c r="D3" s="77" t="s">
        <v>566</v>
      </c>
      <c r="E3" s="76" t="str">
        <f t="shared" si="2"/>
        <v>現国/002-902</v>
      </c>
      <c r="F3" s="77" t="s">
        <v>567</v>
      </c>
      <c r="G3" s="76" t="str">
        <f t="shared" si="0"/>
        <v>東書</v>
      </c>
      <c r="H3" s="76">
        <f t="shared" si="1"/>
        <v>2</v>
      </c>
    </row>
    <row r="4" spans="1:8" x14ac:dyDescent="0.2">
      <c r="A4" s="76" t="s">
        <v>563</v>
      </c>
      <c r="B4" s="76">
        <v>2</v>
      </c>
      <c r="C4" s="76" t="s">
        <v>0</v>
      </c>
      <c r="D4" s="77" t="s">
        <v>568</v>
      </c>
      <c r="E4" s="76" t="str">
        <f t="shared" si="2"/>
        <v>現国/002-903</v>
      </c>
      <c r="F4" s="77" t="s">
        <v>569</v>
      </c>
      <c r="G4" s="76" t="str">
        <f t="shared" si="0"/>
        <v>東書</v>
      </c>
      <c r="H4" s="76">
        <f t="shared" si="1"/>
        <v>2</v>
      </c>
    </row>
    <row r="5" spans="1:8" x14ac:dyDescent="0.2">
      <c r="A5" s="76" t="s">
        <v>563</v>
      </c>
      <c r="B5" s="76">
        <v>15</v>
      </c>
      <c r="C5" s="76" t="s">
        <v>1</v>
      </c>
      <c r="D5" s="76" t="s">
        <v>570</v>
      </c>
      <c r="E5" s="76" t="str">
        <f t="shared" si="2"/>
        <v>現国/015-901</v>
      </c>
      <c r="F5" s="76" t="s">
        <v>571</v>
      </c>
      <c r="G5" s="76" t="str">
        <f t="shared" si="0"/>
        <v>三省堂</v>
      </c>
      <c r="H5" s="76">
        <f t="shared" si="1"/>
        <v>15</v>
      </c>
    </row>
    <row r="6" spans="1:8" x14ac:dyDescent="0.2">
      <c r="A6" s="76" t="s">
        <v>563</v>
      </c>
      <c r="B6" s="76">
        <v>15</v>
      </c>
      <c r="C6" s="76" t="s">
        <v>1</v>
      </c>
      <c r="D6" s="76" t="s">
        <v>572</v>
      </c>
      <c r="E6" s="76" t="str">
        <f t="shared" si="2"/>
        <v>現国/015-902</v>
      </c>
      <c r="F6" s="76" t="s">
        <v>573</v>
      </c>
      <c r="G6" s="76" t="str">
        <f t="shared" si="0"/>
        <v>三省堂</v>
      </c>
      <c r="H6" s="76">
        <f t="shared" si="1"/>
        <v>15</v>
      </c>
    </row>
    <row r="7" spans="1:8" x14ac:dyDescent="0.2">
      <c r="A7" s="76" t="s">
        <v>563</v>
      </c>
      <c r="B7" s="76">
        <v>50</v>
      </c>
      <c r="C7" s="76" t="s">
        <v>3</v>
      </c>
      <c r="D7" s="76" t="s">
        <v>574</v>
      </c>
      <c r="E7" s="76" t="str">
        <f t="shared" si="2"/>
        <v>現国/050-901</v>
      </c>
      <c r="F7" s="76" t="s">
        <v>575</v>
      </c>
      <c r="G7" s="76" t="str">
        <f t="shared" si="0"/>
        <v>大修館</v>
      </c>
      <c r="H7" s="76">
        <f t="shared" si="1"/>
        <v>50</v>
      </c>
    </row>
    <row r="8" spans="1:8" x14ac:dyDescent="0.2">
      <c r="A8" s="76" t="s">
        <v>563</v>
      </c>
      <c r="B8" s="76">
        <v>50</v>
      </c>
      <c r="C8" s="76" t="s">
        <v>3</v>
      </c>
      <c r="D8" s="76" t="s">
        <v>576</v>
      </c>
      <c r="E8" s="76" t="str">
        <f t="shared" si="2"/>
        <v>現国/050-902</v>
      </c>
      <c r="F8" s="76" t="s">
        <v>577</v>
      </c>
      <c r="G8" s="76" t="str">
        <f t="shared" si="0"/>
        <v>大修館</v>
      </c>
      <c r="H8" s="76">
        <f t="shared" si="1"/>
        <v>50</v>
      </c>
    </row>
    <row r="9" spans="1:8" x14ac:dyDescent="0.2">
      <c r="A9" s="76" t="s">
        <v>563</v>
      </c>
      <c r="B9" s="76">
        <v>104</v>
      </c>
      <c r="C9" s="76" t="s">
        <v>4</v>
      </c>
      <c r="D9" s="76" t="s">
        <v>578</v>
      </c>
      <c r="E9" s="76" t="str">
        <f t="shared" si="2"/>
        <v>現国/104-901</v>
      </c>
      <c r="F9" s="76" t="s">
        <v>579</v>
      </c>
      <c r="G9" s="76" t="str">
        <f t="shared" si="0"/>
        <v>数研</v>
      </c>
      <c r="H9" s="76">
        <f t="shared" si="1"/>
        <v>104</v>
      </c>
    </row>
    <row r="10" spans="1:8" x14ac:dyDescent="0.2">
      <c r="A10" s="76" t="s">
        <v>563</v>
      </c>
      <c r="B10" s="76">
        <v>104</v>
      </c>
      <c r="C10" s="76" t="s">
        <v>4</v>
      </c>
      <c r="D10" s="76" t="s">
        <v>580</v>
      </c>
      <c r="E10" s="76" t="str">
        <f t="shared" si="2"/>
        <v>現国/104-902</v>
      </c>
      <c r="F10" s="76" t="s">
        <v>581</v>
      </c>
      <c r="G10" s="76" t="str">
        <f t="shared" si="0"/>
        <v>数研</v>
      </c>
      <c r="H10" s="76">
        <f t="shared" si="1"/>
        <v>104</v>
      </c>
    </row>
    <row r="11" spans="1:8" x14ac:dyDescent="0.2">
      <c r="A11" s="76" t="s">
        <v>563</v>
      </c>
      <c r="B11" s="76">
        <v>104</v>
      </c>
      <c r="C11" s="76" t="s">
        <v>4</v>
      </c>
      <c r="D11" s="76" t="s">
        <v>582</v>
      </c>
      <c r="E11" s="76" t="str">
        <f t="shared" si="2"/>
        <v>現国/104-903</v>
      </c>
      <c r="F11" s="76" t="s">
        <v>583</v>
      </c>
      <c r="G11" s="76" t="str">
        <f t="shared" si="0"/>
        <v>数研</v>
      </c>
      <c r="H11" s="76">
        <f t="shared" si="1"/>
        <v>104</v>
      </c>
    </row>
    <row r="12" spans="1:8" x14ac:dyDescent="0.2">
      <c r="A12" s="76" t="s">
        <v>563</v>
      </c>
      <c r="B12" s="76">
        <v>104</v>
      </c>
      <c r="C12" s="76" t="s">
        <v>4</v>
      </c>
      <c r="D12" s="76" t="s">
        <v>584</v>
      </c>
      <c r="E12" s="76" t="str">
        <f t="shared" si="2"/>
        <v>現国/104-904</v>
      </c>
      <c r="F12" s="76" t="s">
        <v>585</v>
      </c>
      <c r="G12" s="76" t="str">
        <f t="shared" si="0"/>
        <v>数研</v>
      </c>
      <c r="H12" s="76">
        <f t="shared" si="1"/>
        <v>104</v>
      </c>
    </row>
    <row r="13" spans="1:8" x14ac:dyDescent="0.2">
      <c r="A13" s="76" t="s">
        <v>563</v>
      </c>
      <c r="B13" s="76">
        <v>117</v>
      </c>
      <c r="C13" s="76" t="s">
        <v>5</v>
      </c>
      <c r="D13" s="76" t="s">
        <v>586</v>
      </c>
      <c r="E13" s="76" t="str">
        <f t="shared" si="2"/>
        <v>現国/117-901</v>
      </c>
      <c r="F13" s="76" t="s">
        <v>587</v>
      </c>
      <c r="G13" s="76" t="str">
        <f t="shared" si="0"/>
        <v>明治</v>
      </c>
      <c r="H13" s="76">
        <f t="shared" si="1"/>
        <v>117</v>
      </c>
    </row>
    <row r="14" spans="1:8" x14ac:dyDescent="0.2">
      <c r="A14" s="76" t="s">
        <v>563</v>
      </c>
      <c r="B14" s="76">
        <v>143</v>
      </c>
      <c r="C14" s="76" t="s">
        <v>6</v>
      </c>
      <c r="D14" s="76" t="s">
        <v>588</v>
      </c>
      <c r="E14" s="76" t="str">
        <f t="shared" si="2"/>
        <v>現国/143-901</v>
      </c>
      <c r="F14" s="76" t="s">
        <v>589</v>
      </c>
      <c r="G14" s="76" t="str">
        <f t="shared" si="0"/>
        <v>筑摩</v>
      </c>
      <c r="H14" s="76">
        <f t="shared" si="1"/>
        <v>143</v>
      </c>
    </row>
    <row r="15" spans="1:8" x14ac:dyDescent="0.2">
      <c r="A15" s="76" t="s">
        <v>563</v>
      </c>
      <c r="B15" s="76">
        <v>143</v>
      </c>
      <c r="C15" s="76" t="s">
        <v>6</v>
      </c>
      <c r="D15" s="76" t="s">
        <v>590</v>
      </c>
      <c r="E15" s="76" t="str">
        <f t="shared" si="2"/>
        <v>現国/143-902</v>
      </c>
      <c r="F15" s="76" t="s">
        <v>591</v>
      </c>
      <c r="G15" s="76" t="str">
        <f t="shared" si="0"/>
        <v>筑摩</v>
      </c>
      <c r="H15" s="76">
        <f t="shared" si="1"/>
        <v>143</v>
      </c>
    </row>
    <row r="16" spans="1:8" x14ac:dyDescent="0.2">
      <c r="A16" s="76" t="s">
        <v>563</v>
      </c>
      <c r="B16" s="76">
        <v>183</v>
      </c>
      <c r="C16" s="76" t="s">
        <v>7</v>
      </c>
      <c r="D16" s="76" t="s">
        <v>592</v>
      </c>
      <c r="E16" s="76" t="str">
        <f t="shared" si="2"/>
        <v>現国/183-901</v>
      </c>
      <c r="F16" s="76" t="s">
        <v>593</v>
      </c>
      <c r="G16" s="76" t="str">
        <f t="shared" si="0"/>
        <v>第一</v>
      </c>
      <c r="H16" s="76">
        <f t="shared" si="1"/>
        <v>183</v>
      </c>
    </row>
    <row r="17" spans="1:8" x14ac:dyDescent="0.2">
      <c r="A17" s="76" t="s">
        <v>563</v>
      </c>
      <c r="B17" s="76">
        <v>183</v>
      </c>
      <c r="C17" s="76" t="s">
        <v>7</v>
      </c>
      <c r="D17" s="76" t="s">
        <v>594</v>
      </c>
      <c r="E17" s="76" t="str">
        <f t="shared" si="2"/>
        <v>現国/183-902</v>
      </c>
      <c r="F17" s="76" t="s">
        <v>595</v>
      </c>
      <c r="G17" s="76" t="str">
        <f t="shared" si="0"/>
        <v>第一</v>
      </c>
      <c r="H17" s="76">
        <f t="shared" si="1"/>
        <v>183</v>
      </c>
    </row>
    <row r="18" spans="1:8" x14ac:dyDescent="0.2">
      <c r="A18" s="76" t="s">
        <v>563</v>
      </c>
      <c r="B18" s="76">
        <v>183</v>
      </c>
      <c r="C18" s="76" t="s">
        <v>7</v>
      </c>
      <c r="D18" s="76" t="s">
        <v>596</v>
      </c>
      <c r="E18" s="76" t="str">
        <f t="shared" si="2"/>
        <v>現国/183-903</v>
      </c>
      <c r="F18" s="76" t="s">
        <v>597</v>
      </c>
      <c r="G18" s="76" t="str">
        <f t="shared" si="0"/>
        <v>第一</v>
      </c>
      <c r="H18" s="76">
        <f t="shared" si="1"/>
        <v>183</v>
      </c>
    </row>
    <row r="19" spans="1:8" x14ac:dyDescent="0.2">
      <c r="A19" s="76" t="s">
        <v>563</v>
      </c>
      <c r="B19" s="76">
        <v>183</v>
      </c>
      <c r="C19" s="76" t="s">
        <v>7</v>
      </c>
      <c r="D19" s="76">
        <v>713</v>
      </c>
      <c r="E19" s="76" t="str">
        <f t="shared" si="2"/>
        <v>現国/713</v>
      </c>
      <c r="F19" s="76" t="s">
        <v>178</v>
      </c>
      <c r="G19" s="76" t="str">
        <f t="shared" si="0"/>
        <v>第一</v>
      </c>
      <c r="H19" s="76">
        <f t="shared" si="1"/>
        <v>183</v>
      </c>
    </row>
    <row r="20" spans="1:8" x14ac:dyDescent="0.2">
      <c r="A20" s="76" t="s">
        <v>563</v>
      </c>
      <c r="B20" s="76">
        <v>183</v>
      </c>
      <c r="C20" s="76" t="s">
        <v>7</v>
      </c>
      <c r="D20" s="76">
        <v>715</v>
      </c>
      <c r="E20" s="76" t="str">
        <f t="shared" si="2"/>
        <v>現国/715</v>
      </c>
      <c r="F20" s="76" t="s">
        <v>180</v>
      </c>
      <c r="G20" s="76" t="str">
        <f t="shared" si="0"/>
        <v>第一</v>
      </c>
      <c r="H20" s="76">
        <f t="shared" si="1"/>
        <v>183</v>
      </c>
    </row>
    <row r="21" spans="1:8" x14ac:dyDescent="0.2">
      <c r="A21" s="76" t="s">
        <v>563</v>
      </c>
      <c r="B21" s="76">
        <v>183</v>
      </c>
      <c r="C21" s="76" t="s">
        <v>7</v>
      </c>
      <c r="D21" s="76">
        <v>716</v>
      </c>
      <c r="E21" s="76" t="str">
        <f t="shared" si="2"/>
        <v>現国/716</v>
      </c>
      <c r="F21" s="76" t="s">
        <v>181</v>
      </c>
      <c r="G21" s="76" t="str">
        <f t="shared" si="0"/>
        <v>第一</v>
      </c>
      <c r="H21" s="76">
        <f t="shared" si="1"/>
        <v>183</v>
      </c>
    </row>
    <row r="22" spans="1:8" x14ac:dyDescent="0.2">
      <c r="A22" s="76" t="s">
        <v>563</v>
      </c>
      <c r="B22" s="76">
        <v>212</v>
      </c>
      <c r="C22" s="76" t="s">
        <v>8</v>
      </c>
      <c r="D22" s="76" t="s">
        <v>598</v>
      </c>
      <c r="E22" s="76" t="str">
        <f t="shared" si="2"/>
        <v>現国/212-901</v>
      </c>
      <c r="F22" s="76" t="s">
        <v>599</v>
      </c>
      <c r="G22" s="76" t="str">
        <f t="shared" si="0"/>
        <v>桐原</v>
      </c>
      <c r="H22" s="76">
        <f t="shared" si="1"/>
        <v>212</v>
      </c>
    </row>
    <row r="23" spans="1:8" x14ac:dyDescent="0.2">
      <c r="A23" s="76" t="s">
        <v>563</v>
      </c>
      <c r="B23" s="76">
        <v>212</v>
      </c>
      <c r="C23" s="76" t="s">
        <v>8</v>
      </c>
      <c r="D23" s="76">
        <v>717</v>
      </c>
      <c r="E23" s="76" t="str">
        <f t="shared" si="2"/>
        <v>現国/717</v>
      </c>
      <c r="F23" s="76" t="s">
        <v>182</v>
      </c>
      <c r="G23" s="76" t="str">
        <f t="shared" si="0"/>
        <v>桐原</v>
      </c>
      <c r="H23" s="76">
        <f t="shared" si="1"/>
        <v>212</v>
      </c>
    </row>
    <row r="24" spans="1:8" s="78" customFormat="1" x14ac:dyDescent="0.2">
      <c r="A24" s="78" t="s">
        <v>600</v>
      </c>
      <c r="B24" s="78">
        <v>2</v>
      </c>
      <c r="C24" s="78" t="s">
        <v>0</v>
      </c>
      <c r="D24" s="78">
        <v>701</v>
      </c>
      <c r="E24" s="78" t="str">
        <f t="shared" si="2"/>
        <v>現国/701</v>
      </c>
      <c r="F24" s="78" t="s">
        <v>173</v>
      </c>
      <c r="G24" s="78" t="str">
        <f t="shared" si="0"/>
        <v>東書</v>
      </c>
      <c r="H24" s="78">
        <f t="shared" si="1"/>
        <v>2</v>
      </c>
    </row>
    <row r="25" spans="1:8" s="78" customFormat="1" x14ac:dyDescent="0.2">
      <c r="A25" s="78" t="s">
        <v>563</v>
      </c>
      <c r="B25" s="78">
        <v>2</v>
      </c>
      <c r="C25" s="78" t="s">
        <v>0</v>
      </c>
      <c r="D25" s="78">
        <v>702</v>
      </c>
      <c r="E25" s="78" t="str">
        <f t="shared" si="2"/>
        <v>現国/702</v>
      </c>
      <c r="F25" s="78" t="s">
        <v>174</v>
      </c>
      <c r="G25" s="78" t="str">
        <f t="shared" si="0"/>
        <v>東書</v>
      </c>
      <c r="H25" s="78">
        <f t="shared" si="1"/>
        <v>2</v>
      </c>
    </row>
    <row r="26" spans="1:8" s="78" customFormat="1" x14ac:dyDescent="0.2">
      <c r="A26" s="78" t="s">
        <v>563</v>
      </c>
      <c r="B26" s="78">
        <v>2</v>
      </c>
      <c r="C26" s="78" t="s">
        <v>0</v>
      </c>
      <c r="D26" s="78">
        <v>703</v>
      </c>
      <c r="E26" s="78" t="str">
        <f t="shared" si="2"/>
        <v>現国/703</v>
      </c>
      <c r="F26" s="78" t="s">
        <v>172</v>
      </c>
      <c r="G26" s="78" t="str">
        <f t="shared" si="0"/>
        <v>東書</v>
      </c>
      <c r="H26" s="78">
        <f t="shared" si="1"/>
        <v>2</v>
      </c>
    </row>
    <row r="27" spans="1:8" s="78" customFormat="1" x14ac:dyDescent="0.2">
      <c r="A27" s="78" t="s">
        <v>563</v>
      </c>
      <c r="B27" s="78">
        <v>15</v>
      </c>
      <c r="C27" s="78" t="s">
        <v>1</v>
      </c>
      <c r="D27" s="78">
        <v>704</v>
      </c>
      <c r="E27" s="78" t="str">
        <f t="shared" si="2"/>
        <v>現国/704</v>
      </c>
      <c r="F27" s="78" t="s">
        <v>175</v>
      </c>
      <c r="G27" s="78" t="str">
        <f t="shared" si="0"/>
        <v>三省堂</v>
      </c>
      <c r="H27" s="78">
        <f t="shared" si="1"/>
        <v>15</v>
      </c>
    </row>
    <row r="28" spans="1:8" s="78" customFormat="1" x14ac:dyDescent="0.2">
      <c r="A28" s="78" t="s">
        <v>563</v>
      </c>
      <c r="B28" s="78">
        <v>15</v>
      </c>
      <c r="C28" s="78" t="s">
        <v>1</v>
      </c>
      <c r="D28" s="78">
        <v>705</v>
      </c>
      <c r="E28" s="78" t="str">
        <f t="shared" si="2"/>
        <v>現国/705</v>
      </c>
      <c r="F28" s="78" t="s">
        <v>176</v>
      </c>
      <c r="G28" s="78" t="str">
        <f t="shared" si="0"/>
        <v>三省堂</v>
      </c>
      <c r="H28" s="78">
        <f t="shared" si="1"/>
        <v>15</v>
      </c>
    </row>
    <row r="29" spans="1:8" s="78" customFormat="1" x14ac:dyDescent="0.2">
      <c r="A29" s="78" t="s">
        <v>563</v>
      </c>
      <c r="B29" s="78">
        <v>50</v>
      </c>
      <c r="C29" s="78" t="s">
        <v>3</v>
      </c>
      <c r="D29" s="78">
        <v>706</v>
      </c>
      <c r="E29" s="78" t="str">
        <f t="shared" si="2"/>
        <v>現国/706</v>
      </c>
      <c r="F29" s="78" t="s">
        <v>172</v>
      </c>
      <c r="G29" s="78" t="str">
        <f t="shared" si="0"/>
        <v>大修館</v>
      </c>
      <c r="H29" s="78">
        <f t="shared" si="1"/>
        <v>50</v>
      </c>
    </row>
    <row r="30" spans="1:8" s="78" customFormat="1" x14ac:dyDescent="0.2">
      <c r="A30" s="78" t="s">
        <v>563</v>
      </c>
      <c r="B30" s="78">
        <v>50</v>
      </c>
      <c r="C30" s="78" t="s">
        <v>3</v>
      </c>
      <c r="D30" s="78">
        <v>707</v>
      </c>
      <c r="E30" s="78" t="str">
        <f t="shared" si="2"/>
        <v>現国/707</v>
      </c>
      <c r="F30" s="78" t="s">
        <v>177</v>
      </c>
      <c r="G30" s="78" t="str">
        <f t="shared" si="0"/>
        <v>大修館</v>
      </c>
      <c r="H30" s="78">
        <f t="shared" si="1"/>
        <v>50</v>
      </c>
    </row>
    <row r="31" spans="1:8" s="78" customFormat="1" x14ac:dyDescent="0.2">
      <c r="A31" s="78" t="s">
        <v>563</v>
      </c>
      <c r="B31" s="78">
        <v>104</v>
      </c>
      <c r="C31" s="78" t="s">
        <v>4</v>
      </c>
      <c r="D31" s="78">
        <v>708</v>
      </c>
      <c r="E31" s="78" t="str">
        <f t="shared" si="2"/>
        <v>現国/708</v>
      </c>
      <c r="F31" s="78" t="s">
        <v>172</v>
      </c>
      <c r="G31" s="78" t="str">
        <f t="shared" si="0"/>
        <v>数研</v>
      </c>
      <c r="H31" s="78">
        <f t="shared" si="1"/>
        <v>104</v>
      </c>
    </row>
    <row r="32" spans="1:8" s="78" customFormat="1" x14ac:dyDescent="0.2">
      <c r="A32" s="78" t="s">
        <v>563</v>
      </c>
      <c r="B32" s="78">
        <v>104</v>
      </c>
      <c r="C32" s="78" t="s">
        <v>4</v>
      </c>
      <c r="D32" s="78">
        <v>709</v>
      </c>
      <c r="E32" s="78" t="str">
        <f t="shared" si="2"/>
        <v>現国/709</v>
      </c>
      <c r="F32" s="78" t="s">
        <v>178</v>
      </c>
      <c r="G32" s="78" t="str">
        <f t="shared" si="0"/>
        <v>数研</v>
      </c>
      <c r="H32" s="78">
        <f t="shared" si="1"/>
        <v>104</v>
      </c>
    </row>
    <row r="33" spans="1:8" s="78" customFormat="1" x14ac:dyDescent="0.2">
      <c r="A33" s="78" t="s">
        <v>563</v>
      </c>
      <c r="B33" s="78">
        <v>104</v>
      </c>
      <c r="C33" s="78" t="s">
        <v>4</v>
      </c>
      <c r="D33" s="78">
        <v>710</v>
      </c>
      <c r="E33" s="78" t="str">
        <f t="shared" si="2"/>
        <v>現国/710</v>
      </c>
      <c r="F33" s="78" t="s">
        <v>601</v>
      </c>
      <c r="G33" s="78" t="str">
        <f t="shared" si="0"/>
        <v>数研</v>
      </c>
      <c r="H33" s="78">
        <f t="shared" si="1"/>
        <v>104</v>
      </c>
    </row>
    <row r="34" spans="1:8" s="78" customFormat="1" x14ac:dyDescent="0.2">
      <c r="A34" s="78" t="s">
        <v>563</v>
      </c>
      <c r="B34" s="78">
        <v>117</v>
      </c>
      <c r="C34" s="78" t="s">
        <v>5</v>
      </c>
      <c r="D34" s="78">
        <v>711</v>
      </c>
      <c r="E34" s="78" t="str">
        <f t="shared" si="2"/>
        <v>現国/711</v>
      </c>
      <c r="F34" s="78" t="s">
        <v>175</v>
      </c>
      <c r="G34" s="78" t="str">
        <f t="shared" si="0"/>
        <v>明治</v>
      </c>
      <c r="H34" s="78">
        <f t="shared" si="1"/>
        <v>117</v>
      </c>
    </row>
    <row r="35" spans="1:8" s="78" customFormat="1" x14ac:dyDescent="0.2">
      <c r="A35" s="78" t="s">
        <v>563</v>
      </c>
      <c r="B35" s="78">
        <v>143</v>
      </c>
      <c r="C35" s="78" t="s">
        <v>6</v>
      </c>
      <c r="D35" s="78">
        <v>712</v>
      </c>
      <c r="E35" s="78" t="str">
        <f t="shared" si="2"/>
        <v>現国/712</v>
      </c>
      <c r="F35" s="78" t="s">
        <v>172</v>
      </c>
      <c r="G35" s="78" t="str">
        <f t="shared" si="0"/>
        <v>筑摩</v>
      </c>
      <c r="H35" s="78">
        <f t="shared" si="1"/>
        <v>143</v>
      </c>
    </row>
    <row r="36" spans="1:8" s="78" customFormat="1" x14ac:dyDescent="0.2">
      <c r="A36" s="78" t="s">
        <v>563</v>
      </c>
      <c r="B36" s="78">
        <v>183</v>
      </c>
      <c r="C36" s="78" t="s">
        <v>7</v>
      </c>
      <c r="D36" s="78">
        <v>714</v>
      </c>
      <c r="E36" s="78" t="str">
        <f t="shared" si="2"/>
        <v>現国/714</v>
      </c>
      <c r="F36" s="78" t="s">
        <v>179</v>
      </c>
      <c r="G36" s="78" t="str">
        <f t="shared" si="0"/>
        <v>第一</v>
      </c>
      <c r="H36" s="78">
        <f t="shared" si="1"/>
        <v>183</v>
      </c>
    </row>
    <row r="37" spans="1:8" s="78" customFormat="1" x14ac:dyDescent="0.2">
      <c r="A37" s="76" t="s">
        <v>602</v>
      </c>
      <c r="B37" s="76">
        <v>2</v>
      </c>
      <c r="C37" s="76" t="s">
        <v>0</v>
      </c>
      <c r="D37" s="76" t="s">
        <v>603</v>
      </c>
      <c r="E37" s="76" t="str">
        <f t="shared" si="2"/>
        <v>言文/002-901</v>
      </c>
      <c r="F37" s="76" t="s">
        <v>185</v>
      </c>
      <c r="G37" s="76" t="str">
        <f t="shared" si="0"/>
        <v>東書</v>
      </c>
      <c r="H37" s="76">
        <f t="shared" si="1"/>
        <v>2</v>
      </c>
    </row>
    <row r="38" spans="1:8" s="78" customFormat="1" x14ac:dyDescent="0.2">
      <c r="A38" s="76" t="s">
        <v>602</v>
      </c>
      <c r="B38" s="76">
        <v>2</v>
      </c>
      <c r="C38" s="76" t="s">
        <v>0</v>
      </c>
      <c r="D38" s="76" t="s">
        <v>566</v>
      </c>
      <c r="E38" s="76" t="str">
        <f t="shared" si="2"/>
        <v>言文/002-902</v>
      </c>
      <c r="F38" s="76" t="s">
        <v>186</v>
      </c>
      <c r="G38" s="76" t="str">
        <f t="shared" si="0"/>
        <v>東書</v>
      </c>
      <c r="H38" s="76">
        <f t="shared" si="1"/>
        <v>2</v>
      </c>
    </row>
    <row r="39" spans="1:8" s="78" customFormat="1" x14ac:dyDescent="0.2">
      <c r="A39" s="76" t="s">
        <v>602</v>
      </c>
      <c r="B39" s="76">
        <v>15</v>
      </c>
      <c r="C39" s="76" t="s">
        <v>1</v>
      </c>
      <c r="D39" s="76" t="s">
        <v>570</v>
      </c>
      <c r="E39" s="76" t="str">
        <f t="shared" si="2"/>
        <v>言文/015-901</v>
      </c>
      <c r="F39" s="76" t="s">
        <v>604</v>
      </c>
      <c r="G39" s="76" t="str">
        <f t="shared" si="0"/>
        <v>三省堂</v>
      </c>
      <c r="H39" s="76">
        <f t="shared" si="1"/>
        <v>15</v>
      </c>
    </row>
    <row r="40" spans="1:8" s="78" customFormat="1" x14ac:dyDescent="0.2">
      <c r="A40" s="76" t="s">
        <v>602</v>
      </c>
      <c r="B40" s="76">
        <v>15</v>
      </c>
      <c r="C40" s="76" t="s">
        <v>1</v>
      </c>
      <c r="D40" s="76" t="s">
        <v>572</v>
      </c>
      <c r="E40" s="76" t="str">
        <f t="shared" si="2"/>
        <v>言文/015-902</v>
      </c>
      <c r="F40" s="76" t="s">
        <v>605</v>
      </c>
      <c r="G40" s="76" t="str">
        <f t="shared" si="0"/>
        <v>三省堂</v>
      </c>
      <c r="H40" s="76">
        <f t="shared" si="1"/>
        <v>15</v>
      </c>
    </row>
    <row r="41" spans="1:8" x14ac:dyDescent="0.2">
      <c r="A41" s="76" t="s">
        <v>602</v>
      </c>
      <c r="B41" s="76">
        <v>50</v>
      </c>
      <c r="C41" s="76" t="s">
        <v>3</v>
      </c>
      <c r="D41" s="76" t="s">
        <v>574</v>
      </c>
      <c r="E41" s="76" t="str">
        <f t="shared" si="2"/>
        <v>言文/050-901</v>
      </c>
      <c r="F41" s="76" t="s">
        <v>606</v>
      </c>
      <c r="G41" s="76" t="str">
        <f t="shared" si="0"/>
        <v>大修館</v>
      </c>
      <c r="H41" s="76">
        <f t="shared" si="1"/>
        <v>50</v>
      </c>
    </row>
    <row r="42" spans="1:8" x14ac:dyDescent="0.2">
      <c r="A42" s="76" t="s">
        <v>602</v>
      </c>
      <c r="B42" s="76">
        <v>50</v>
      </c>
      <c r="C42" s="76" t="s">
        <v>3</v>
      </c>
      <c r="D42" s="76" t="s">
        <v>576</v>
      </c>
      <c r="E42" s="76" t="str">
        <f t="shared" si="2"/>
        <v>言文/050-902</v>
      </c>
      <c r="F42" s="76" t="s">
        <v>607</v>
      </c>
      <c r="G42" s="76" t="str">
        <f t="shared" si="0"/>
        <v>大修館</v>
      </c>
      <c r="H42" s="76">
        <f t="shared" si="1"/>
        <v>50</v>
      </c>
    </row>
    <row r="43" spans="1:8" x14ac:dyDescent="0.2">
      <c r="A43" s="76" t="s">
        <v>602</v>
      </c>
      <c r="B43" s="76">
        <v>104</v>
      </c>
      <c r="C43" s="76" t="s">
        <v>4</v>
      </c>
      <c r="D43" s="76" t="s">
        <v>578</v>
      </c>
      <c r="E43" s="76" t="str">
        <f t="shared" si="2"/>
        <v>言文/104-901</v>
      </c>
      <c r="F43" s="76" t="s">
        <v>608</v>
      </c>
      <c r="G43" s="76" t="str">
        <f t="shared" si="0"/>
        <v>数研</v>
      </c>
      <c r="H43" s="76">
        <f t="shared" si="1"/>
        <v>104</v>
      </c>
    </row>
    <row r="44" spans="1:8" x14ac:dyDescent="0.2">
      <c r="A44" s="76" t="s">
        <v>602</v>
      </c>
      <c r="B44" s="76">
        <v>104</v>
      </c>
      <c r="C44" s="76" t="s">
        <v>4</v>
      </c>
      <c r="D44" s="76" t="s">
        <v>580</v>
      </c>
      <c r="E44" s="76" t="str">
        <f t="shared" si="2"/>
        <v>言文/104-902</v>
      </c>
      <c r="F44" s="76" t="s">
        <v>609</v>
      </c>
      <c r="G44" s="76" t="str">
        <f t="shared" si="0"/>
        <v>数研</v>
      </c>
      <c r="H44" s="76">
        <f t="shared" si="1"/>
        <v>104</v>
      </c>
    </row>
    <row r="45" spans="1:8" x14ac:dyDescent="0.2">
      <c r="A45" s="76" t="s">
        <v>602</v>
      </c>
      <c r="B45" s="76">
        <v>104</v>
      </c>
      <c r="C45" s="76" t="s">
        <v>4</v>
      </c>
      <c r="D45" s="76" t="s">
        <v>582</v>
      </c>
      <c r="E45" s="76" t="str">
        <f t="shared" si="2"/>
        <v>言文/104-903</v>
      </c>
      <c r="F45" s="76" t="s">
        <v>610</v>
      </c>
      <c r="G45" s="76" t="str">
        <f t="shared" si="0"/>
        <v>数研</v>
      </c>
      <c r="H45" s="76">
        <f t="shared" si="1"/>
        <v>104</v>
      </c>
    </row>
    <row r="46" spans="1:8" x14ac:dyDescent="0.2">
      <c r="A46" s="76" t="s">
        <v>602</v>
      </c>
      <c r="B46" s="76">
        <v>109</v>
      </c>
      <c r="C46" s="76" t="s">
        <v>52</v>
      </c>
      <c r="D46" s="76">
        <v>710</v>
      </c>
      <c r="E46" s="76" t="str">
        <f t="shared" si="2"/>
        <v>言文/710</v>
      </c>
      <c r="F46" s="76" t="s">
        <v>183</v>
      </c>
      <c r="G46" s="76" t="str">
        <f t="shared" si="0"/>
        <v>文英堂</v>
      </c>
      <c r="H46" s="76">
        <f t="shared" si="1"/>
        <v>109</v>
      </c>
    </row>
    <row r="47" spans="1:8" x14ac:dyDescent="0.2">
      <c r="A47" s="76" t="s">
        <v>602</v>
      </c>
      <c r="B47" s="76">
        <v>117</v>
      </c>
      <c r="C47" s="76" t="s">
        <v>5</v>
      </c>
      <c r="D47" s="76" t="s">
        <v>586</v>
      </c>
      <c r="E47" s="76" t="str">
        <f t="shared" si="2"/>
        <v>言文/117-901</v>
      </c>
      <c r="F47" s="76" t="s">
        <v>611</v>
      </c>
      <c r="G47" s="76" t="str">
        <f t="shared" si="0"/>
        <v>明治</v>
      </c>
      <c r="H47" s="76">
        <f t="shared" si="1"/>
        <v>117</v>
      </c>
    </row>
    <row r="48" spans="1:8" x14ac:dyDescent="0.2">
      <c r="A48" s="76" t="s">
        <v>602</v>
      </c>
      <c r="B48" s="76">
        <v>143</v>
      </c>
      <c r="C48" s="76" t="s">
        <v>6</v>
      </c>
      <c r="D48" s="76" t="s">
        <v>588</v>
      </c>
      <c r="E48" s="76" t="str">
        <f t="shared" si="2"/>
        <v>言文/143-901</v>
      </c>
      <c r="F48" s="76" t="s">
        <v>612</v>
      </c>
      <c r="G48" s="76" t="str">
        <f t="shared" si="0"/>
        <v>筑摩</v>
      </c>
      <c r="H48" s="76">
        <f t="shared" si="1"/>
        <v>143</v>
      </c>
    </row>
    <row r="49" spans="1:8" x14ac:dyDescent="0.2">
      <c r="A49" s="76" t="s">
        <v>602</v>
      </c>
      <c r="B49" s="76">
        <v>143</v>
      </c>
      <c r="C49" s="76" t="s">
        <v>6</v>
      </c>
      <c r="D49" s="76" t="s">
        <v>590</v>
      </c>
      <c r="E49" s="76" t="str">
        <f t="shared" si="2"/>
        <v>言文/143-902</v>
      </c>
      <c r="F49" s="76" t="s">
        <v>613</v>
      </c>
      <c r="G49" s="76" t="str">
        <f t="shared" si="0"/>
        <v>筑摩</v>
      </c>
      <c r="H49" s="76">
        <f t="shared" si="1"/>
        <v>143</v>
      </c>
    </row>
    <row r="50" spans="1:8" x14ac:dyDescent="0.2">
      <c r="A50" s="76" t="s">
        <v>602</v>
      </c>
      <c r="B50" s="76">
        <v>183</v>
      </c>
      <c r="C50" s="76" t="s">
        <v>7</v>
      </c>
      <c r="D50" s="76" t="s">
        <v>592</v>
      </c>
      <c r="E50" s="76" t="str">
        <f t="shared" si="2"/>
        <v>言文/183-901</v>
      </c>
      <c r="F50" s="76" t="s">
        <v>614</v>
      </c>
      <c r="G50" s="76" t="str">
        <f t="shared" si="0"/>
        <v>第一</v>
      </c>
      <c r="H50" s="76">
        <f t="shared" si="1"/>
        <v>183</v>
      </c>
    </row>
    <row r="51" spans="1:8" x14ac:dyDescent="0.2">
      <c r="A51" s="76" t="s">
        <v>602</v>
      </c>
      <c r="B51" s="76">
        <v>183</v>
      </c>
      <c r="C51" s="76" t="s">
        <v>7</v>
      </c>
      <c r="D51" s="76" t="s">
        <v>594</v>
      </c>
      <c r="E51" s="76" t="str">
        <f t="shared" si="2"/>
        <v>言文/183-902</v>
      </c>
      <c r="F51" s="76" t="s">
        <v>615</v>
      </c>
      <c r="G51" s="76" t="str">
        <f t="shared" si="0"/>
        <v>第一</v>
      </c>
      <c r="H51" s="76">
        <f t="shared" si="1"/>
        <v>183</v>
      </c>
    </row>
    <row r="52" spans="1:8" x14ac:dyDescent="0.2">
      <c r="A52" s="76" t="s">
        <v>602</v>
      </c>
      <c r="B52" s="76">
        <v>183</v>
      </c>
      <c r="C52" s="76" t="s">
        <v>7</v>
      </c>
      <c r="D52" s="76">
        <v>713</v>
      </c>
      <c r="E52" s="76" t="str">
        <f t="shared" si="2"/>
        <v>言文/713</v>
      </c>
      <c r="F52" s="76" t="s">
        <v>188</v>
      </c>
      <c r="G52" s="76" t="str">
        <f t="shared" si="0"/>
        <v>第一</v>
      </c>
      <c r="H52" s="76">
        <f t="shared" si="1"/>
        <v>183</v>
      </c>
    </row>
    <row r="53" spans="1:8" x14ac:dyDescent="0.2">
      <c r="A53" s="76" t="s">
        <v>602</v>
      </c>
      <c r="B53" s="76">
        <v>183</v>
      </c>
      <c r="C53" s="76" t="s">
        <v>7</v>
      </c>
      <c r="D53" s="76">
        <v>715</v>
      </c>
      <c r="E53" s="76" t="str">
        <f t="shared" si="2"/>
        <v>言文/715</v>
      </c>
      <c r="F53" s="76" t="s">
        <v>190</v>
      </c>
      <c r="G53" s="76" t="str">
        <f t="shared" si="0"/>
        <v>第一</v>
      </c>
      <c r="H53" s="76">
        <f t="shared" si="1"/>
        <v>183</v>
      </c>
    </row>
    <row r="54" spans="1:8" x14ac:dyDescent="0.2">
      <c r="A54" s="76" t="s">
        <v>602</v>
      </c>
      <c r="B54" s="76">
        <v>183</v>
      </c>
      <c r="C54" s="76" t="s">
        <v>7</v>
      </c>
      <c r="D54" s="76">
        <v>716</v>
      </c>
      <c r="E54" s="76" t="str">
        <f t="shared" si="2"/>
        <v>言文/716</v>
      </c>
      <c r="F54" s="76" t="s">
        <v>191</v>
      </c>
      <c r="G54" s="76" t="str">
        <f t="shared" si="0"/>
        <v>第一</v>
      </c>
      <c r="H54" s="76">
        <f t="shared" si="1"/>
        <v>183</v>
      </c>
    </row>
    <row r="55" spans="1:8" x14ac:dyDescent="0.2">
      <c r="A55" s="76" t="s">
        <v>602</v>
      </c>
      <c r="B55" s="76">
        <v>212</v>
      </c>
      <c r="C55" s="76" t="s">
        <v>8</v>
      </c>
      <c r="D55" s="76" t="s">
        <v>598</v>
      </c>
      <c r="E55" s="76" t="str">
        <f t="shared" si="2"/>
        <v>言文/212-901</v>
      </c>
      <c r="F55" s="76" t="s">
        <v>616</v>
      </c>
      <c r="G55" s="76" t="str">
        <f t="shared" si="0"/>
        <v>桐原</v>
      </c>
      <c r="H55" s="76">
        <f t="shared" si="1"/>
        <v>212</v>
      </c>
    </row>
    <row r="56" spans="1:8" x14ac:dyDescent="0.2">
      <c r="A56" s="78" t="s">
        <v>602</v>
      </c>
      <c r="B56" s="78">
        <v>2</v>
      </c>
      <c r="C56" s="78" t="s">
        <v>0</v>
      </c>
      <c r="D56" s="78">
        <v>701</v>
      </c>
      <c r="E56" s="78" t="str">
        <f t="shared" si="2"/>
        <v>言文/701</v>
      </c>
      <c r="F56" s="78" t="s">
        <v>185</v>
      </c>
      <c r="G56" s="78" t="str">
        <f t="shared" si="0"/>
        <v>東書</v>
      </c>
      <c r="H56" s="78">
        <f t="shared" si="1"/>
        <v>2</v>
      </c>
    </row>
    <row r="57" spans="1:8" x14ac:dyDescent="0.2">
      <c r="A57" s="78" t="s">
        <v>602</v>
      </c>
      <c r="B57" s="78">
        <v>2</v>
      </c>
      <c r="C57" s="78" t="s">
        <v>0</v>
      </c>
      <c r="D57" s="78">
        <v>702</v>
      </c>
      <c r="E57" s="78" t="str">
        <f t="shared" si="2"/>
        <v>言文/702</v>
      </c>
      <c r="F57" s="78" t="s">
        <v>186</v>
      </c>
      <c r="G57" s="78" t="str">
        <f t="shared" si="0"/>
        <v>東書</v>
      </c>
      <c r="H57" s="78">
        <f t="shared" si="1"/>
        <v>2</v>
      </c>
    </row>
    <row r="58" spans="1:8" x14ac:dyDescent="0.2">
      <c r="A58" s="78" t="s">
        <v>602</v>
      </c>
      <c r="B58" s="78">
        <v>15</v>
      </c>
      <c r="C58" s="78" t="s">
        <v>1</v>
      </c>
      <c r="D58" s="78">
        <v>703</v>
      </c>
      <c r="E58" s="78" t="str">
        <f t="shared" si="2"/>
        <v>言文/703</v>
      </c>
      <c r="F58" s="78" t="s">
        <v>617</v>
      </c>
      <c r="G58" s="78" t="str">
        <f t="shared" si="0"/>
        <v>三省堂</v>
      </c>
      <c r="H58" s="78">
        <f t="shared" si="1"/>
        <v>15</v>
      </c>
    </row>
    <row r="59" spans="1:8" x14ac:dyDescent="0.2">
      <c r="A59" s="78" t="s">
        <v>602</v>
      </c>
      <c r="B59" s="78">
        <v>15</v>
      </c>
      <c r="C59" s="78" t="s">
        <v>1</v>
      </c>
      <c r="D59" s="78">
        <v>704</v>
      </c>
      <c r="E59" s="78" t="str">
        <f t="shared" si="2"/>
        <v>言文/704</v>
      </c>
      <c r="F59" s="78" t="s">
        <v>618</v>
      </c>
      <c r="G59" s="78" t="str">
        <f t="shared" si="0"/>
        <v>三省堂</v>
      </c>
      <c r="H59" s="78">
        <f t="shared" si="1"/>
        <v>15</v>
      </c>
    </row>
    <row r="60" spans="1:8" s="78" customFormat="1" x14ac:dyDescent="0.2">
      <c r="A60" s="78" t="s">
        <v>602</v>
      </c>
      <c r="B60" s="78">
        <v>50</v>
      </c>
      <c r="C60" s="78" t="s">
        <v>3</v>
      </c>
      <c r="D60" s="78">
        <v>705</v>
      </c>
      <c r="E60" s="78" t="str">
        <f t="shared" si="2"/>
        <v>言文/705</v>
      </c>
      <c r="F60" s="78" t="s">
        <v>183</v>
      </c>
      <c r="G60" s="78" t="str">
        <f t="shared" si="0"/>
        <v>大修館</v>
      </c>
      <c r="H60" s="78">
        <f t="shared" si="1"/>
        <v>50</v>
      </c>
    </row>
    <row r="61" spans="1:8" s="78" customFormat="1" x14ac:dyDescent="0.2">
      <c r="A61" s="78" t="s">
        <v>602</v>
      </c>
      <c r="B61" s="78">
        <v>50</v>
      </c>
      <c r="C61" s="78" t="s">
        <v>3</v>
      </c>
      <c r="D61" s="78">
        <v>706</v>
      </c>
      <c r="E61" s="78" t="str">
        <f t="shared" si="2"/>
        <v>言文/706</v>
      </c>
      <c r="F61" s="78" t="s">
        <v>187</v>
      </c>
      <c r="G61" s="78" t="str">
        <f t="shared" si="0"/>
        <v>大修館</v>
      </c>
      <c r="H61" s="78">
        <f t="shared" si="1"/>
        <v>50</v>
      </c>
    </row>
    <row r="62" spans="1:8" s="78" customFormat="1" x14ac:dyDescent="0.2">
      <c r="A62" s="78" t="s">
        <v>602</v>
      </c>
      <c r="B62" s="78">
        <v>104</v>
      </c>
      <c r="C62" s="78" t="s">
        <v>4</v>
      </c>
      <c r="D62" s="78">
        <v>707</v>
      </c>
      <c r="E62" s="78" t="str">
        <f t="shared" si="2"/>
        <v>言文/707</v>
      </c>
      <c r="F62" s="78" t="s">
        <v>183</v>
      </c>
      <c r="G62" s="78" t="str">
        <f t="shared" si="0"/>
        <v>数研</v>
      </c>
      <c r="H62" s="78">
        <f t="shared" si="1"/>
        <v>104</v>
      </c>
    </row>
    <row r="63" spans="1:8" s="78" customFormat="1" x14ac:dyDescent="0.2">
      <c r="A63" s="78" t="s">
        <v>602</v>
      </c>
      <c r="B63" s="78">
        <v>104</v>
      </c>
      <c r="C63" s="78" t="s">
        <v>4</v>
      </c>
      <c r="D63" s="78">
        <v>708</v>
      </c>
      <c r="E63" s="78" t="str">
        <f t="shared" si="2"/>
        <v>言文/708</v>
      </c>
      <c r="F63" s="78" t="s">
        <v>619</v>
      </c>
      <c r="G63" s="78" t="str">
        <f t="shared" si="0"/>
        <v>数研</v>
      </c>
      <c r="H63" s="78">
        <f t="shared" si="1"/>
        <v>104</v>
      </c>
    </row>
    <row r="64" spans="1:8" s="78" customFormat="1" x14ac:dyDescent="0.2">
      <c r="A64" s="78" t="s">
        <v>602</v>
      </c>
      <c r="B64" s="78">
        <v>104</v>
      </c>
      <c r="C64" s="78" t="s">
        <v>4</v>
      </c>
      <c r="D64" s="78">
        <v>709</v>
      </c>
      <c r="E64" s="78" t="str">
        <f t="shared" si="2"/>
        <v>言文/709</v>
      </c>
      <c r="F64" s="78" t="s">
        <v>187</v>
      </c>
      <c r="G64" s="78" t="str">
        <f t="shared" si="0"/>
        <v>数研</v>
      </c>
      <c r="H64" s="78">
        <f t="shared" si="1"/>
        <v>104</v>
      </c>
    </row>
    <row r="65" spans="1:8" s="78" customFormat="1" x14ac:dyDescent="0.2">
      <c r="A65" s="78" t="s">
        <v>602</v>
      </c>
      <c r="B65" s="78">
        <v>117</v>
      </c>
      <c r="C65" s="78" t="s">
        <v>5</v>
      </c>
      <c r="D65" s="78">
        <v>711</v>
      </c>
      <c r="E65" s="78" t="str">
        <f t="shared" si="2"/>
        <v>言文/711</v>
      </c>
      <c r="F65" s="78" t="s">
        <v>617</v>
      </c>
      <c r="G65" s="78" t="str">
        <f t="shared" ref="G65:G128" si="3">C65</f>
        <v>明治</v>
      </c>
      <c r="H65" s="78">
        <f t="shared" ref="H65:H128" si="4">B65</f>
        <v>117</v>
      </c>
    </row>
    <row r="66" spans="1:8" s="78" customFormat="1" x14ac:dyDescent="0.2">
      <c r="A66" s="78" t="s">
        <v>602</v>
      </c>
      <c r="B66" s="78">
        <v>143</v>
      </c>
      <c r="C66" s="78" t="s">
        <v>6</v>
      </c>
      <c r="D66" s="78">
        <v>712</v>
      </c>
      <c r="E66" s="78" t="str">
        <f t="shared" ref="E66:E129" si="5">A66&amp;"/"&amp;D66</f>
        <v>言文/712</v>
      </c>
      <c r="F66" s="78" t="s">
        <v>183</v>
      </c>
      <c r="G66" s="78" t="str">
        <f t="shared" si="3"/>
        <v>筑摩</v>
      </c>
      <c r="H66" s="78">
        <f t="shared" si="4"/>
        <v>143</v>
      </c>
    </row>
    <row r="67" spans="1:8" s="78" customFormat="1" x14ac:dyDescent="0.2">
      <c r="A67" s="78" t="s">
        <v>602</v>
      </c>
      <c r="B67" s="78">
        <v>183</v>
      </c>
      <c r="C67" s="78" t="s">
        <v>7</v>
      </c>
      <c r="D67" s="78">
        <v>714</v>
      </c>
      <c r="E67" s="78" t="str">
        <f t="shared" si="5"/>
        <v>言文/714</v>
      </c>
      <c r="F67" s="78" t="s">
        <v>189</v>
      </c>
      <c r="G67" s="78" t="str">
        <f t="shared" si="3"/>
        <v>第一</v>
      </c>
      <c r="H67" s="78">
        <f t="shared" si="4"/>
        <v>183</v>
      </c>
    </row>
    <row r="68" spans="1:8" s="78" customFormat="1" x14ac:dyDescent="0.2">
      <c r="A68" s="78" t="s">
        <v>602</v>
      </c>
      <c r="B68" s="78">
        <v>212</v>
      </c>
      <c r="C68" s="78" t="s">
        <v>8</v>
      </c>
      <c r="D68" s="78">
        <v>717</v>
      </c>
      <c r="E68" s="78" t="str">
        <f t="shared" si="5"/>
        <v>言文/717</v>
      </c>
      <c r="F68" s="78" t="s">
        <v>192</v>
      </c>
      <c r="G68" s="78" t="str">
        <f t="shared" si="3"/>
        <v>桐原</v>
      </c>
      <c r="H68" s="78">
        <f t="shared" si="4"/>
        <v>212</v>
      </c>
    </row>
    <row r="69" spans="1:8" s="78" customFormat="1" x14ac:dyDescent="0.2">
      <c r="A69" s="76" t="s">
        <v>620</v>
      </c>
      <c r="B69" s="76">
        <v>2</v>
      </c>
      <c r="C69" s="76" t="s">
        <v>0</v>
      </c>
      <c r="D69" s="76">
        <v>701</v>
      </c>
      <c r="E69" s="76" t="str">
        <f t="shared" si="5"/>
        <v>論国/701</v>
      </c>
      <c r="F69" s="76" t="s">
        <v>424</v>
      </c>
      <c r="G69" s="76" t="str">
        <f t="shared" si="3"/>
        <v>東書</v>
      </c>
      <c r="H69" s="76">
        <f t="shared" si="4"/>
        <v>2</v>
      </c>
    </row>
    <row r="70" spans="1:8" s="78" customFormat="1" x14ac:dyDescent="0.2">
      <c r="A70" s="76" t="s">
        <v>620</v>
      </c>
      <c r="B70" s="76">
        <v>2</v>
      </c>
      <c r="C70" s="76" t="s">
        <v>0</v>
      </c>
      <c r="D70" s="76">
        <v>702</v>
      </c>
      <c r="E70" s="76" t="str">
        <f t="shared" si="5"/>
        <v>論国/702</v>
      </c>
      <c r="F70" s="76" t="s">
        <v>420</v>
      </c>
      <c r="G70" s="76" t="str">
        <f t="shared" si="3"/>
        <v>東書</v>
      </c>
      <c r="H70" s="76">
        <f t="shared" si="4"/>
        <v>2</v>
      </c>
    </row>
    <row r="71" spans="1:8" s="78" customFormat="1" x14ac:dyDescent="0.2">
      <c r="A71" s="76" t="s">
        <v>620</v>
      </c>
      <c r="B71" s="76">
        <v>15</v>
      </c>
      <c r="C71" s="76" t="s">
        <v>1</v>
      </c>
      <c r="D71" s="76">
        <v>703</v>
      </c>
      <c r="E71" s="76" t="str">
        <f t="shared" si="5"/>
        <v>論国/703</v>
      </c>
      <c r="F71" s="76" t="s">
        <v>496</v>
      </c>
      <c r="G71" s="76" t="str">
        <f t="shared" si="3"/>
        <v>三省堂</v>
      </c>
      <c r="H71" s="76">
        <f t="shared" si="4"/>
        <v>15</v>
      </c>
    </row>
    <row r="72" spans="1:8" s="78" customFormat="1" x14ac:dyDescent="0.2">
      <c r="A72" s="76" t="s">
        <v>620</v>
      </c>
      <c r="B72" s="76">
        <v>15</v>
      </c>
      <c r="C72" s="76" t="s">
        <v>1</v>
      </c>
      <c r="D72" s="76">
        <v>704</v>
      </c>
      <c r="E72" s="76" t="str">
        <f t="shared" si="5"/>
        <v>論国/704</v>
      </c>
      <c r="F72" s="76" t="s">
        <v>497</v>
      </c>
      <c r="G72" s="76" t="str">
        <f t="shared" si="3"/>
        <v>三省堂</v>
      </c>
      <c r="H72" s="76">
        <f t="shared" si="4"/>
        <v>15</v>
      </c>
    </row>
    <row r="73" spans="1:8" s="78" customFormat="1" x14ac:dyDescent="0.2">
      <c r="A73" s="76" t="s">
        <v>620</v>
      </c>
      <c r="B73" s="76">
        <v>50</v>
      </c>
      <c r="C73" s="76" t="s">
        <v>3</v>
      </c>
      <c r="D73" s="76">
        <v>705</v>
      </c>
      <c r="E73" s="76" t="str">
        <f t="shared" si="5"/>
        <v>論国/705</v>
      </c>
      <c r="F73" s="76" t="s">
        <v>337</v>
      </c>
      <c r="G73" s="76" t="str">
        <f t="shared" si="3"/>
        <v>大修館</v>
      </c>
      <c r="H73" s="76">
        <f t="shared" si="4"/>
        <v>50</v>
      </c>
    </row>
    <row r="74" spans="1:8" s="78" customFormat="1" x14ac:dyDescent="0.2">
      <c r="A74" s="76" t="s">
        <v>620</v>
      </c>
      <c r="B74" s="76">
        <v>50</v>
      </c>
      <c r="C74" s="76" t="s">
        <v>3</v>
      </c>
      <c r="D74" s="76">
        <v>706</v>
      </c>
      <c r="E74" s="76" t="str">
        <f t="shared" si="5"/>
        <v>論国/706</v>
      </c>
      <c r="F74" s="76" t="s">
        <v>621</v>
      </c>
      <c r="G74" s="76" t="str">
        <f t="shared" si="3"/>
        <v>大修館</v>
      </c>
      <c r="H74" s="76">
        <f t="shared" si="4"/>
        <v>50</v>
      </c>
    </row>
    <row r="75" spans="1:8" s="78" customFormat="1" x14ac:dyDescent="0.2">
      <c r="A75" s="76" t="s">
        <v>620</v>
      </c>
      <c r="B75" s="76">
        <v>104</v>
      </c>
      <c r="C75" s="76" t="s">
        <v>4</v>
      </c>
      <c r="D75" s="76">
        <v>707</v>
      </c>
      <c r="E75" s="76" t="str">
        <f t="shared" si="5"/>
        <v>論国/707</v>
      </c>
      <c r="F75" s="76" t="s">
        <v>421</v>
      </c>
      <c r="G75" s="76" t="str">
        <f t="shared" si="3"/>
        <v>数研</v>
      </c>
      <c r="H75" s="76">
        <f t="shared" si="4"/>
        <v>104</v>
      </c>
    </row>
    <row r="76" spans="1:8" s="78" customFormat="1" x14ac:dyDescent="0.2">
      <c r="A76" s="76" t="s">
        <v>620</v>
      </c>
      <c r="B76" s="76">
        <v>104</v>
      </c>
      <c r="C76" s="76" t="s">
        <v>4</v>
      </c>
      <c r="D76" s="76">
        <v>708</v>
      </c>
      <c r="E76" s="76" t="str">
        <f t="shared" si="5"/>
        <v>論国/708</v>
      </c>
      <c r="F76" s="76" t="s">
        <v>337</v>
      </c>
      <c r="G76" s="76" t="str">
        <f t="shared" si="3"/>
        <v>数研</v>
      </c>
      <c r="H76" s="76">
        <f t="shared" si="4"/>
        <v>104</v>
      </c>
    </row>
    <row r="77" spans="1:8" x14ac:dyDescent="0.2">
      <c r="A77" s="76" t="s">
        <v>620</v>
      </c>
      <c r="B77" s="76">
        <v>117</v>
      </c>
      <c r="C77" s="76" t="s">
        <v>5</v>
      </c>
      <c r="D77" s="76">
        <v>709</v>
      </c>
      <c r="E77" s="76" t="str">
        <f t="shared" si="5"/>
        <v>論国/709</v>
      </c>
      <c r="F77" s="76" t="s">
        <v>421</v>
      </c>
      <c r="G77" s="76" t="str">
        <f t="shared" si="3"/>
        <v>明治</v>
      </c>
      <c r="H77" s="76">
        <f t="shared" si="4"/>
        <v>117</v>
      </c>
    </row>
    <row r="78" spans="1:8" x14ac:dyDescent="0.2">
      <c r="A78" s="76" t="s">
        <v>620</v>
      </c>
      <c r="B78" s="76">
        <v>143</v>
      </c>
      <c r="C78" s="76" t="s">
        <v>6</v>
      </c>
      <c r="D78" s="76">
        <v>710</v>
      </c>
      <c r="E78" s="76" t="str">
        <f t="shared" si="5"/>
        <v>論国/710</v>
      </c>
      <c r="F78" s="76" t="s">
        <v>337</v>
      </c>
      <c r="G78" s="76" t="str">
        <f t="shared" si="3"/>
        <v>筑摩</v>
      </c>
      <c r="H78" s="76">
        <f t="shared" si="4"/>
        <v>143</v>
      </c>
    </row>
    <row r="79" spans="1:8" x14ac:dyDescent="0.2">
      <c r="A79" s="76" t="s">
        <v>620</v>
      </c>
      <c r="B79" s="76">
        <v>183</v>
      </c>
      <c r="C79" s="76" t="s">
        <v>7</v>
      </c>
      <c r="D79" s="76">
        <v>711</v>
      </c>
      <c r="E79" s="76" t="str">
        <f t="shared" si="5"/>
        <v>論国/711</v>
      </c>
      <c r="F79" s="76" t="s">
        <v>422</v>
      </c>
      <c r="G79" s="76" t="str">
        <f t="shared" si="3"/>
        <v>第一</v>
      </c>
      <c r="H79" s="76">
        <f t="shared" si="4"/>
        <v>183</v>
      </c>
    </row>
    <row r="80" spans="1:8" x14ac:dyDescent="0.2">
      <c r="A80" s="76" t="s">
        <v>620</v>
      </c>
      <c r="B80" s="76">
        <v>183</v>
      </c>
      <c r="C80" s="76" t="s">
        <v>7</v>
      </c>
      <c r="D80" s="76">
        <v>712</v>
      </c>
      <c r="E80" s="76" t="str">
        <f t="shared" si="5"/>
        <v>論国/712</v>
      </c>
      <c r="F80" s="76" t="s">
        <v>423</v>
      </c>
      <c r="G80" s="76" t="str">
        <f t="shared" si="3"/>
        <v>第一</v>
      </c>
      <c r="H80" s="76">
        <f t="shared" si="4"/>
        <v>183</v>
      </c>
    </row>
    <row r="81" spans="1:8" x14ac:dyDescent="0.2">
      <c r="A81" s="76" t="s">
        <v>620</v>
      </c>
      <c r="B81" s="76">
        <v>212</v>
      </c>
      <c r="C81" s="76" t="s">
        <v>8</v>
      </c>
      <c r="D81" s="76">
        <v>713</v>
      </c>
      <c r="E81" s="76" t="str">
        <f t="shared" si="5"/>
        <v>論国/713</v>
      </c>
      <c r="F81" s="76" t="s">
        <v>419</v>
      </c>
      <c r="G81" s="76" t="str">
        <f t="shared" si="3"/>
        <v>桐原</v>
      </c>
      <c r="H81" s="76">
        <f t="shared" si="4"/>
        <v>212</v>
      </c>
    </row>
    <row r="82" spans="1:8" x14ac:dyDescent="0.2">
      <c r="A82" s="76" t="s">
        <v>622</v>
      </c>
      <c r="B82" s="76">
        <v>2</v>
      </c>
      <c r="C82" s="76" t="s">
        <v>0</v>
      </c>
      <c r="D82" s="76">
        <v>701</v>
      </c>
      <c r="E82" s="76" t="str">
        <f t="shared" si="5"/>
        <v>文国/701</v>
      </c>
      <c r="F82" s="76" t="s">
        <v>338</v>
      </c>
      <c r="G82" s="76" t="str">
        <f t="shared" si="3"/>
        <v>東書</v>
      </c>
      <c r="H82" s="76">
        <f t="shared" si="4"/>
        <v>2</v>
      </c>
    </row>
    <row r="83" spans="1:8" x14ac:dyDescent="0.2">
      <c r="A83" s="76" t="s">
        <v>622</v>
      </c>
      <c r="B83" s="76">
        <v>15</v>
      </c>
      <c r="C83" s="76" t="s">
        <v>1</v>
      </c>
      <c r="D83" s="76">
        <v>702</v>
      </c>
      <c r="E83" s="76" t="str">
        <f t="shared" si="5"/>
        <v>文国/702</v>
      </c>
      <c r="F83" s="76" t="s">
        <v>499</v>
      </c>
      <c r="G83" s="76" t="str">
        <f t="shared" si="3"/>
        <v>三省堂</v>
      </c>
      <c r="H83" s="76">
        <f t="shared" si="4"/>
        <v>15</v>
      </c>
    </row>
    <row r="84" spans="1:8" x14ac:dyDescent="0.2">
      <c r="A84" s="76" t="s">
        <v>622</v>
      </c>
      <c r="B84" s="76">
        <v>15</v>
      </c>
      <c r="C84" s="76" t="s">
        <v>1</v>
      </c>
      <c r="D84" s="76">
        <v>703</v>
      </c>
      <c r="E84" s="76" t="str">
        <f t="shared" si="5"/>
        <v>文国/703</v>
      </c>
      <c r="F84" s="76" t="s">
        <v>498</v>
      </c>
      <c r="G84" s="76" t="str">
        <f t="shared" si="3"/>
        <v>三省堂</v>
      </c>
      <c r="H84" s="76">
        <f t="shared" si="4"/>
        <v>15</v>
      </c>
    </row>
    <row r="85" spans="1:8" x14ac:dyDescent="0.2">
      <c r="A85" s="76" t="s">
        <v>622</v>
      </c>
      <c r="B85" s="76">
        <v>50</v>
      </c>
      <c r="C85" s="76" t="s">
        <v>3</v>
      </c>
      <c r="D85" s="76">
        <v>704</v>
      </c>
      <c r="E85" s="76" t="str">
        <f t="shared" si="5"/>
        <v>文国/704</v>
      </c>
      <c r="F85" s="76" t="s">
        <v>338</v>
      </c>
      <c r="G85" s="76" t="str">
        <f t="shared" si="3"/>
        <v>大修館</v>
      </c>
      <c r="H85" s="76">
        <f t="shared" si="4"/>
        <v>50</v>
      </c>
    </row>
    <row r="86" spans="1:8" x14ac:dyDescent="0.2">
      <c r="A86" s="76" t="s">
        <v>622</v>
      </c>
      <c r="B86" s="76">
        <v>50</v>
      </c>
      <c r="C86" s="76" t="s">
        <v>3</v>
      </c>
      <c r="D86" s="76">
        <v>705</v>
      </c>
      <c r="E86" s="76" t="str">
        <f t="shared" si="5"/>
        <v>文国/705</v>
      </c>
      <c r="F86" s="76" t="s">
        <v>623</v>
      </c>
      <c r="G86" s="76" t="str">
        <f t="shared" si="3"/>
        <v>大修館</v>
      </c>
      <c r="H86" s="76">
        <f t="shared" si="4"/>
        <v>50</v>
      </c>
    </row>
    <row r="87" spans="1:8" x14ac:dyDescent="0.2">
      <c r="A87" s="76" t="s">
        <v>622</v>
      </c>
      <c r="B87" s="76">
        <v>104</v>
      </c>
      <c r="C87" s="76" t="s">
        <v>4</v>
      </c>
      <c r="D87" s="76">
        <v>706</v>
      </c>
      <c r="E87" s="76" t="str">
        <f t="shared" si="5"/>
        <v>文国/706</v>
      </c>
      <c r="F87" s="76" t="s">
        <v>338</v>
      </c>
      <c r="G87" s="76" t="str">
        <f t="shared" si="3"/>
        <v>数研</v>
      </c>
      <c r="H87" s="76">
        <f t="shared" si="4"/>
        <v>104</v>
      </c>
    </row>
    <row r="88" spans="1:8" x14ac:dyDescent="0.2">
      <c r="A88" s="76" t="s">
        <v>622</v>
      </c>
      <c r="B88" s="76">
        <v>117</v>
      </c>
      <c r="C88" s="76" t="s">
        <v>5</v>
      </c>
      <c r="D88" s="76">
        <v>707</v>
      </c>
      <c r="E88" s="76" t="str">
        <f t="shared" si="5"/>
        <v>文国/707</v>
      </c>
      <c r="F88" s="76" t="s">
        <v>428</v>
      </c>
      <c r="G88" s="76" t="str">
        <f t="shared" si="3"/>
        <v>明治</v>
      </c>
      <c r="H88" s="76">
        <f t="shared" si="4"/>
        <v>117</v>
      </c>
    </row>
    <row r="89" spans="1:8" x14ac:dyDescent="0.2">
      <c r="A89" s="76" t="s">
        <v>622</v>
      </c>
      <c r="B89" s="76">
        <v>143</v>
      </c>
      <c r="C89" s="76" t="s">
        <v>6</v>
      </c>
      <c r="D89" s="76">
        <v>708</v>
      </c>
      <c r="E89" s="76" t="str">
        <f t="shared" si="5"/>
        <v>文国/708</v>
      </c>
      <c r="F89" s="76" t="s">
        <v>338</v>
      </c>
      <c r="G89" s="76" t="str">
        <f t="shared" si="3"/>
        <v>筑摩</v>
      </c>
      <c r="H89" s="76">
        <f t="shared" si="4"/>
        <v>143</v>
      </c>
    </row>
    <row r="90" spans="1:8" s="78" customFormat="1" x14ac:dyDescent="0.2">
      <c r="A90" s="76" t="s">
        <v>622</v>
      </c>
      <c r="B90" s="76">
        <v>183</v>
      </c>
      <c r="C90" s="76" t="s">
        <v>7</v>
      </c>
      <c r="D90" s="76">
        <v>709</v>
      </c>
      <c r="E90" s="76" t="str">
        <f t="shared" si="5"/>
        <v>文国/709</v>
      </c>
      <c r="F90" s="76" t="s">
        <v>427</v>
      </c>
      <c r="G90" s="76" t="str">
        <f t="shared" si="3"/>
        <v>第一</v>
      </c>
      <c r="H90" s="76">
        <f t="shared" si="4"/>
        <v>183</v>
      </c>
    </row>
    <row r="91" spans="1:8" s="78" customFormat="1" x14ac:dyDescent="0.2">
      <c r="A91" s="76" t="s">
        <v>622</v>
      </c>
      <c r="B91" s="76">
        <v>183</v>
      </c>
      <c r="C91" s="76" t="s">
        <v>7</v>
      </c>
      <c r="D91" s="76">
        <v>710</v>
      </c>
      <c r="E91" s="76" t="str">
        <f t="shared" si="5"/>
        <v>文国/710</v>
      </c>
      <c r="F91" s="76" t="s">
        <v>425</v>
      </c>
      <c r="G91" s="76" t="str">
        <f t="shared" si="3"/>
        <v>第一</v>
      </c>
      <c r="H91" s="76">
        <f t="shared" si="4"/>
        <v>183</v>
      </c>
    </row>
    <row r="92" spans="1:8" s="78" customFormat="1" x14ac:dyDescent="0.2">
      <c r="A92" s="76" t="s">
        <v>622</v>
      </c>
      <c r="B92" s="76">
        <v>212</v>
      </c>
      <c r="C92" s="76" t="s">
        <v>8</v>
      </c>
      <c r="D92" s="76">
        <v>711</v>
      </c>
      <c r="E92" s="76" t="str">
        <f t="shared" si="5"/>
        <v>文国/711</v>
      </c>
      <c r="F92" s="76" t="s">
        <v>426</v>
      </c>
      <c r="G92" s="76" t="str">
        <f t="shared" si="3"/>
        <v>桐原</v>
      </c>
      <c r="H92" s="76">
        <f t="shared" si="4"/>
        <v>212</v>
      </c>
    </row>
    <row r="93" spans="1:8" s="78" customFormat="1" x14ac:dyDescent="0.2">
      <c r="A93" s="76" t="s">
        <v>624</v>
      </c>
      <c r="B93" s="76">
        <v>2</v>
      </c>
      <c r="C93" s="76" t="s">
        <v>0</v>
      </c>
      <c r="D93" s="76">
        <v>702</v>
      </c>
      <c r="E93" s="76" t="str">
        <f t="shared" si="5"/>
        <v>国表/702</v>
      </c>
      <c r="F93" s="76" t="s">
        <v>9</v>
      </c>
      <c r="G93" s="76" t="str">
        <f t="shared" si="3"/>
        <v>東書</v>
      </c>
      <c r="H93" s="76">
        <f t="shared" si="4"/>
        <v>2</v>
      </c>
    </row>
    <row r="94" spans="1:8" s="78" customFormat="1" x14ac:dyDescent="0.2">
      <c r="A94" s="76" t="s">
        <v>624</v>
      </c>
      <c r="B94" s="76">
        <v>50</v>
      </c>
      <c r="C94" s="76" t="s">
        <v>3</v>
      </c>
      <c r="D94" s="76">
        <v>701</v>
      </c>
      <c r="E94" s="76" t="str">
        <f t="shared" si="5"/>
        <v>国表/701</v>
      </c>
      <c r="F94" s="76" t="s">
        <v>9</v>
      </c>
      <c r="G94" s="76" t="str">
        <f t="shared" si="3"/>
        <v>大修館</v>
      </c>
      <c r="H94" s="76">
        <f t="shared" si="4"/>
        <v>50</v>
      </c>
    </row>
    <row r="95" spans="1:8" s="78" customFormat="1" x14ac:dyDescent="0.2">
      <c r="A95" s="76" t="s">
        <v>625</v>
      </c>
      <c r="B95" s="76">
        <v>2</v>
      </c>
      <c r="C95" s="76" t="s">
        <v>0</v>
      </c>
      <c r="D95" s="76">
        <v>701</v>
      </c>
      <c r="E95" s="76" t="str">
        <f t="shared" si="5"/>
        <v>古探/701</v>
      </c>
      <c r="F95" s="76" t="s">
        <v>354</v>
      </c>
      <c r="G95" s="76" t="str">
        <f t="shared" si="3"/>
        <v>東書</v>
      </c>
      <c r="H95" s="76">
        <f t="shared" si="4"/>
        <v>2</v>
      </c>
    </row>
    <row r="96" spans="1:8" s="78" customFormat="1" x14ac:dyDescent="0.2">
      <c r="A96" s="76" t="s">
        <v>625</v>
      </c>
      <c r="B96" s="76">
        <v>2</v>
      </c>
      <c r="C96" s="76" t="s">
        <v>0</v>
      </c>
      <c r="D96" s="76">
        <v>702</v>
      </c>
      <c r="E96" s="76" t="str">
        <f t="shared" si="5"/>
        <v>古探/702</v>
      </c>
      <c r="F96" s="76" t="s">
        <v>352</v>
      </c>
      <c r="G96" s="76" t="str">
        <f t="shared" si="3"/>
        <v>東書</v>
      </c>
      <c r="H96" s="76">
        <f t="shared" si="4"/>
        <v>2</v>
      </c>
    </row>
    <row r="97" spans="1:8" s="78" customFormat="1" x14ac:dyDescent="0.2">
      <c r="A97" s="76" t="s">
        <v>625</v>
      </c>
      <c r="B97" s="76">
        <v>2</v>
      </c>
      <c r="C97" s="76" t="s">
        <v>0</v>
      </c>
      <c r="D97" s="76">
        <v>703</v>
      </c>
      <c r="E97" s="76" t="str">
        <f t="shared" si="5"/>
        <v>古探/703</v>
      </c>
      <c r="F97" s="76" t="s">
        <v>353</v>
      </c>
      <c r="G97" s="76" t="str">
        <f t="shared" si="3"/>
        <v>東書</v>
      </c>
      <c r="H97" s="76">
        <f t="shared" si="4"/>
        <v>2</v>
      </c>
    </row>
    <row r="98" spans="1:8" s="78" customFormat="1" x14ac:dyDescent="0.2">
      <c r="A98" s="76" t="s">
        <v>625</v>
      </c>
      <c r="B98" s="76">
        <v>15</v>
      </c>
      <c r="C98" s="76" t="s">
        <v>1</v>
      </c>
      <c r="D98" s="76">
        <v>704</v>
      </c>
      <c r="E98" s="76" t="str">
        <f t="shared" si="5"/>
        <v>古探/704</v>
      </c>
      <c r="F98" s="76" t="s">
        <v>500</v>
      </c>
      <c r="G98" s="76" t="str">
        <f t="shared" si="3"/>
        <v>三省堂</v>
      </c>
      <c r="H98" s="76">
        <f t="shared" si="4"/>
        <v>15</v>
      </c>
    </row>
    <row r="99" spans="1:8" s="78" customFormat="1" x14ac:dyDescent="0.2">
      <c r="A99" s="76" t="s">
        <v>625</v>
      </c>
      <c r="B99" s="76">
        <v>15</v>
      </c>
      <c r="C99" s="76" t="s">
        <v>1</v>
      </c>
      <c r="D99" s="76">
        <v>705</v>
      </c>
      <c r="E99" s="76" t="str">
        <f t="shared" si="5"/>
        <v>古探/705</v>
      </c>
      <c r="F99" s="76" t="s">
        <v>501</v>
      </c>
      <c r="G99" s="76" t="str">
        <f t="shared" si="3"/>
        <v>三省堂</v>
      </c>
      <c r="H99" s="76">
        <f t="shared" si="4"/>
        <v>15</v>
      </c>
    </row>
    <row r="100" spans="1:8" s="78" customFormat="1" x14ac:dyDescent="0.2">
      <c r="A100" s="76" t="s">
        <v>625</v>
      </c>
      <c r="B100" s="76">
        <v>50</v>
      </c>
      <c r="C100" s="76" t="s">
        <v>3</v>
      </c>
      <c r="D100" s="76">
        <v>706</v>
      </c>
      <c r="E100" s="76" t="str">
        <f t="shared" si="5"/>
        <v>古探/706</v>
      </c>
      <c r="F100" s="76" t="s">
        <v>626</v>
      </c>
      <c r="G100" s="76" t="str">
        <f t="shared" si="3"/>
        <v>大修館</v>
      </c>
      <c r="H100" s="76">
        <f t="shared" si="4"/>
        <v>50</v>
      </c>
    </row>
    <row r="101" spans="1:8" s="78" customFormat="1" x14ac:dyDescent="0.2">
      <c r="A101" s="76" t="s">
        <v>625</v>
      </c>
      <c r="B101" s="76">
        <v>50</v>
      </c>
      <c r="C101" s="76" t="s">
        <v>3</v>
      </c>
      <c r="D101" s="76">
        <v>707</v>
      </c>
      <c r="E101" s="76" t="str">
        <f t="shared" si="5"/>
        <v>古探/707</v>
      </c>
      <c r="F101" s="76" t="s">
        <v>627</v>
      </c>
      <c r="G101" s="76" t="str">
        <f t="shared" si="3"/>
        <v>大修館</v>
      </c>
      <c r="H101" s="76">
        <f t="shared" si="4"/>
        <v>50</v>
      </c>
    </row>
    <row r="102" spans="1:8" s="78" customFormat="1" x14ac:dyDescent="0.2">
      <c r="A102" s="76" t="s">
        <v>625</v>
      </c>
      <c r="B102" s="76">
        <v>50</v>
      </c>
      <c r="C102" s="76" t="s">
        <v>3</v>
      </c>
      <c r="D102" s="76">
        <v>708</v>
      </c>
      <c r="E102" s="76" t="str">
        <f t="shared" si="5"/>
        <v>古探/708</v>
      </c>
      <c r="F102" s="76" t="s">
        <v>628</v>
      </c>
      <c r="G102" s="76" t="str">
        <f t="shared" si="3"/>
        <v>大修館</v>
      </c>
      <c r="H102" s="76">
        <f t="shared" si="4"/>
        <v>50</v>
      </c>
    </row>
    <row r="103" spans="1:8" x14ac:dyDescent="0.2">
      <c r="A103" s="76" t="s">
        <v>625</v>
      </c>
      <c r="B103" s="76">
        <v>104</v>
      </c>
      <c r="C103" s="76" t="s">
        <v>4</v>
      </c>
      <c r="D103" s="76">
        <v>709</v>
      </c>
      <c r="E103" s="76" t="str">
        <f t="shared" si="5"/>
        <v>古探/709</v>
      </c>
      <c r="F103" s="76" t="s">
        <v>349</v>
      </c>
      <c r="G103" s="76" t="str">
        <f t="shared" si="3"/>
        <v>数研</v>
      </c>
      <c r="H103" s="76">
        <f t="shared" si="4"/>
        <v>104</v>
      </c>
    </row>
    <row r="104" spans="1:8" x14ac:dyDescent="0.2">
      <c r="A104" s="76" t="s">
        <v>625</v>
      </c>
      <c r="B104" s="76">
        <v>104</v>
      </c>
      <c r="C104" s="76" t="s">
        <v>4</v>
      </c>
      <c r="D104" s="76">
        <v>710</v>
      </c>
      <c r="E104" s="76" t="str">
        <f t="shared" si="5"/>
        <v>古探/710</v>
      </c>
      <c r="F104" s="76" t="s">
        <v>350</v>
      </c>
      <c r="G104" s="76" t="str">
        <f t="shared" si="3"/>
        <v>数研</v>
      </c>
      <c r="H104" s="76">
        <f t="shared" si="4"/>
        <v>104</v>
      </c>
    </row>
    <row r="105" spans="1:8" x14ac:dyDescent="0.2">
      <c r="A105" s="76" t="s">
        <v>625</v>
      </c>
      <c r="B105" s="76">
        <v>104</v>
      </c>
      <c r="C105" s="76" t="s">
        <v>4</v>
      </c>
      <c r="D105" s="76">
        <v>711</v>
      </c>
      <c r="E105" s="76" t="str">
        <f t="shared" si="5"/>
        <v>古探/711</v>
      </c>
      <c r="F105" s="76" t="s">
        <v>348</v>
      </c>
      <c r="G105" s="76" t="str">
        <f t="shared" si="3"/>
        <v>数研</v>
      </c>
      <c r="H105" s="76">
        <f t="shared" si="4"/>
        <v>104</v>
      </c>
    </row>
    <row r="106" spans="1:8" x14ac:dyDescent="0.2">
      <c r="A106" s="76" t="s">
        <v>625</v>
      </c>
      <c r="B106" s="76">
        <v>109</v>
      </c>
      <c r="C106" s="76" t="s">
        <v>52</v>
      </c>
      <c r="D106" s="76">
        <v>712</v>
      </c>
      <c r="E106" s="76" t="str">
        <f t="shared" si="5"/>
        <v>古探/712</v>
      </c>
      <c r="F106" s="76" t="s">
        <v>335</v>
      </c>
      <c r="G106" s="76" t="str">
        <f t="shared" si="3"/>
        <v>文英堂</v>
      </c>
      <c r="H106" s="76">
        <f t="shared" si="4"/>
        <v>109</v>
      </c>
    </row>
    <row r="107" spans="1:8" x14ac:dyDescent="0.2">
      <c r="A107" s="76" t="s">
        <v>625</v>
      </c>
      <c r="B107" s="76">
        <v>117</v>
      </c>
      <c r="C107" s="76" t="s">
        <v>5</v>
      </c>
      <c r="D107" s="76">
        <v>713</v>
      </c>
      <c r="E107" s="76" t="str">
        <f t="shared" si="5"/>
        <v>古探/713</v>
      </c>
      <c r="F107" s="76" t="s">
        <v>356</v>
      </c>
      <c r="G107" s="76" t="str">
        <f t="shared" si="3"/>
        <v>明治</v>
      </c>
      <c r="H107" s="76">
        <f t="shared" si="4"/>
        <v>117</v>
      </c>
    </row>
    <row r="108" spans="1:8" x14ac:dyDescent="0.2">
      <c r="A108" s="76" t="s">
        <v>625</v>
      </c>
      <c r="B108" s="76">
        <v>117</v>
      </c>
      <c r="C108" s="76" t="s">
        <v>5</v>
      </c>
      <c r="D108" s="76">
        <v>714</v>
      </c>
      <c r="E108" s="76" t="str">
        <f t="shared" si="5"/>
        <v>古探/714</v>
      </c>
      <c r="F108" s="76" t="s">
        <v>359</v>
      </c>
      <c r="G108" s="76" t="str">
        <f t="shared" si="3"/>
        <v>明治</v>
      </c>
      <c r="H108" s="76">
        <f t="shared" si="4"/>
        <v>117</v>
      </c>
    </row>
    <row r="109" spans="1:8" x14ac:dyDescent="0.2">
      <c r="A109" s="76" t="s">
        <v>625</v>
      </c>
      <c r="B109" s="76">
        <v>143</v>
      </c>
      <c r="C109" s="76" t="s">
        <v>6</v>
      </c>
      <c r="D109" s="76">
        <v>715</v>
      </c>
      <c r="E109" s="76" t="str">
        <f t="shared" si="5"/>
        <v>古探/715</v>
      </c>
      <c r="F109" s="76" t="s">
        <v>349</v>
      </c>
      <c r="G109" s="76" t="str">
        <f t="shared" si="3"/>
        <v>筑摩</v>
      </c>
      <c r="H109" s="76">
        <f t="shared" si="4"/>
        <v>143</v>
      </c>
    </row>
    <row r="110" spans="1:8" x14ac:dyDescent="0.2">
      <c r="A110" s="76" t="s">
        <v>625</v>
      </c>
      <c r="B110" s="76">
        <v>143</v>
      </c>
      <c r="C110" s="76" t="s">
        <v>6</v>
      </c>
      <c r="D110" s="76">
        <v>716</v>
      </c>
      <c r="E110" s="76" t="str">
        <f t="shared" si="5"/>
        <v>古探/716</v>
      </c>
      <c r="F110" s="76" t="s">
        <v>350</v>
      </c>
      <c r="G110" s="76" t="str">
        <f t="shared" si="3"/>
        <v>筑摩</v>
      </c>
      <c r="H110" s="76">
        <f t="shared" si="4"/>
        <v>143</v>
      </c>
    </row>
    <row r="111" spans="1:8" x14ac:dyDescent="0.2">
      <c r="A111" s="76" t="s">
        <v>625</v>
      </c>
      <c r="B111" s="76">
        <v>183</v>
      </c>
      <c r="C111" s="76" t="s">
        <v>7</v>
      </c>
      <c r="D111" s="76">
        <v>717</v>
      </c>
      <c r="E111" s="76" t="str">
        <f t="shared" si="5"/>
        <v>古探/717</v>
      </c>
      <c r="F111" s="76" t="s">
        <v>357</v>
      </c>
      <c r="G111" s="76" t="str">
        <f t="shared" si="3"/>
        <v>第一</v>
      </c>
      <c r="H111" s="76">
        <f t="shared" si="4"/>
        <v>183</v>
      </c>
    </row>
    <row r="112" spans="1:8" x14ac:dyDescent="0.2">
      <c r="A112" s="76" t="s">
        <v>625</v>
      </c>
      <c r="B112" s="76">
        <v>183</v>
      </c>
      <c r="C112" s="76" t="s">
        <v>7</v>
      </c>
      <c r="D112" s="76">
        <v>718</v>
      </c>
      <c r="E112" s="76" t="str">
        <f t="shared" si="5"/>
        <v>古探/718</v>
      </c>
      <c r="F112" s="76" t="s">
        <v>358</v>
      </c>
      <c r="G112" s="76" t="str">
        <f t="shared" si="3"/>
        <v>第一</v>
      </c>
      <c r="H112" s="76">
        <f t="shared" si="4"/>
        <v>183</v>
      </c>
    </row>
    <row r="113" spans="1:8" x14ac:dyDescent="0.2">
      <c r="A113" s="76" t="s">
        <v>625</v>
      </c>
      <c r="B113" s="76">
        <v>183</v>
      </c>
      <c r="C113" s="76" t="s">
        <v>7</v>
      </c>
      <c r="D113" s="76">
        <v>719</v>
      </c>
      <c r="E113" s="76" t="str">
        <f t="shared" si="5"/>
        <v>古探/719</v>
      </c>
      <c r="F113" s="76" t="s">
        <v>351</v>
      </c>
      <c r="G113" s="76" t="str">
        <f t="shared" si="3"/>
        <v>第一</v>
      </c>
      <c r="H113" s="76">
        <f t="shared" si="4"/>
        <v>183</v>
      </c>
    </row>
    <row r="114" spans="1:8" s="78" customFormat="1" x14ac:dyDescent="0.2">
      <c r="A114" s="76" t="s">
        <v>625</v>
      </c>
      <c r="B114" s="76">
        <v>183</v>
      </c>
      <c r="C114" s="76" t="s">
        <v>7</v>
      </c>
      <c r="D114" s="76">
        <v>720</v>
      </c>
      <c r="E114" s="76" t="str">
        <f t="shared" si="5"/>
        <v>古探/720</v>
      </c>
      <c r="F114" s="76" t="s">
        <v>355</v>
      </c>
      <c r="G114" s="76" t="str">
        <f t="shared" si="3"/>
        <v>第一</v>
      </c>
      <c r="H114" s="76">
        <f t="shared" si="4"/>
        <v>183</v>
      </c>
    </row>
    <row r="115" spans="1:8" s="78" customFormat="1" x14ac:dyDescent="0.2">
      <c r="A115" s="76" t="s">
        <v>625</v>
      </c>
      <c r="B115" s="76">
        <v>212</v>
      </c>
      <c r="C115" s="76" t="s">
        <v>8</v>
      </c>
      <c r="D115" s="76">
        <v>721</v>
      </c>
      <c r="E115" s="76" t="str">
        <f t="shared" si="5"/>
        <v>古探/721</v>
      </c>
      <c r="F115" s="76" t="s">
        <v>360</v>
      </c>
      <c r="G115" s="76" t="str">
        <f t="shared" si="3"/>
        <v>桐原</v>
      </c>
      <c r="H115" s="76">
        <f t="shared" si="4"/>
        <v>212</v>
      </c>
    </row>
    <row r="116" spans="1:8" s="78" customFormat="1" x14ac:dyDescent="0.2">
      <c r="A116" s="76" t="s">
        <v>625</v>
      </c>
      <c r="B116" s="76">
        <v>212</v>
      </c>
      <c r="C116" s="76" t="s">
        <v>8</v>
      </c>
      <c r="D116" s="76">
        <v>722</v>
      </c>
      <c r="E116" s="76" t="str">
        <f t="shared" si="5"/>
        <v>古探/722</v>
      </c>
      <c r="F116" s="76" t="s">
        <v>361</v>
      </c>
      <c r="G116" s="76" t="str">
        <f t="shared" si="3"/>
        <v>桐原</v>
      </c>
      <c r="H116" s="76">
        <f t="shared" si="4"/>
        <v>212</v>
      </c>
    </row>
    <row r="117" spans="1:8" s="78" customFormat="1" x14ac:dyDescent="0.2">
      <c r="A117" s="76" t="s">
        <v>629</v>
      </c>
      <c r="B117" s="76">
        <v>2</v>
      </c>
      <c r="C117" s="76" t="s">
        <v>0</v>
      </c>
      <c r="D117" s="76" t="s">
        <v>603</v>
      </c>
      <c r="E117" s="76" t="str">
        <f t="shared" si="5"/>
        <v>地総/002-901</v>
      </c>
      <c r="F117" s="76" t="s">
        <v>193</v>
      </c>
      <c r="G117" s="76" t="str">
        <f t="shared" si="3"/>
        <v>東書</v>
      </c>
      <c r="H117" s="76">
        <f t="shared" si="4"/>
        <v>2</v>
      </c>
    </row>
    <row r="118" spans="1:8" s="78" customFormat="1" x14ac:dyDescent="0.2">
      <c r="A118" s="76" t="s">
        <v>629</v>
      </c>
      <c r="B118" s="76">
        <v>7</v>
      </c>
      <c r="C118" s="76" t="s">
        <v>10</v>
      </c>
      <c r="D118" s="76" t="s">
        <v>630</v>
      </c>
      <c r="E118" s="76" t="str">
        <f t="shared" si="5"/>
        <v>地総/007-901</v>
      </c>
      <c r="F118" s="76" t="s">
        <v>631</v>
      </c>
      <c r="G118" s="76" t="str">
        <f t="shared" si="3"/>
        <v>実教</v>
      </c>
      <c r="H118" s="76">
        <f t="shared" si="4"/>
        <v>7</v>
      </c>
    </row>
    <row r="119" spans="1:8" s="78" customFormat="1" x14ac:dyDescent="0.2">
      <c r="A119" s="76" t="s">
        <v>629</v>
      </c>
      <c r="B119" s="76">
        <v>46</v>
      </c>
      <c r="C119" s="76" t="s">
        <v>12</v>
      </c>
      <c r="D119" s="76" t="s">
        <v>632</v>
      </c>
      <c r="E119" s="76" t="str">
        <f t="shared" si="5"/>
        <v>地総/046-901</v>
      </c>
      <c r="F119" s="76" t="s">
        <v>194</v>
      </c>
      <c r="G119" s="76" t="str">
        <f t="shared" si="3"/>
        <v>帝国</v>
      </c>
      <c r="H119" s="76">
        <f t="shared" si="4"/>
        <v>46</v>
      </c>
    </row>
    <row r="120" spans="1:8" s="78" customFormat="1" x14ac:dyDescent="0.2">
      <c r="A120" s="76" t="s">
        <v>629</v>
      </c>
      <c r="B120" s="76">
        <v>46</v>
      </c>
      <c r="C120" s="76" t="s">
        <v>12</v>
      </c>
      <c r="D120" s="76" t="s">
        <v>633</v>
      </c>
      <c r="E120" s="76" t="str">
        <f t="shared" si="5"/>
        <v>地総/046-902</v>
      </c>
      <c r="F120" s="76" t="s">
        <v>362</v>
      </c>
      <c r="G120" s="76" t="str">
        <f t="shared" si="3"/>
        <v>帝国</v>
      </c>
      <c r="H120" s="76">
        <f t="shared" si="4"/>
        <v>46</v>
      </c>
    </row>
    <row r="121" spans="1:8" s="78" customFormat="1" x14ac:dyDescent="0.2">
      <c r="A121" s="76" t="s">
        <v>629</v>
      </c>
      <c r="B121" s="76">
        <v>81</v>
      </c>
      <c r="C121" s="76" t="s">
        <v>13</v>
      </c>
      <c r="D121" s="76" t="s">
        <v>634</v>
      </c>
      <c r="E121" s="76" t="str">
        <f t="shared" si="5"/>
        <v>地総/081-901</v>
      </c>
      <c r="F121" s="76" t="s">
        <v>635</v>
      </c>
      <c r="G121" s="76" t="str">
        <f t="shared" si="3"/>
        <v>山川</v>
      </c>
      <c r="H121" s="76">
        <f t="shared" si="4"/>
        <v>81</v>
      </c>
    </row>
    <row r="122" spans="1:8" s="78" customFormat="1" x14ac:dyDescent="0.2">
      <c r="A122" s="76" t="s">
        <v>629</v>
      </c>
      <c r="B122" s="76">
        <v>81</v>
      </c>
      <c r="C122" s="76" t="s">
        <v>13</v>
      </c>
      <c r="D122" s="76" t="s">
        <v>636</v>
      </c>
      <c r="E122" s="76" t="str">
        <f t="shared" si="5"/>
        <v>地総/081-902</v>
      </c>
      <c r="F122" s="76" t="s">
        <v>637</v>
      </c>
      <c r="G122" s="76" t="str">
        <f t="shared" si="3"/>
        <v>山川</v>
      </c>
      <c r="H122" s="76">
        <f t="shared" si="4"/>
        <v>81</v>
      </c>
    </row>
    <row r="123" spans="1:8" s="78" customFormat="1" x14ac:dyDescent="0.2">
      <c r="A123" s="76" t="s">
        <v>629</v>
      </c>
      <c r="B123" s="76">
        <v>183</v>
      </c>
      <c r="C123" s="76" t="s">
        <v>7</v>
      </c>
      <c r="D123" s="76" t="s">
        <v>592</v>
      </c>
      <c r="E123" s="76" t="str">
        <f t="shared" si="5"/>
        <v>地総/183-901</v>
      </c>
      <c r="F123" s="76" t="s">
        <v>638</v>
      </c>
      <c r="G123" s="76" t="str">
        <f t="shared" si="3"/>
        <v>第一</v>
      </c>
      <c r="H123" s="76">
        <f t="shared" si="4"/>
        <v>183</v>
      </c>
    </row>
    <row r="124" spans="1:8" s="78" customFormat="1" x14ac:dyDescent="0.2">
      <c r="A124" s="76" t="s">
        <v>629</v>
      </c>
      <c r="B124" s="76">
        <v>183</v>
      </c>
      <c r="C124" s="76" t="s">
        <v>7</v>
      </c>
      <c r="D124" s="76">
        <v>706</v>
      </c>
      <c r="E124" s="76" t="str">
        <f t="shared" si="5"/>
        <v>地総/706</v>
      </c>
      <c r="F124" s="76" t="s">
        <v>363</v>
      </c>
      <c r="G124" s="76" t="str">
        <f t="shared" si="3"/>
        <v>第一</v>
      </c>
      <c r="H124" s="76">
        <f t="shared" si="4"/>
        <v>183</v>
      </c>
    </row>
    <row r="125" spans="1:8" x14ac:dyDescent="0.2">
      <c r="A125" s="78" t="s">
        <v>629</v>
      </c>
      <c r="B125" s="78">
        <v>2</v>
      </c>
      <c r="C125" s="78" t="s">
        <v>0</v>
      </c>
      <c r="D125" s="78">
        <v>701</v>
      </c>
      <c r="E125" s="78" t="str">
        <f t="shared" si="5"/>
        <v>地総/701</v>
      </c>
      <c r="F125" s="78" t="s">
        <v>193</v>
      </c>
      <c r="G125" s="78" t="str">
        <f t="shared" si="3"/>
        <v>東書</v>
      </c>
      <c r="H125" s="78">
        <f t="shared" si="4"/>
        <v>2</v>
      </c>
    </row>
    <row r="126" spans="1:8" x14ac:dyDescent="0.2">
      <c r="A126" s="78" t="s">
        <v>629</v>
      </c>
      <c r="B126" s="78">
        <v>7</v>
      </c>
      <c r="C126" s="78" t="s">
        <v>10</v>
      </c>
      <c r="D126" s="78">
        <v>702</v>
      </c>
      <c r="E126" s="78" t="str">
        <f t="shared" si="5"/>
        <v>地総/702</v>
      </c>
      <c r="F126" s="78" t="s">
        <v>193</v>
      </c>
      <c r="G126" s="78" t="str">
        <f t="shared" si="3"/>
        <v>実教</v>
      </c>
      <c r="H126" s="78">
        <f t="shared" si="4"/>
        <v>7</v>
      </c>
    </row>
    <row r="127" spans="1:8" s="78" customFormat="1" x14ac:dyDescent="0.2">
      <c r="A127" s="78" t="s">
        <v>629</v>
      </c>
      <c r="B127" s="78">
        <v>46</v>
      </c>
      <c r="C127" s="78" t="s">
        <v>12</v>
      </c>
      <c r="D127" s="78">
        <v>707</v>
      </c>
      <c r="E127" s="78" t="str">
        <f t="shared" si="5"/>
        <v>地総/707</v>
      </c>
      <c r="F127" s="78" t="s">
        <v>362</v>
      </c>
      <c r="G127" s="78" t="str">
        <f t="shared" si="3"/>
        <v>帝国</v>
      </c>
      <c r="H127" s="78">
        <f t="shared" si="4"/>
        <v>46</v>
      </c>
    </row>
    <row r="128" spans="1:8" s="78" customFormat="1" x14ac:dyDescent="0.2">
      <c r="A128" s="78" t="s">
        <v>629</v>
      </c>
      <c r="B128" s="78">
        <v>46</v>
      </c>
      <c r="C128" s="78" t="s">
        <v>12</v>
      </c>
      <c r="D128" s="78">
        <v>703</v>
      </c>
      <c r="E128" s="78" t="str">
        <f t="shared" si="5"/>
        <v>地総/703</v>
      </c>
      <c r="F128" s="78" t="s">
        <v>194</v>
      </c>
      <c r="G128" s="78" t="str">
        <f t="shared" si="3"/>
        <v>帝国</v>
      </c>
      <c r="H128" s="78">
        <f t="shared" si="4"/>
        <v>46</v>
      </c>
    </row>
    <row r="129" spans="1:8" x14ac:dyDescent="0.2">
      <c r="A129" s="78" t="s">
        <v>629</v>
      </c>
      <c r="B129" s="78">
        <v>130</v>
      </c>
      <c r="C129" s="78" t="s">
        <v>14</v>
      </c>
      <c r="D129" s="78">
        <v>704</v>
      </c>
      <c r="E129" s="78" t="str">
        <f t="shared" si="5"/>
        <v>地総/704</v>
      </c>
      <c r="F129" s="78" t="s">
        <v>195</v>
      </c>
      <c r="G129" s="78" t="str">
        <f t="shared" ref="G129:G192" si="6">C129</f>
        <v>二宮</v>
      </c>
      <c r="H129" s="78">
        <f t="shared" ref="H129:H192" si="7">B129</f>
        <v>130</v>
      </c>
    </row>
    <row r="130" spans="1:8" x14ac:dyDescent="0.2">
      <c r="A130" s="78" t="s">
        <v>629</v>
      </c>
      <c r="B130" s="78">
        <v>130</v>
      </c>
      <c r="C130" s="78" t="s">
        <v>14</v>
      </c>
      <c r="D130" s="78">
        <v>705</v>
      </c>
      <c r="E130" s="78" t="str">
        <f t="shared" ref="E130:E193" si="8">A130&amp;"/"&amp;D130</f>
        <v>地総/705</v>
      </c>
      <c r="F130" s="78" t="s">
        <v>196</v>
      </c>
      <c r="G130" s="78" t="str">
        <f t="shared" si="6"/>
        <v>二宮</v>
      </c>
      <c r="H130" s="78">
        <f t="shared" si="7"/>
        <v>130</v>
      </c>
    </row>
    <row r="131" spans="1:8" x14ac:dyDescent="0.2">
      <c r="A131" s="76" t="s">
        <v>639</v>
      </c>
      <c r="B131" s="76">
        <v>2</v>
      </c>
      <c r="C131" s="76" t="s">
        <v>0</v>
      </c>
      <c r="D131" s="76">
        <v>701</v>
      </c>
      <c r="E131" s="76" t="str">
        <f t="shared" si="8"/>
        <v>地探/701</v>
      </c>
      <c r="F131" s="76" t="s">
        <v>336</v>
      </c>
      <c r="G131" s="76" t="str">
        <f t="shared" si="6"/>
        <v>東書</v>
      </c>
      <c r="H131" s="76">
        <f t="shared" si="7"/>
        <v>2</v>
      </c>
    </row>
    <row r="132" spans="1:8" x14ac:dyDescent="0.2">
      <c r="A132" s="76" t="s">
        <v>639</v>
      </c>
      <c r="B132" s="76">
        <v>46</v>
      </c>
      <c r="C132" s="76" t="s">
        <v>12</v>
      </c>
      <c r="D132" s="76">
        <v>702</v>
      </c>
      <c r="E132" s="76" t="str">
        <f t="shared" si="8"/>
        <v>地探/702</v>
      </c>
      <c r="F132" s="76" t="s">
        <v>364</v>
      </c>
      <c r="G132" s="76" t="str">
        <f t="shared" si="6"/>
        <v>帝国</v>
      </c>
      <c r="H132" s="76">
        <f t="shared" si="7"/>
        <v>46</v>
      </c>
    </row>
    <row r="133" spans="1:8" x14ac:dyDescent="0.2">
      <c r="A133" s="76" t="s">
        <v>639</v>
      </c>
      <c r="B133" s="76">
        <v>81</v>
      </c>
      <c r="C133" s="76" t="s">
        <v>13</v>
      </c>
      <c r="D133" s="76">
        <v>703</v>
      </c>
      <c r="E133" s="76" t="str">
        <f t="shared" si="8"/>
        <v>地探/703</v>
      </c>
      <c r="F133" s="76" t="s">
        <v>336</v>
      </c>
      <c r="G133" s="76" t="str">
        <f t="shared" si="6"/>
        <v>山川</v>
      </c>
      <c r="H133" s="76">
        <f t="shared" si="7"/>
        <v>81</v>
      </c>
    </row>
    <row r="134" spans="1:8" x14ac:dyDescent="0.2">
      <c r="A134" s="76" t="s">
        <v>640</v>
      </c>
      <c r="B134" s="76">
        <v>2</v>
      </c>
      <c r="C134" s="76" t="s">
        <v>0</v>
      </c>
      <c r="D134" s="76" t="s">
        <v>603</v>
      </c>
      <c r="E134" s="76" t="str">
        <f t="shared" si="8"/>
        <v>歴総/002-901</v>
      </c>
      <c r="F134" s="76" t="s">
        <v>199</v>
      </c>
      <c r="G134" s="76" t="str">
        <f t="shared" si="6"/>
        <v>東書</v>
      </c>
      <c r="H134" s="76">
        <f t="shared" si="7"/>
        <v>2</v>
      </c>
    </row>
    <row r="135" spans="1:8" x14ac:dyDescent="0.2">
      <c r="A135" s="76" t="s">
        <v>640</v>
      </c>
      <c r="B135" s="76">
        <v>2</v>
      </c>
      <c r="C135" s="76" t="s">
        <v>0</v>
      </c>
      <c r="D135" s="76" t="s">
        <v>566</v>
      </c>
      <c r="E135" s="76" t="str">
        <f t="shared" si="8"/>
        <v>歴総/002-902</v>
      </c>
      <c r="F135" s="76" t="s">
        <v>641</v>
      </c>
      <c r="G135" s="76" t="str">
        <f t="shared" si="6"/>
        <v>東書</v>
      </c>
      <c r="H135" s="76">
        <f t="shared" si="7"/>
        <v>2</v>
      </c>
    </row>
    <row r="136" spans="1:8" x14ac:dyDescent="0.2">
      <c r="A136" s="76" t="s">
        <v>640</v>
      </c>
      <c r="B136" s="76">
        <v>7</v>
      </c>
      <c r="C136" s="76" t="s">
        <v>10</v>
      </c>
      <c r="D136" s="76" t="s">
        <v>630</v>
      </c>
      <c r="E136" s="76" t="str">
        <f t="shared" si="8"/>
        <v>歴総/007-901</v>
      </c>
      <c r="F136" s="76" t="s">
        <v>642</v>
      </c>
      <c r="G136" s="76" t="str">
        <f t="shared" si="6"/>
        <v>実教</v>
      </c>
      <c r="H136" s="76">
        <f t="shared" si="7"/>
        <v>7</v>
      </c>
    </row>
    <row r="137" spans="1:8" x14ac:dyDescent="0.2">
      <c r="A137" s="76" t="s">
        <v>640</v>
      </c>
      <c r="B137" s="76">
        <v>7</v>
      </c>
      <c r="C137" s="76" t="s">
        <v>10</v>
      </c>
      <c r="D137" s="76" t="s">
        <v>643</v>
      </c>
      <c r="E137" s="76" t="str">
        <f t="shared" si="8"/>
        <v>歴総/007-902</v>
      </c>
      <c r="F137" s="76" t="s">
        <v>644</v>
      </c>
      <c r="G137" s="76" t="str">
        <f t="shared" si="6"/>
        <v>実教</v>
      </c>
      <c r="H137" s="76">
        <f t="shared" si="7"/>
        <v>7</v>
      </c>
    </row>
    <row r="138" spans="1:8" x14ac:dyDescent="0.2">
      <c r="A138" s="76" t="s">
        <v>640</v>
      </c>
      <c r="B138" s="76">
        <v>35</v>
      </c>
      <c r="C138" s="76" t="s">
        <v>11</v>
      </c>
      <c r="D138" s="76" t="s">
        <v>645</v>
      </c>
      <c r="E138" s="76" t="str">
        <f t="shared" si="8"/>
        <v>歴総/035-901</v>
      </c>
      <c r="F138" s="76" t="s">
        <v>646</v>
      </c>
      <c r="G138" s="76" t="str">
        <f t="shared" si="6"/>
        <v>清水</v>
      </c>
      <c r="H138" s="76">
        <f t="shared" si="7"/>
        <v>35</v>
      </c>
    </row>
    <row r="139" spans="1:8" x14ac:dyDescent="0.2">
      <c r="A139" s="76" t="s">
        <v>640</v>
      </c>
      <c r="B139" s="76">
        <v>46</v>
      </c>
      <c r="C139" s="76" t="s">
        <v>12</v>
      </c>
      <c r="D139" s="76" t="s">
        <v>632</v>
      </c>
      <c r="E139" s="76" t="str">
        <f t="shared" si="8"/>
        <v>歴総/046-901</v>
      </c>
      <c r="F139" s="76" t="s">
        <v>201</v>
      </c>
      <c r="G139" s="76" t="str">
        <f t="shared" si="6"/>
        <v>帝国</v>
      </c>
      <c r="H139" s="76">
        <f t="shared" si="7"/>
        <v>46</v>
      </c>
    </row>
    <row r="140" spans="1:8" x14ac:dyDescent="0.2">
      <c r="A140" s="76" t="s">
        <v>640</v>
      </c>
      <c r="B140" s="76">
        <v>81</v>
      </c>
      <c r="C140" s="76" t="s">
        <v>13</v>
      </c>
      <c r="D140" s="76" t="s">
        <v>634</v>
      </c>
      <c r="E140" s="76" t="str">
        <f t="shared" si="8"/>
        <v>歴総/081-901</v>
      </c>
      <c r="F140" s="76" t="s">
        <v>647</v>
      </c>
      <c r="G140" s="76" t="str">
        <f t="shared" si="6"/>
        <v>山川</v>
      </c>
      <c r="H140" s="76">
        <f t="shared" si="7"/>
        <v>81</v>
      </c>
    </row>
    <row r="141" spans="1:8" x14ac:dyDescent="0.2">
      <c r="A141" s="76" t="s">
        <v>640</v>
      </c>
      <c r="B141" s="76">
        <v>81</v>
      </c>
      <c r="C141" s="76" t="s">
        <v>13</v>
      </c>
      <c r="D141" s="76" t="s">
        <v>636</v>
      </c>
      <c r="E141" s="76" t="str">
        <f t="shared" si="8"/>
        <v>歴総/081-902</v>
      </c>
      <c r="F141" s="76" t="s">
        <v>648</v>
      </c>
      <c r="G141" s="76" t="str">
        <f t="shared" si="6"/>
        <v>山川</v>
      </c>
      <c r="H141" s="76">
        <f t="shared" si="7"/>
        <v>81</v>
      </c>
    </row>
    <row r="142" spans="1:8" x14ac:dyDescent="0.2">
      <c r="A142" s="76" t="s">
        <v>640</v>
      </c>
      <c r="B142" s="76">
        <v>81</v>
      </c>
      <c r="C142" s="76" t="s">
        <v>13</v>
      </c>
      <c r="D142" s="76" t="s">
        <v>649</v>
      </c>
      <c r="E142" s="76" t="str">
        <f t="shared" si="8"/>
        <v>歴総/081-903</v>
      </c>
      <c r="F142" s="76" t="s">
        <v>650</v>
      </c>
      <c r="G142" s="76" t="str">
        <f t="shared" si="6"/>
        <v>山川</v>
      </c>
      <c r="H142" s="76">
        <f t="shared" si="7"/>
        <v>81</v>
      </c>
    </row>
    <row r="143" spans="1:8" x14ac:dyDescent="0.2">
      <c r="A143" s="76" t="s">
        <v>640</v>
      </c>
      <c r="B143" s="76">
        <v>183</v>
      </c>
      <c r="C143" s="76" t="s">
        <v>7</v>
      </c>
      <c r="D143" s="76" t="s">
        <v>592</v>
      </c>
      <c r="E143" s="76" t="str">
        <f t="shared" si="8"/>
        <v>歴総/183-901</v>
      </c>
      <c r="F143" s="76" t="s">
        <v>651</v>
      </c>
      <c r="G143" s="76" t="str">
        <f t="shared" si="6"/>
        <v>第一</v>
      </c>
      <c r="H143" s="76">
        <f t="shared" si="7"/>
        <v>183</v>
      </c>
    </row>
    <row r="144" spans="1:8" x14ac:dyDescent="0.2">
      <c r="A144" s="76" t="s">
        <v>640</v>
      </c>
      <c r="B144" s="76">
        <v>183</v>
      </c>
      <c r="C144" s="76" t="s">
        <v>7</v>
      </c>
      <c r="D144" s="76" t="s">
        <v>594</v>
      </c>
      <c r="E144" s="76" t="str">
        <f t="shared" si="8"/>
        <v>歴総/183-902</v>
      </c>
      <c r="F144" s="76" t="s">
        <v>652</v>
      </c>
      <c r="G144" s="76" t="str">
        <f t="shared" si="6"/>
        <v>第一</v>
      </c>
      <c r="H144" s="76">
        <f t="shared" si="7"/>
        <v>183</v>
      </c>
    </row>
    <row r="145" spans="1:8" x14ac:dyDescent="0.2">
      <c r="A145" s="76" t="s">
        <v>640</v>
      </c>
      <c r="B145" s="76">
        <v>183</v>
      </c>
      <c r="C145" s="76" t="s">
        <v>7</v>
      </c>
      <c r="D145" s="76">
        <v>711</v>
      </c>
      <c r="E145" s="76" t="str">
        <f t="shared" si="8"/>
        <v>歴総/711</v>
      </c>
      <c r="F145" s="76" t="s">
        <v>365</v>
      </c>
      <c r="G145" s="76" t="str">
        <f t="shared" si="6"/>
        <v>第一</v>
      </c>
      <c r="H145" s="76">
        <f t="shared" si="7"/>
        <v>183</v>
      </c>
    </row>
    <row r="146" spans="1:8" x14ac:dyDescent="0.2">
      <c r="A146" s="76" t="s">
        <v>640</v>
      </c>
      <c r="B146" s="76">
        <v>221</v>
      </c>
      <c r="C146" s="76" t="s">
        <v>653</v>
      </c>
      <c r="D146" s="76">
        <v>712</v>
      </c>
      <c r="E146" s="76" t="str">
        <f t="shared" si="8"/>
        <v>歴総/712</v>
      </c>
      <c r="F146" s="76" t="s">
        <v>200</v>
      </c>
      <c r="G146" s="76" t="str">
        <f t="shared" si="6"/>
        <v>明成社</v>
      </c>
      <c r="H146" s="76">
        <f t="shared" si="7"/>
        <v>221</v>
      </c>
    </row>
    <row r="147" spans="1:8" x14ac:dyDescent="0.2">
      <c r="A147" s="78" t="s">
        <v>640</v>
      </c>
      <c r="B147" s="78">
        <v>2</v>
      </c>
      <c r="C147" s="78" t="s">
        <v>0</v>
      </c>
      <c r="D147" s="78">
        <v>701</v>
      </c>
      <c r="E147" s="78" t="str">
        <f t="shared" si="8"/>
        <v>歴総/701</v>
      </c>
      <c r="F147" s="78" t="s">
        <v>197</v>
      </c>
      <c r="G147" s="78" t="str">
        <f t="shared" si="6"/>
        <v>東書</v>
      </c>
      <c r="H147" s="78">
        <f t="shared" si="7"/>
        <v>2</v>
      </c>
    </row>
    <row r="148" spans="1:8" x14ac:dyDescent="0.2">
      <c r="A148" s="78" t="s">
        <v>640</v>
      </c>
      <c r="B148" s="78">
        <v>2</v>
      </c>
      <c r="C148" s="78" t="s">
        <v>0</v>
      </c>
      <c r="D148" s="78">
        <v>702</v>
      </c>
      <c r="E148" s="78" t="str">
        <f t="shared" si="8"/>
        <v>歴総/702</v>
      </c>
      <c r="F148" s="78" t="s">
        <v>654</v>
      </c>
      <c r="G148" s="78" t="str">
        <f t="shared" si="6"/>
        <v>東書</v>
      </c>
      <c r="H148" s="78">
        <f t="shared" si="7"/>
        <v>2</v>
      </c>
    </row>
    <row r="149" spans="1:8" x14ac:dyDescent="0.2">
      <c r="A149" s="78" t="s">
        <v>640</v>
      </c>
      <c r="B149" s="78">
        <v>7</v>
      </c>
      <c r="C149" s="78" t="s">
        <v>10</v>
      </c>
      <c r="D149" s="78">
        <v>703</v>
      </c>
      <c r="E149" s="78" t="str">
        <f t="shared" si="8"/>
        <v>歴総/703</v>
      </c>
      <c r="F149" s="78" t="s">
        <v>198</v>
      </c>
      <c r="G149" s="78" t="str">
        <f t="shared" si="6"/>
        <v>実教</v>
      </c>
      <c r="H149" s="78">
        <f t="shared" si="7"/>
        <v>7</v>
      </c>
    </row>
    <row r="150" spans="1:8" x14ac:dyDescent="0.2">
      <c r="A150" s="78" t="s">
        <v>640</v>
      </c>
      <c r="B150" s="78">
        <v>7</v>
      </c>
      <c r="C150" s="78" t="s">
        <v>10</v>
      </c>
      <c r="D150" s="78">
        <v>704</v>
      </c>
      <c r="E150" s="78" t="str">
        <f t="shared" si="8"/>
        <v>歴総/704</v>
      </c>
      <c r="F150" s="78" t="s">
        <v>199</v>
      </c>
      <c r="G150" s="78" t="str">
        <f t="shared" si="6"/>
        <v>実教</v>
      </c>
      <c r="H150" s="78">
        <f t="shared" si="7"/>
        <v>7</v>
      </c>
    </row>
    <row r="151" spans="1:8" s="78" customFormat="1" x14ac:dyDescent="0.2">
      <c r="A151" s="78" t="s">
        <v>640</v>
      </c>
      <c r="B151" s="78">
        <v>35</v>
      </c>
      <c r="C151" s="78" t="s">
        <v>11</v>
      </c>
      <c r="D151" s="78">
        <v>705</v>
      </c>
      <c r="E151" s="78" t="str">
        <f t="shared" si="8"/>
        <v>歴総/705</v>
      </c>
      <c r="F151" s="78" t="s">
        <v>200</v>
      </c>
      <c r="G151" s="78" t="str">
        <f t="shared" si="6"/>
        <v>清水</v>
      </c>
      <c r="H151" s="78">
        <f t="shared" si="7"/>
        <v>35</v>
      </c>
    </row>
    <row r="152" spans="1:8" s="78" customFormat="1" x14ac:dyDescent="0.2">
      <c r="A152" s="78" t="s">
        <v>640</v>
      </c>
      <c r="B152" s="78">
        <v>46</v>
      </c>
      <c r="C152" s="78" t="s">
        <v>12</v>
      </c>
      <c r="D152" s="78">
        <v>706</v>
      </c>
      <c r="E152" s="78" t="str">
        <f t="shared" si="8"/>
        <v>歴総/706</v>
      </c>
      <c r="F152" s="78" t="s">
        <v>201</v>
      </c>
      <c r="G152" s="78" t="str">
        <f t="shared" si="6"/>
        <v>帝国</v>
      </c>
      <c r="H152" s="78">
        <f t="shared" si="7"/>
        <v>46</v>
      </c>
    </row>
    <row r="153" spans="1:8" s="78" customFormat="1" x14ac:dyDescent="0.2">
      <c r="A153" s="78" t="s">
        <v>640</v>
      </c>
      <c r="B153" s="78">
        <v>81</v>
      </c>
      <c r="C153" s="78" t="s">
        <v>13</v>
      </c>
      <c r="D153" s="78">
        <v>707</v>
      </c>
      <c r="E153" s="78" t="str">
        <f t="shared" si="8"/>
        <v>歴総/707</v>
      </c>
      <c r="F153" s="78" t="s">
        <v>202</v>
      </c>
      <c r="G153" s="78" t="str">
        <f t="shared" si="6"/>
        <v>山川</v>
      </c>
      <c r="H153" s="78">
        <f t="shared" si="7"/>
        <v>81</v>
      </c>
    </row>
    <row r="154" spans="1:8" s="78" customFormat="1" x14ac:dyDescent="0.2">
      <c r="A154" s="78" t="s">
        <v>640</v>
      </c>
      <c r="B154" s="78">
        <v>81</v>
      </c>
      <c r="C154" s="78" t="s">
        <v>13</v>
      </c>
      <c r="D154" s="78">
        <v>708</v>
      </c>
      <c r="E154" s="78" t="str">
        <f t="shared" si="8"/>
        <v>歴総/708</v>
      </c>
      <c r="F154" s="78" t="s">
        <v>203</v>
      </c>
      <c r="G154" s="78" t="str">
        <f t="shared" si="6"/>
        <v>山川</v>
      </c>
      <c r="H154" s="78">
        <f t="shared" si="7"/>
        <v>81</v>
      </c>
    </row>
    <row r="155" spans="1:8" s="78" customFormat="1" x14ac:dyDescent="0.2">
      <c r="A155" s="78" t="s">
        <v>640</v>
      </c>
      <c r="B155" s="78">
        <v>81</v>
      </c>
      <c r="C155" s="78" t="s">
        <v>13</v>
      </c>
      <c r="D155" s="78">
        <v>709</v>
      </c>
      <c r="E155" s="78" t="str">
        <f t="shared" si="8"/>
        <v>歴総/709</v>
      </c>
      <c r="F155" s="78" t="s">
        <v>204</v>
      </c>
      <c r="G155" s="78" t="str">
        <f t="shared" si="6"/>
        <v>山川</v>
      </c>
      <c r="H155" s="78">
        <f t="shared" si="7"/>
        <v>81</v>
      </c>
    </row>
    <row r="156" spans="1:8" s="78" customFormat="1" x14ac:dyDescent="0.2">
      <c r="A156" s="78" t="s">
        <v>640</v>
      </c>
      <c r="B156" s="78">
        <v>183</v>
      </c>
      <c r="C156" s="78" t="s">
        <v>7</v>
      </c>
      <c r="D156" s="78">
        <v>710</v>
      </c>
      <c r="E156" s="78" t="str">
        <f t="shared" si="8"/>
        <v>歴総/710</v>
      </c>
      <c r="F156" s="78" t="s">
        <v>205</v>
      </c>
      <c r="G156" s="78" t="str">
        <f t="shared" si="6"/>
        <v>第一</v>
      </c>
      <c r="H156" s="78">
        <f t="shared" si="7"/>
        <v>183</v>
      </c>
    </row>
    <row r="157" spans="1:8" s="78" customFormat="1" x14ac:dyDescent="0.2">
      <c r="A157" s="76" t="s">
        <v>655</v>
      </c>
      <c r="B157" s="76">
        <v>2</v>
      </c>
      <c r="C157" s="76" t="s">
        <v>0</v>
      </c>
      <c r="D157" s="76">
        <v>701</v>
      </c>
      <c r="E157" s="76" t="str">
        <f t="shared" si="8"/>
        <v>日探/701</v>
      </c>
      <c r="F157" s="76" t="s">
        <v>339</v>
      </c>
      <c r="G157" s="76" t="str">
        <f t="shared" si="6"/>
        <v>東書</v>
      </c>
      <c r="H157" s="76">
        <f t="shared" si="7"/>
        <v>2</v>
      </c>
    </row>
    <row r="158" spans="1:8" s="78" customFormat="1" x14ac:dyDescent="0.2">
      <c r="A158" s="76" t="s">
        <v>655</v>
      </c>
      <c r="B158" s="76">
        <v>7</v>
      </c>
      <c r="C158" s="76" t="s">
        <v>10</v>
      </c>
      <c r="D158" s="76">
        <v>702</v>
      </c>
      <c r="E158" s="76" t="str">
        <f t="shared" si="8"/>
        <v>日探/702</v>
      </c>
      <c r="F158" s="76" t="s">
        <v>339</v>
      </c>
      <c r="G158" s="76" t="str">
        <f t="shared" si="6"/>
        <v>実教</v>
      </c>
      <c r="H158" s="76">
        <f t="shared" si="7"/>
        <v>7</v>
      </c>
    </row>
    <row r="159" spans="1:8" s="78" customFormat="1" x14ac:dyDescent="0.2">
      <c r="A159" s="76" t="s">
        <v>655</v>
      </c>
      <c r="B159" s="76">
        <v>7</v>
      </c>
      <c r="C159" s="76" t="s">
        <v>10</v>
      </c>
      <c r="D159" s="76">
        <v>703</v>
      </c>
      <c r="E159" s="76" t="str">
        <f t="shared" si="8"/>
        <v>日探/703</v>
      </c>
      <c r="F159" s="76" t="s">
        <v>369</v>
      </c>
      <c r="G159" s="76" t="str">
        <f t="shared" si="6"/>
        <v>実教</v>
      </c>
      <c r="H159" s="76">
        <f t="shared" si="7"/>
        <v>7</v>
      </c>
    </row>
    <row r="160" spans="1:8" s="78" customFormat="1" x14ac:dyDescent="0.2">
      <c r="A160" s="76" t="s">
        <v>655</v>
      </c>
      <c r="B160" s="76">
        <v>35</v>
      </c>
      <c r="C160" s="76" t="s">
        <v>11</v>
      </c>
      <c r="D160" s="76">
        <v>704</v>
      </c>
      <c r="E160" s="76" t="str">
        <f t="shared" si="8"/>
        <v>日探/704</v>
      </c>
      <c r="F160" s="76" t="s">
        <v>368</v>
      </c>
      <c r="G160" s="76" t="str">
        <f t="shared" si="6"/>
        <v>清水</v>
      </c>
      <c r="H160" s="76">
        <f t="shared" si="7"/>
        <v>35</v>
      </c>
    </row>
    <row r="161" spans="1:8" s="78" customFormat="1" x14ac:dyDescent="0.2">
      <c r="A161" s="76" t="s">
        <v>655</v>
      </c>
      <c r="B161" s="76">
        <v>81</v>
      </c>
      <c r="C161" s="76" t="s">
        <v>13</v>
      </c>
      <c r="D161" s="76">
        <v>705</v>
      </c>
      <c r="E161" s="76" t="str">
        <f t="shared" si="8"/>
        <v>日探/705</v>
      </c>
      <c r="F161" s="76" t="s">
        <v>366</v>
      </c>
      <c r="G161" s="76" t="str">
        <f t="shared" si="6"/>
        <v>山川</v>
      </c>
      <c r="H161" s="76">
        <f t="shared" si="7"/>
        <v>81</v>
      </c>
    </row>
    <row r="162" spans="1:8" s="78" customFormat="1" x14ac:dyDescent="0.2">
      <c r="A162" s="76" t="s">
        <v>655</v>
      </c>
      <c r="B162" s="76">
        <v>81</v>
      </c>
      <c r="C162" s="76" t="s">
        <v>13</v>
      </c>
      <c r="D162" s="76">
        <v>706</v>
      </c>
      <c r="E162" s="76" t="str">
        <f t="shared" si="8"/>
        <v>日探/706</v>
      </c>
      <c r="F162" s="76" t="s">
        <v>367</v>
      </c>
      <c r="G162" s="76" t="str">
        <f t="shared" si="6"/>
        <v>山川</v>
      </c>
      <c r="H162" s="76">
        <f t="shared" si="7"/>
        <v>81</v>
      </c>
    </row>
    <row r="163" spans="1:8" s="78" customFormat="1" x14ac:dyDescent="0.2">
      <c r="A163" s="76" t="s">
        <v>655</v>
      </c>
      <c r="B163" s="76">
        <v>183</v>
      </c>
      <c r="C163" s="76" t="s">
        <v>7</v>
      </c>
      <c r="D163" s="76">
        <v>707</v>
      </c>
      <c r="E163" s="76" t="str">
        <f t="shared" si="8"/>
        <v>日探/707</v>
      </c>
      <c r="F163" s="76" t="s">
        <v>368</v>
      </c>
      <c r="G163" s="76" t="str">
        <f t="shared" si="6"/>
        <v>第一</v>
      </c>
      <c r="H163" s="76">
        <f t="shared" si="7"/>
        <v>183</v>
      </c>
    </row>
    <row r="164" spans="1:8" s="78" customFormat="1" x14ac:dyDescent="0.2">
      <c r="A164" s="76" t="s">
        <v>656</v>
      </c>
      <c r="B164" s="76">
        <v>2</v>
      </c>
      <c r="C164" s="76" t="s">
        <v>0</v>
      </c>
      <c r="D164" s="76">
        <v>701</v>
      </c>
      <c r="E164" s="76" t="str">
        <f t="shared" si="8"/>
        <v>世探/701</v>
      </c>
      <c r="F164" s="76" t="s">
        <v>340</v>
      </c>
      <c r="G164" s="76" t="str">
        <f t="shared" si="6"/>
        <v>東書</v>
      </c>
      <c r="H164" s="76">
        <f t="shared" si="7"/>
        <v>2</v>
      </c>
    </row>
    <row r="165" spans="1:8" s="78" customFormat="1" x14ac:dyDescent="0.2">
      <c r="A165" s="76" t="s">
        <v>656</v>
      </c>
      <c r="B165" s="76">
        <v>7</v>
      </c>
      <c r="C165" s="76" t="s">
        <v>10</v>
      </c>
      <c r="D165" s="76">
        <v>702</v>
      </c>
      <c r="E165" s="76" t="str">
        <f t="shared" si="8"/>
        <v>世探/702</v>
      </c>
      <c r="F165" s="76" t="s">
        <v>340</v>
      </c>
      <c r="G165" s="76" t="str">
        <f t="shared" si="6"/>
        <v>実教</v>
      </c>
      <c r="H165" s="76">
        <f t="shared" si="7"/>
        <v>7</v>
      </c>
    </row>
    <row r="166" spans="1:8" s="78" customFormat="1" x14ac:dyDescent="0.2">
      <c r="A166" s="76" t="s">
        <v>656</v>
      </c>
      <c r="B166" s="76">
        <v>46</v>
      </c>
      <c r="C166" s="76" t="s">
        <v>12</v>
      </c>
      <c r="D166" s="76">
        <v>703</v>
      </c>
      <c r="E166" s="76" t="str">
        <f t="shared" si="8"/>
        <v>世探/703</v>
      </c>
      <c r="F166" s="76" t="s">
        <v>372</v>
      </c>
      <c r="G166" s="76" t="str">
        <f t="shared" si="6"/>
        <v>帝国</v>
      </c>
      <c r="H166" s="76">
        <f t="shared" si="7"/>
        <v>46</v>
      </c>
    </row>
    <row r="167" spans="1:8" s="78" customFormat="1" x14ac:dyDescent="0.2">
      <c r="A167" s="76" t="s">
        <v>656</v>
      </c>
      <c r="B167" s="76">
        <v>81</v>
      </c>
      <c r="C167" s="76" t="s">
        <v>13</v>
      </c>
      <c r="D167" s="76">
        <v>704</v>
      </c>
      <c r="E167" s="76" t="str">
        <f t="shared" si="8"/>
        <v>世探/704</v>
      </c>
      <c r="F167" s="76" t="s">
        <v>370</v>
      </c>
      <c r="G167" s="76" t="str">
        <f t="shared" si="6"/>
        <v>山川</v>
      </c>
      <c r="H167" s="76">
        <f t="shared" si="7"/>
        <v>81</v>
      </c>
    </row>
    <row r="168" spans="1:8" s="78" customFormat="1" x14ac:dyDescent="0.2">
      <c r="A168" s="76" t="s">
        <v>656</v>
      </c>
      <c r="B168" s="76">
        <v>81</v>
      </c>
      <c r="C168" s="76" t="s">
        <v>13</v>
      </c>
      <c r="D168" s="76">
        <v>705</v>
      </c>
      <c r="E168" s="76" t="str">
        <f t="shared" si="8"/>
        <v>世探/705</v>
      </c>
      <c r="F168" s="76" t="s">
        <v>373</v>
      </c>
      <c r="G168" s="76" t="str">
        <f t="shared" si="6"/>
        <v>山川</v>
      </c>
      <c r="H168" s="76">
        <f t="shared" si="7"/>
        <v>81</v>
      </c>
    </row>
    <row r="169" spans="1:8" s="78" customFormat="1" x14ac:dyDescent="0.2">
      <c r="A169" s="76" t="s">
        <v>656</v>
      </c>
      <c r="B169" s="76">
        <v>81</v>
      </c>
      <c r="C169" s="76" t="s">
        <v>13</v>
      </c>
      <c r="D169" s="76">
        <v>706</v>
      </c>
      <c r="E169" s="76" t="str">
        <f t="shared" si="8"/>
        <v>世探/706</v>
      </c>
      <c r="F169" s="76" t="s">
        <v>374</v>
      </c>
      <c r="G169" s="76" t="str">
        <f t="shared" si="6"/>
        <v>山川</v>
      </c>
      <c r="H169" s="76">
        <f t="shared" si="7"/>
        <v>81</v>
      </c>
    </row>
    <row r="170" spans="1:8" s="78" customFormat="1" x14ac:dyDescent="0.2">
      <c r="A170" s="76" t="s">
        <v>656</v>
      </c>
      <c r="B170" s="76">
        <v>183</v>
      </c>
      <c r="C170" s="76" t="s">
        <v>7</v>
      </c>
      <c r="D170" s="76">
        <v>707</v>
      </c>
      <c r="E170" s="76" t="str">
        <f t="shared" si="8"/>
        <v>世探/707</v>
      </c>
      <c r="F170" s="76" t="s">
        <v>371</v>
      </c>
      <c r="G170" s="76" t="str">
        <f t="shared" si="6"/>
        <v>第一</v>
      </c>
      <c r="H170" s="76">
        <f t="shared" si="7"/>
        <v>183</v>
      </c>
    </row>
    <row r="171" spans="1:8" s="78" customFormat="1" x14ac:dyDescent="0.2">
      <c r="A171" s="76" t="s">
        <v>316</v>
      </c>
      <c r="B171" s="76">
        <v>46</v>
      </c>
      <c r="C171" s="76" t="s">
        <v>12</v>
      </c>
      <c r="D171" s="76" t="s">
        <v>632</v>
      </c>
      <c r="E171" s="76" t="str">
        <f t="shared" si="8"/>
        <v>地図/046-901</v>
      </c>
      <c r="F171" s="76" t="s">
        <v>15</v>
      </c>
      <c r="G171" s="76" t="str">
        <f t="shared" si="6"/>
        <v>帝国</v>
      </c>
      <c r="H171" s="76">
        <f t="shared" si="7"/>
        <v>46</v>
      </c>
    </row>
    <row r="172" spans="1:8" s="78" customFormat="1" x14ac:dyDescent="0.2">
      <c r="A172" s="76" t="s">
        <v>316</v>
      </c>
      <c r="B172" s="76">
        <v>46</v>
      </c>
      <c r="C172" s="76" t="s">
        <v>12</v>
      </c>
      <c r="D172" s="76">
        <v>703</v>
      </c>
      <c r="E172" s="76" t="str">
        <f t="shared" si="8"/>
        <v>地図/703</v>
      </c>
      <c r="F172" s="76" t="s">
        <v>206</v>
      </c>
      <c r="G172" s="76" t="str">
        <f t="shared" si="6"/>
        <v>帝国</v>
      </c>
      <c r="H172" s="76">
        <f t="shared" si="7"/>
        <v>46</v>
      </c>
    </row>
    <row r="173" spans="1:8" x14ac:dyDescent="0.2">
      <c r="A173" s="76" t="s">
        <v>316</v>
      </c>
      <c r="B173" s="76">
        <v>81</v>
      </c>
      <c r="C173" s="76" t="s">
        <v>13</v>
      </c>
      <c r="D173" s="76" t="s">
        <v>634</v>
      </c>
      <c r="E173" s="76" t="str">
        <f t="shared" si="8"/>
        <v>地図/081-901</v>
      </c>
      <c r="F173" s="76" t="s">
        <v>657</v>
      </c>
      <c r="G173" s="76" t="str">
        <f t="shared" si="6"/>
        <v>山川</v>
      </c>
      <c r="H173" s="76">
        <f t="shared" si="7"/>
        <v>81</v>
      </c>
    </row>
    <row r="174" spans="1:8" x14ac:dyDescent="0.2">
      <c r="A174" s="76" t="s">
        <v>316</v>
      </c>
      <c r="B174" s="76">
        <v>81</v>
      </c>
      <c r="C174" s="76" t="s">
        <v>13</v>
      </c>
      <c r="D174" s="76" t="s">
        <v>636</v>
      </c>
      <c r="E174" s="76" t="str">
        <f t="shared" si="8"/>
        <v>地図/081-902</v>
      </c>
      <c r="F174" s="76" t="s">
        <v>658</v>
      </c>
      <c r="G174" s="76" t="str">
        <f t="shared" si="6"/>
        <v>山川</v>
      </c>
      <c r="H174" s="76">
        <f t="shared" si="7"/>
        <v>81</v>
      </c>
    </row>
    <row r="175" spans="1:8" x14ac:dyDescent="0.2">
      <c r="A175" s="76" t="s">
        <v>316</v>
      </c>
      <c r="B175" s="76">
        <v>81</v>
      </c>
      <c r="C175" s="76" t="s">
        <v>13</v>
      </c>
      <c r="D175" s="76">
        <v>707</v>
      </c>
      <c r="E175" s="76" t="str">
        <f t="shared" si="8"/>
        <v>地図/707</v>
      </c>
      <c r="F175" s="76" t="s">
        <v>375</v>
      </c>
      <c r="G175" s="76" t="str">
        <f t="shared" si="6"/>
        <v>山川</v>
      </c>
      <c r="H175" s="76">
        <f t="shared" si="7"/>
        <v>81</v>
      </c>
    </row>
    <row r="176" spans="1:8" x14ac:dyDescent="0.2">
      <c r="A176" s="76" t="s">
        <v>316</v>
      </c>
      <c r="B176" s="76">
        <v>81</v>
      </c>
      <c r="C176" s="76" t="s">
        <v>13</v>
      </c>
      <c r="D176" s="76">
        <v>704</v>
      </c>
      <c r="E176" s="76" t="str">
        <f t="shared" si="8"/>
        <v>地図/704</v>
      </c>
      <c r="F176" s="76" t="s">
        <v>376</v>
      </c>
      <c r="G176" s="76" t="str">
        <f t="shared" si="6"/>
        <v>山川</v>
      </c>
      <c r="H176" s="76">
        <f t="shared" si="7"/>
        <v>81</v>
      </c>
    </row>
    <row r="177" spans="1:8" x14ac:dyDescent="0.2">
      <c r="A177" s="78" t="s">
        <v>316</v>
      </c>
      <c r="B177" s="78">
        <v>2</v>
      </c>
      <c r="C177" s="78" t="s">
        <v>0</v>
      </c>
      <c r="D177" s="78">
        <v>701</v>
      </c>
      <c r="E177" s="78" t="str">
        <f t="shared" si="8"/>
        <v>地図/701</v>
      </c>
      <c r="F177" s="78" t="s">
        <v>164</v>
      </c>
      <c r="G177" s="78" t="str">
        <f t="shared" si="6"/>
        <v>東書</v>
      </c>
      <c r="H177" s="78">
        <f t="shared" si="7"/>
        <v>2</v>
      </c>
    </row>
    <row r="178" spans="1:8" x14ac:dyDescent="0.2">
      <c r="A178" s="78" t="s">
        <v>316</v>
      </c>
      <c r="B178" s="78">
        <v>46</v>
      </c>
      <c r="C178" s="78" t="s">
        <v>12</v>
      </c>
      <c r="D178" s="78">
        <v>702</v>
      </c>
      <c r="E178" s="78" t="str">
        <f t="shared" si="8"/>
        <v>地図/702</v>
      </c>
      <c r="F178" s="78" t="s">
        <v>15</v>
      </c>
      <c r="G178" s="78" t="str">
        <f t="shared" si="6"/>
        <v>帝国</v>
      </c>
      <c r="H178" s="78">
        <f t="shared" si="7"/>
        <v>46</v>
      </c>
    </row>
    <row r="179" spans="1:8" x14ac:dyDescent="0.2">
      <c r="A179" s="78" t="s">
        <v>316</v>
      </c>
      <c r="B179" s="78">
        <v>130</v>
      </c>
      <c r="C179" s="78" t="s">
        <v>14</v>
      </c>
      <c r="D179" s="78">
        <v>705</v>
      </c>
      <c r="E179" s="78" t="str">
        <f t="shared" si="8"/>
        <v>地図/705</v>
      </c>
      <c r="F179" s="78" t="s">
        <v>207</v>
      </c>
      <c r="G179" s="78" t="str">
        <f t="shared" si="6"/>
        <v>二宮</v>
      </c>
      <c r="H179" s="78">
        <f t="shared" si="7"/>
        <v>130</v>
      </c>
    </row>
    <row r="180" spans="1:8" x14ac:dyDescent="0.2">
      <c r="A180" s="78" t="s">
        <v>316</v>
      </c>
      <c r="B180" s="78">
        <v>130</v>
      </c>
      <c r="C180" s="78" t="s">
        <v>14</v>
      </c>
      <c r="D180" s="78">
        <v>706</v>
      </c>
      <c r="E180" s="78" t="str">
        <f t="shared" si="8"/>
        <v>地図/706</v>
      </c>
      <c r="F180" s="78" t="s">
        <v>208</v>
      </c>
      <c r="G180" s="78" t="str">
        <f t="shared" si="6"/>
        <v>二宮</v>
      </c>
      <c r="H180" s="78">
        <f t="shared" si="7"/>
        <v>130</v>
      </c>
    </row>
    <row r="181" spans="1:8" s="78" customFormat="1" x14ac:dyDescent="0.2">
      <c r="A181" s="76" t="s">
        <v>209</v>
      </c>
      <c r="B181" s="76">
        <v>2</v>
      </c>
      <c r="C181" s="76" t="s">
        <v>0</v>
      </c>
      <c r="D181" s="76" t="s">
        <v>603</v>
      </c>
      <c r="E181" s="76" t="str">
        <f t="shared" si="8"/>
        <v>公共/002-901</v>
      </c>
      <c r="F181" s="76" t="s">
        <v>209</v>
      </c>
      <c r="G181" s="76" t="str">
        <f t="shared" si="6"/>
        <v>東書</v>
      </c>
      <c r="H181" s="76">
        <f t="shared" si="7"/>
        <v>2</v>
      </c>
    </row>
    <row r="182" spans="1:8" s="78" customFormat="1" x14ac:dyDescent="0.2">
      <c r="A182" s="76" t="s">
        <v>209</v>
      </c>
      <c r="B182" s="76">
        <v>6</v>
      </c>
      <c r="C182" s="76" t="s">
        <v>48</v>
      </c>
      <c r="D182" s="76" t="s">
        <v>659</v>
      </c>
      <c r="E182" s="76" t="str">
        <f t="shared" si="8"/>
        <v>公共/006-901</v>
      </c>
      <c r="F182" s="76" t="s">
        <v>660</v>
      </c>
      <c r="G182" s="76" t="str">
        <f t="shared" si="6"/>
        <v>教図</v>
      </c>
      <c r="H182" s="76">
        <f t="shared" si="7"/>
        <v>6</v>
      </c>
    </row>
    <row r="183" spans="1:8" s="78" customFormat="1" x14ac:dyDescent="0.2">
      <c r="A183" s="76" t="s">
        <v>209</v>
      </c>
      <c r="B183" s="76">
        <v>7</v>
      </c>
      <c r="C183" s="76" t="s">
        <v>10</v>
      </c>
      <c r="D183" s="76" t="s">
        <v>630</v>
      </c>
      <c r="E183" s="76" t="str">
        <f t="shared" si="8"/>
        <v>公共/007-901</v>
      </c>
      <c r="F183" s="76" t="s">
        <v>661</v>
      </c>
      <c r="G183" s="76" t="str">
        <f t="shared" si="6"/>
        <v>実教</v>
      </c>
      <c r="H183" s="76">
        <f t="shared" si="7"/>
        <v>7</v>
      </c>
    </row>
    <row r="184" spans="1:8" s="78" customFormat="1" x14ac:dyDescent="0.2">
      <c r="A184" s="76" t="s">
        <v>209</v>
      </c>
      <c r="B184" s="76">
        <v>7</v>
      </c>
      <c r="C184" s="76" t="s">
        <v>10</v>
      </c>
      <c r="D184" s="76" t="s">
        <v>643</v>
      </c>
      <c r="E184" s="76" t="str">
        <f t="shared" si="8"/>
        <v>公共/007-902</v>
      </c>
      <c r="F184" s="76" t="s">
        <v>662</v>
      </c>
      <c r="G184" s="76" t="str">
        <f t="shared" si="6"/>
        <v>実教</v>
      </c>
      <c r="H184" s="76">
        <f t="shared" si="7"/>
        <v>7</v>
      </c>
    </row>
    <row r="185" spans="1:8" s="78" customFormat="1" x14ac:dyDescent="0.2">
      <c r="A185" s="76" t="s">
        <v>209</v>
      </c>
      <c r="B185" s="76">
        <v>35</v>
      </c>
      <c r="C185" s="76" t="s">
        <v>11</v>
      </c>
      <c r="D185" s="76" t="s">
        <v>645</v>
      </c>
      <c r="E185" s="76" t="str">
        <f t="shared" si="8"/>
        <v>公共/035-901</v>
      </c>
      <c r="F185" s="76" t="s">
        <v>663</v>
      </c>
      <c r="G185" s="76" t="str">
        <f t="shared" si="6"/>
        <v>清水</v>
      </c>
      <c r="H185" s="76">
        <f t="shared" si="7"/>
        <v>35</v>
      </c>
    </row>
    <row r="186" spans="1:8" s="78" customFormat="1" x14ac:dyDescent="0.2">
      <c r="A186" s="76" t="s">
        <v>209</v>
      </c>
      <c r="B186" s="76">
        <v>35</v>
      </c>
      <c r="C186" s="76" t="s">
        <v>11</v>
      </c>
      <c r="D186" s="76" t="s">
        <v>664</v>
      </c>
      <c r="E186" s="76" t="str">
        <f t="shared" si="8"/>
        <v>公共/035-902</v>
      </c>
      <c r="F186" s="76" t="s">
        <v>665</v>
      </c>
      <c r="G186" s="76" t="str">
        <f t="shared" si="6"/>
        <v>清水</v>
      </c>
      <c r="H186" s="76">
        <f t="shared" si="7"/>
        <v>35</v>
      </c>
    </row>
    <row r="187" spans="1:8" s="78" customFormat="1" x14ac:dyDescent="0.2">
      <c r="A187" s="76" t="s">
        <v>209</v>
      </c>
      <c r="B187" s="76">
        <v>46</v>
      </c>
      <c r="C187" s="76" t="s">
        <v>12</v>
      </c>
      <c r="D187" s="76" t="s">
        <v>632</v>
      </c>
      <c r="E187" s="76" t="str">
        <f t="shared" si="8"/>
        <v>公共/046-901</v>
      </c>
      <c r="F187" s="76" t="s">
        <v>666</v>
      </c>
      <c r="G187" s="76" t="str">
        <f t="shared" si="6"/>
        <v>帝国</v>
      </c>
      <c r="H187" s="76">
        <f t="shared" si="7"/>
        <v>46</v>
      </c>
    </row>
    <row r="188" spans="1:8" x14ac:dyDescent="0.2">
      <c r="A188" s="76" t="s">
        <v>209</v>
      </c>
      <c r="B188" s="76">
        <v>104</v>
      </c>
      <c r="C188" s="76" t="s">
        <v>4</v>
      </c>
      <c r="D188" s="76" t="s">
        <v>578</v>
      </c>
      <c r="E188" s="76" t="str">
        <f t="shared" si="8"/>
        <v>公共/104-901</v>
      </c>
      <c r="F188" s="76" t="s">
        <v>667</v>
      </c>
      <c r="G188" s="76" t="str">
        <f t="shared" si="6"/>
        <v>数研</v>
      </c>
      <c r="H188" s="76">
        <f t="shared" si="7"/>
        <v>104</v>
      </c>
    </row>
    <row r="189" spans="1:8" x14ac:dyDescent="0.2">
      <c r="A189" s="76" t="s">
        <v>209</v>
      </c>
      <c r="B189" s="76">
        <v>104</v>
      </c>
      <c r="C189" s="76" t="s">
        <v>4</v>
      </c>
      <c r="D189" s="76" t="s">
        <v>580</v>
      </c>
      <c r="E189" s="76" t="str">
        <f t="shared" si="8"/>
        <v>公共/104-902</v>
      </c>
      <c r="F189" s="76" t="s">
        <v>668</v>
      </c>
      <c r="G189" s="76" t="str">
        <f t="shared" si="6"/>
        <v>数研</v>
      </c>
      <c r="H189" s="76">
        <f t="shared" si="7"/>
        <v>104</v>
      </c>
    </row>
    <row r="190" spans="1:8" x14ac:dyDescent="0.2">
      <c r="A190" s="76" t="s">
        <v>209</v>
      </c>
      <c r="B190" s="76">
        <v>183</v>
      </c>
      <c r="C190" s="76" t="s">
        <v>7</v>
      </c>
      <c r="D190" s="76" t="s">
        <v>592</v>
      </c>
      <c r="E190" s="76" t="str">
        <f t="shared" si="8"/>
        <v>公共/183-901</v>
      </c>
      <c r="F190" s="76" t="s">
        <v>669</v>
      </c>
      <c r="G190" s="76" t="str">
        <f t="shared" si="6"/>
        <v>第一</v>
      </c>
      <c r="H190" s="76">
        <f t="shared" si="7"/>
        <v>183</v>
      </c>
    </row>
    <row r="191" spans="1:8" s="78" customFormat="1" x14ac:dyDescent="0.2">
      <c r="A191" s="76" t="s">
        <v>209</v>
      </c>
      <c r="B191" s="76">
        <v>183</v>
      </c>
      <c r="C191" s="76" t="s">
        <v>7</v>
      </c>
      <c r="D191" s="76" t="s">
        <v>594</v>
      </c>
      <c r="E191" s="76" t="str">
        <f t="shared" si="8"/>
        <v>公共/183-902</v>
      </c>
      <c r="F191" s="76" t="s">
        <v>670</v>
      </c>
      <c r="G191" s="76" t="str">
        <f t="shared" si="6"/>
        <v>第一</v>
      </c>
      <c r="H191" s="76">
        <f t="shared" si="7"/>
        <v>183</v>
      </c>
    </row>
    <row r="192" spans="1:8" s="78" customFormat="1" x14ac:dyDescent="0.2">
      <c r="A192" s="76" t="s">
        <v>209</v>
      </c>
      <c r="B192" s="76">
        <v>183</v>
      </c>
      <c r="C192" s="76" t="s">
        <v>7</v>
      </c>
      <c r="D192" s="76">
        <v>711</v>
      </c>
      <c r="E192" s="76" t="str">
        <f t="shared" si="8"/>
        <v>公共/711</v>
      </c>
      <c r="F192" s="76" t="s">
        <v>214</v>
      </c>
      <c r="G192" s="76" t="str">
        <f t="shared" si="6"/>
        <v>第一</v>
      </c>
      <c r="H192" s="76">
        <f t="shared" si="7"/>
        <v>183</v>
      </c>
    </row>
    <row r="193" spans="1:8" s="78" customFormat="1" x14ac:dyDescent="0.2">
      <c r="A193" s="76" t="s">
        <v>209</v>
      </c>
      <c r="B193" s="76">
        <v>190</v>
      </c>
      <c r="C193" s="76" t="s">
        <v>104</v>
      </c>
      <c r="D193" s="76" t="s">
        <v>671</v>
      </c>
      <c r="E193" s="76" t="str">
        <f t="shared" si="8"/>
        <v>公共/190-901</v>
      </c>
      <c r="F193" s="76" t="s">
        <v>672</v>
      </c>
      <c r="G193" s="76" t="str">
        <f t="shared" ref="G193:G256" si="9">C193</f>
        <v>東法</v>
      </c>
      <c r="H193" s="76">
        <f t="shared" ref="H193:H256" si="10">B193</f>
        <v>190</v>
      </c>
    </row>
    <row r="194" spans="1:8" x14ac:dyDescent="0.2">
      <c r="A194" s="78" t="s">
        <v>209</v>
      </c>
      <c r="B194" s="78">
        <v>2</v>
      </c>
      <c r="C194" s="78" t="s">
        <v>0</v>
      </c>
      <c r="D194" s="78">
        <v>701</v>
      </c>
      <c r="E194" s="78" t="str">
        <f t="shared" ref="E194:E257" si="11">A194&amp;"/"&amp;D194</f>
        <v>公共/701</v>
      </c>
      <c r="F194" s="78" t="s">
        <v>209</v>
      </c>
      <c r="G194" s="78" t="str">
        <f t="shared" si="9"/>
        <v>東書</v>
      </c>
      <c r="H194" s="78">
        <f t="shared" si="10"/>
        <v>2</v>
      </c>
    </row>
    <row r="195" spans="1:8" x14ac:dyDescent="0.2">
      <c r="A195" s="78" t="s">
        <v>209</v>
      </c>
      <c r="B195" s="78">
        <v>6</v>
      </c>
      <c r="C195" s="78" t="s">
        <v>48</v>
      </c>
      <c r="D195" s="78">
        <v>702</v>
      </c>
      <c r="E195" s="78" t="str">
        <f t="shared" si="11"/>
        <v>公共/702</v>
      </c>
      <c r="F195" s="78" t="s">
        <v>209</v>
      </c>
      <c r="G195" s="78" t="str">
        <f t="shared" si="9"/>
        <v>教図</v>
      </c>
      <c r="H195" s="78">
        <f t="shared" si="10"/>
        <v>6</v>
      </c>
    </row>
    <row r="196" spans="1:8" x14ac:dyDescent="0.2">
      <c r="A196" s="78" t="s">
        <v>209</v>
      </c>
      <c r="B196" s="78">
        <v>7</v>
      </c>
      <c r="C196" s="78" t="s">
        <v>10</v>
      </c>
      <c r="D196" s="78">
        <v>703</v>
      </c>
      <c r="E196" s="78" t="str">
        <f t="shared" si="11"/>
        <v>公共/703</v>
      </c>
      <c r="F196" s="78" t="s">
        <v>210</v>
      </c>
      <c r="G196" s="78" t="str">
        <f t="shared" si="9"/>
        <v>実教</v>
      </c>
      <c r="H196" s="78">
        <f t="shared" si="10"/>
        <v>7</v>
      </c>
    </row>
    <row r="197" spans="1:8" x14ac:dyDescent="0.2">
      <c r="A197" s="78" t="s">
        <v>209</v>
      </c>
      <c r="B197" s="78">
        <v>7</v>
      </c>
      <c r="C197" s="78" t="s">
        <v>10</v>
      </c>
      <c r="D197" s="78">
        <v>704</v>
      </c>
      <c r="E197" s="78" t="str">
        <f t="shared" si="11"/>
        <v>公共/704</v>
      </c>
      <c r="F197" s="78" t="s">
        <v>209</v>
      </c>
      <c r="G197" s="78" t="str">
        <f t="shared" si="9"/>
        <v>実教</v>
      </c>
      <c r="H197" s="78">
        <f t="shared" si="10"/>
        <v>7</v>
      </c>
    </row>
    <row r="198" spans="1:8" x14ac:dyDescent="0.2">
      <c r="A198" s="78" t="s">
        <v>209</v>
      </c>
      <c r="B198" s="78">
        <v>35</v>
      </c>
      <c r="C198" s="78" t="s">
        <v>11</v>
      </c>
      <c r="D198" s="78">
        <v>705</v>
      </c>
      <c r="E198" s="78" t="str">
        <f t="shared" si="11"/>
        <v>公共/705</v>
      </c>
      <c r="F198" s="78" t="s">
        <v>211</v>
      </c>
      <c r="G198" s="78" t="str">
        <f t="shared" si="9"/>
        <v>清水</v>
      </c>
      <c r="H198" s="78">
        <f t="shared" si="10"/>
        <v>35</v>
      </c>
    </row>
    <row r="199" spans="1:8" x14ac:dyDescent="0.2">
      <c r="A199" s="78" t="s">
        <v>209</v>
      </c>
      <c r="B199" s="78">
        <v>35</v>
      </c>
      <c r="C199" s="78" t="s">
        <v>11</v>
      </c>
      <c r="D199" s="78">
        <v>706</v>
      </c>
      <c r="E199" s="78" t="str">
        <f t="shared" si="11"/>
        <v>公共/706</v>
      </c>
      <c r="F199" s="78" t="s">
        <v>212</v>
      </c>
      <c r="G199" s="78" t="str">
        <f t="shared" si="9"/>
        <v>清水</v>
      </c>
      <c r="H199" s="78">
        <f t="shared" si="10"/>
        <v>35</v>
      </c>
    </row>
    <row r="200" spans="1:8" x14ac:dyDescent="0.2">
      <c r="A200" s="78" t="s">
        <v>209</v>
      </c>
      <c r="B200" s="78">
        <v>46</v>
      </c>
      <c r="C200" s="78" t="s">
        <v>12</v>
      </c>
      <c r="D200" s="78">
        <v>707</v>
      </c>
      <c r="E200" s="78" t="str">
        <f t="shared" si="11"/>
        <v>公共/707</v>
      </c>
      <c r="F200" s="78" t="s">
        <v>211</v>
      </c>
      <c r="G200" s="78" t="str">
        <f t="shared" si="9"/>
        <v>帝国</v>
      </c>
      <c r="H200" s="78">
        <f t="shared" si="10"/>
        <v>46</v>
      </c>
    </row>
    <row r="201" spans="1:8" x14ac:dyDescent="0.2">
      <c r="A201" s="78" t="s">
        <v>209</v>
      </c>
      <c r="B201" s="78">
        <v>104</v>
      </c>
      <c r="C201" s="78" t="s">
        <v>4</v>
      </c>
      <c r="D201" s="78">
        <v>713</v>
      </c>
      <c r="E201" s="78" t="str">
        <f t="shared" si="11"/>
        <v>公共/713</v>
      </c>
      <c r="F201" s="78" t="s">
        <v>429</v>
      </c>
      <c r="G201" s="78" t="str">
        <f t="shared" si="9"/>
        <v>数研</v>
      </c>
      <c r="H201" s="78">
        <f t="shared" si="10"/>
        <v>104</v>
      </c>
    </row>
    <row r="202" spans="1:8" x14ac:dyDescent="0.2">
      <c r="A202" s="78" t="s">
        <v>209</v>
      </c>
      <c r="B202" s="78">
        <v>104</v>
      </c>
      <c r="C202" s="78" t="s">
        <v>4</v>
      </c>
      <c r="D202" s="78">
        <v>709</v>
      </c>
      <c r="E202" s="78" t="str">
        <f t="shared" si="11"/>
        <v>公共/709</v>
      </c>
      <c r="F202" s="78" t="s">
        <v>213</v>
      </c>
      <c r="G202" s="78" t="str">
        <f t="shared" si="9"/>
        <v>数研</v>
      </c>
      <c r="H202" s="78">
        <f t="shared" si="10"/>
        <v>104</v>
      </c>
    </row>
    <row r="203" spans="1:8" x14ac:dyDescent="0.2">
      <c r="A203" s="78" t="s">
        <v>209</v>
      </c>
      <c r="B203" s="78">
        <v>183</v>
      </c>
      <c r="C203" s="78" t="s">
        <v>7</v>
      </c>
      <c r="D203" s="78">
        <v>710</v>
      </c>
      <c r="E203" s="78" t="str">
        <f t="shared" si="11"/>
        <v>公共/710</v>
      </c>
      <c r="F203" s="78" t="s">
        <v>211</v>
      </c>
      <c r="G203" s="78" t="str">
        <f t="shared" si="9"/>
        <v>第一</v>
      </c>
      <c r="H203" s="78">
        <f t="shared" si="10"/>
        <v>183</v>
      </c>
    </row>
    <row r="204" spans="1:8" x14ac:dyDescent="0.2">
      <c r="A204" s="78" t="s">
        <v>209</v>
      </c>
      <c r="B204" s="78">
        <v>190</v>
      </c>
      <c r="C204" s="78" t="s">
        <v>104</v>
      </c>
      <c r="D204" s="78">
        <v>712</v>
      </c>
      <c r="E204" s="78" t="str">
        <f t="shared" si="11"/>
        <v>公共/712</v>
      </c>
      <c r="F204" s="78" t="s">
        <v>209</v>
      </c>
      <c r="G204" s="78" t="str">
        <f t="shared" si="9"/>
        <v>東法</v>
      </c>
      <c r="H204" s="78">
        <f t="shared" si="10"/>
        <v>190</v>
      </c>
    </row>
    <row r="205" spans="1:8" x14ac:dyDescent="0.2">
      <c r="A205" s="76" t="s">
        <v>16</v>
      </c>
      <c r="B205" s="76">
        <v>2</v>
      </c>
      <c r="C205" s="76" t="s">
        <v>0</v>
      </c>
      <c r="D205" s="76">
        <v>701</v>
      </c>
      <c r="E205" s="76" t="str">
        <f t="shared" si="11"/>
        <v>倫理/701</v>
      </c>
      <c r="F205" s="76" t="s">
        <v>16</v>
      </c>
      <c r="G205" s="76" t="str">
        <f t="shared" si="9"/>
        <v>東書</v>
      </c>
      <c r="H205" s="76">
        <f t="shared" si="10"/>
        <v>2</v>
      </c>
    </row>
    <row r="206" spans="1:8" x14ac:dyDescent="0.2">
      <c r="A206" s="76" t="s">
        <v>16</v>
      </c>
      <c r="B206" s="76">
        <v>7</v>
      </c>
      <c r="C206" s="76" t="s">
        <v>10</v>
      </c>
      <c r="D206" s="76">
        <v>702</v>
      </c>
      <c r="E206" s="76" t="str">
        <f t="shared" si="11"/>
        <v>倫理/702</v>
      </c>
      <c r="F206" s="76" t="s">
        <v>431</v>
      </c>
      <c r="G206" s="76" t="str">
        <f t="shared" si="9"/>
        <v>実教</v>
      </c>
      <c r="H206" s="76">
        <f t="shared" si="10"/>
        <v>7</v>
      </c>
    </row>
    <row r="207" spans="1:8" s="78" customFormat="1" x14ac:dyDescent="0.2">
      <c r="A207" s="76" t="s">
        <v>16</v>
      </c>
      <c r="B207" s="76">
        <v>35</v>
      </c>
      <c r="C207" s="76" t="s">
        <v>11</v>
      </c>
      <c r="D207" s="76">
        <v>703</v>
      </c>
      <c r="E207" s="76" t="str">
        <f t="shared" si="11"/>
        <v>倫理/703</v>
      </c>
      <c r="F207" s="76" t="s">
        <v>432</v>
      </c>
      <c r="G207" s="76" t="str">
        <f t="shared" si="9"/>
        <v>清水</v>
      </c>
      <c r="H207" s="76">
        <f t="shared" si="10"/>
        <v>35</v>
      </c>
    </row>
    <row r="208" spans="1:8" s="78" customFormat="1" x14ac:dyDescent="0.2">
      <c r="A208" s="76" t="s">
        <v>16</v>
      </c>
      <c r="B208" s="76">
        <v>104</v>
      </c>
      <c r="C208" s="76" t="s">
        <v>4</v>
      </c>
      <c r="D208" s="76">
        <v>704</v>
      </c>
      <c r="E208" s="76" t="str">
        <f t="shared" si="11"/>
        <v>倫理/704</v>
      </c>
      <c r="F208" s="76" t="s">
        <v>16</v>
      </c>
      <c r="G208" s="76" t="str">
        <f t="shared" si="9"/>
        <v>数研</v>
      </c>
      <c r="H208" s="76">
        <f t="shared" si="10"/>
        <v>104</v>
      </c>
    </row>
    <row r="209" spans="1:8" s="78" customFormat="1" x14ac:dyDescent="0.2">
      <c r="A209" s="76" t="s">
        <v>16</v>
      </c>
      <c r="B209" s="76">
        <v>183</v>
      </c>
      <c r="C209" s="76" t="s">
        <v>7</v>
      </c>
      <c r="D209" s="76">
        <v>705</v>
      </c>
      <c r="E209" s="76" t="str">
        <f t="shared" si="11"/>
        <v>倫理/705</v>
      </c>
      <c r="F209" s="76" t="s">
        <v>430</v>
      </c>
      <c r="G209" s="76" t="str">
        <f t="shared" si="9"/>
        <v>第一</v>
      </c>
      <c r="H209" s="76">
        <f t="shared" si="10"/>
        <v>183</v>
      </c>
    </row>
    <row r="210" spans="1:8" s="78" customFormat="1" x14ac:dyDescent="0.2">
      <c r="A210" s="76" t="s">
        <v>673</v>
      </c>
      <c r="B210" s="76">
        <v>2</v>
      </c>
      <c r="C210" s="76" t="s">
        <v>0</v>
      </c>
      <c r="D210" s="76">
        <v>701</v>
      </c>
      <c r="E210" s="76" t="str">
        <f t="shared" si="11"/>
        <v>政経/701</v>
      </c>
      <c r="F210" s="76" t="s">
        <v>17</v>
      </c>
      <c r="G210" s="76" t="str">
        <f t="shared" si="9"/>
        <v>東書</v>
      </c>
      <c r="H210" s="76">
        <f t="shared" si="10"/>
        <v>2</v>
      </c>
    </row>
    <row r="211" spans="1:8" s="78" customFormat="1" x14ac:dyDescent="0.2">
      <c r="A211" s="76" t="s">
        <v>673</v>
      </c>
      <c r="B211" s="76">
        <v>6</v>
      </c>
      <c r="C211" s="76" t="s">
        <v>48</v>
      </c>
      <c r="D211" s="76" t="s">
        <v>659</v>
      </c>
      <c r="E211" s="76" t="str">
        <f t="shared" si="11"/>
        <v>政経/006-901</v>
      </c>
      <c r="F211" s="76" t="s">
        <v>17</v>
      </c>
      <c r="G211" s="76" t="str">
        <f t="shared" si="9"/>
        <v>教図</v>
      </c>
      <c r="H211" s="76">
        <f t="shared" si="10"/>
        <v>6</v>
      </c>
    </row>
    <row r="212" spans="1:8" s="78" customFormat="1" x14ac:dyDescent="0.2">
      <c r="A212" s="76" t="s">
        <v>673</v>
      </c>
      <c r="B212" s="76">
        <v>7</v>
      </c>
      <c r="C212" s="76" t="s">
        <v>10</v>
      </c>
      <c r="D212" s="76">
        <v>702</v>
      </c>
      <c r="E212" s="76" t="str">
        <f t="shared" si="11"/>
        <v>政経/702</v>
      </c>
      <c r="F212" s="76" t="s">
        <v>433</v>
      </c>
      <c r="G212" s="76" t="str">
        <f t="shared" si="9"/>
        <v>実教</v>
      </c>
      <c r="H212" s="76">
        <f t="shared" si="10"/>
        <v>7</v>
      </c>
    </row>
    <row r="213" spans="1:8" s="78" customFormat="1" x14ac:dyDescent="0.2">
      <c r="A213" s="76" t="s">
        <v>673</v>
      </c>
      <c r="B213" s="76">
        <v>7</v>
      </c>
      <c r="C213" s="76" t="s">
        <v>10</v>
      </c>
      <c r="D213" s="76">
        <v>703</v>
      </c>
      <c r="E213" s="76" t="str">
        <f t="shared" si="11"/>
        <v>政経/703</v>
      </c>
      <c r="F213" s="76" t="s">
        <v>434</v>
      </c>
      <c r="G213" s="76" t="str">
        <f t="shared" si="9"/>
        <v>実教</v>
      </c>
      <c r="H213" s="76">
        <f t="shared" si="10"/>
        <v>7</v>
      </c>
    </row>
    <row r="214" spans="1:8" s="78" customFormat="1" x14ac:dyDescent="0.2">
      <c r="A214" s="76" t="s">
        <v>673</v>
      </c>
      <c r="B214" s="76">
        <v>35</v>
      </c>
      <c r="C214" s="76" t="s">
        <v>11</v>
      </c>
      <c r="D214" s="76">
        <v>704</v>
      </c>
      <c r="E214" s="76" t="str">
        <f t="shared" si="11"/>
        <v>政経/704</v>
      </c>
      <c r="F214" s="76" t="s">
        <v>435</v>
      </c>
      <c r="G214" s="76" t="str">
        <f t="shared" si="9"/>
        <v>清水</v>
      </c>
      <c r="H214" s="76">
        <f t="shared" si="10"/>
        <v>35</v>
      </c>
    </row>
    <row r="215" spans="1:8" s="78" customFormat="1" x14ac:dyDescent="0.2">
      <c r="A215" s="76" t="s">
        <v>673</v>
      </c>
      <c r="B215" s="76">
        <v>104</v>
      </c>
      <c r="C215" s="76" t="s">
        <v>4</v>
      </c>
      <c r="D215" s="76">
        <v>705</v>
      </c>
      <c r="E215" s="76" t="str">
        <f t="shared" si="11"/>
        <v>政経/705</v>
      </c>
      <c r="F215" s="76" t="s">
        <v>17</v>
      </c>
      <c r="G215" s="76" t="str">
        <f t="shared" si="9"/>
        <v>数研</v>
      </c>
      <c r="H215" s="76">
        <f t="shared" si="10"/>
        <v>104</v>
      </c>
    </row>
    <row r="216" spans="1:8" s="78" customFormat="1" x14ac:dyDescent="0.2">
      <c r="A216" s="76" t="s">
        <v>673</v>
      </c>
      <c r="B216" s="76">
        <v>183</v>
      </c>
      <c r="C216" s="76" t="s">
        <v>7</v>
      </c>
      <c r="D216" s="76">
        <v>706</v>
      </c>
      <c r="E216" s="76" t="str">
        <f t="shared" si="11"/>
        <v>政経/706</v>
      </c>
      <c r="F216" s="76" t="s">
        <v>435</v>
      </c>
      <c r="G216" s="76" t="str">
        <f t="shared" si="9"/>
        <v>第一</v>
      </c>
      <c r="H216" s="76">
        <f t="shared" si="10"/>
        <v>183</v>
      </c>
    </row>
    <row r="217" spans="1:8" s="78" customFormat="1" x14ac:dyDescent="0.2">
      <c r="A217" s="76" t="s">
        <v>674</v>
      </c>
      <c r="B217" s="76">
        <v>2</v>
      </c>
      <c r="C217" s="76" t="s">
        <v>0</v>
      </c>
      <c r="D217" s="76" t="s">
        <v>603</v>
      </c>
      <c r="E217" s="76" t="str">
        <f t="shared" si="11"/>
        <v>数Ⅰ/002-901</v>
      </c>
      <c r="F217" s="76" t="s">
        <v>675</v>
      </c>
      <c r="G217" s="76" t="str">
        <f t="shared" si="9"/>
        <v>東書</v>
      </c>
      <c r="H217" s="76">
        <f t="shared" si="10"/>
        <v>2</v>
      </c>
    </row>
    <row r="218" spans="1:8" s="78" customFormat="1" x14ac:dyDescent="0.2">
      <c r="A218" s="76" t="s">
        <v>674</v>
      </c>
      <c r="B218" s="76">
        <v>2</v>
      </c>
      <c r="C218" s="76" t="s">
        <v>0</v>
      </c>
      <c r="D218" s="76" t="s">
        <v>566</v>
      </c>
      <c r="E218" s="76" t="str">
        <f t="shared" si="11"/>
        <v>数Ⅰ/002-902</v>
      </c>
      <c r="F218" s="76" t="s">
        <v>676</v>
      </c>
      <c r="G218" s="76" t="str">
        <f t="shared" si="9"/>
        <v>東書</v>
      </c>
      <c r="H218" s="76">
        <f t="shared" si="10"/>
        <v>2</v>
      </c>
    </row>
    <row r="219" spans="1:8" x14ac:dyDescent="0.2">
      <c r="A219" s="76" t="s">
        <v>674</v>
      </c>
      <c r="B219" s="76">
        <v>2</v>
      </c>
      <c r="C219" s="76" t="s">
        <v>0</v>
      </c>
      <c r="D219" s="76" t="s">
        <v>568</v>
      </c>
      <c r="E219" s="76" t="str">
        <f t="shared" si="11"/>
        <v>数Ⅰ/002-903</v>
      </c>
      <c r="F219" s="76" t="s">
        <v>677</v>
      </c>
      <c r="G219" s="76" t="str">
        <f t="shared" si="9"/>
        <v>東書</v>
      </c>
      <c r="H219" s="76">
        <f t="shared" si="10"/>
        <v>2</v>
      </c>
    </row>
    <row r="220" spans="1:8" x14ac:dyDescent="0.2">
      <c r="A220" s="76" t="s">
        <v>674</v>
      </c>
      <c r="B220" s="76">
        <v>2</v>
      </c>
      <c r="C220" s="76" t="s">
        <v>0</v>
      </c>
      <c r="D220" s="76" t="s">
        <v>678</v>
      </c>
      <c r="E220" s="76" t="str">
        <f t="shared" si="11"/>
        <v>数Ⅰ/002-904</v>
      </c>
      <c r="F220" s="76" t="s">
        <v>679</v>
      </c>
      <c r="G220" s="76" t="str">
        <f t="shared" si="9"/>
        <v>東書</v>
      </c>
      <c r="H220" s="76">
        <f t="shared" si="10"/>
        <v>2</v>
      </c>
    </row>
    <row r="221" spans="1:8" x14ac:dyDescent="0.2">
      <c r="A221" s="76" t="s">
        <v>674</v>
      </c>
      <c r="B221" s="76">
        <v>2</v>
      </c>
      <c r="C221" s="76" t="s">
        <v>0</v>
      </c>
      <c r="D221" s="76" t="s">
        <v>680</v>
      </c>
      <c r="E221" s="76" t="str">
        <f t="shared" si="11"/>
        <v>数Ⅰ/002-905</v>
      </c>
      <c r="F221" s="76" t="s">
        <v>681</v>
      </c>
      <c r="G221" s="76" t="str">
        <f t="shared" si="9"/>
        <v>東書</v>
      </c>
      <c r="H221" s="76">
        <f t="shared" si="10"/>
        <v>2</v>
      </c>
    </row>
    <row r="222" spans="1:8" x14ac:dyDescent="0.2">
      <c r="A222" s="76" t="s">
        <v>674</v>
      </c>
      <c r="B222" s="76">
        <v>2</v>
      </c>
      <c r="C222" s="76" t="s">
        <v>0</v>
      </c>
      <c r="D222" s="76" t="s">
        <v>682</v>
      </c>
      <c r="E222" s="76" t="str">
        <f t="shared" si="11"/>
        <v>数Ⅰ/002-906</v>
      </c>
      <c r="F222" s="76" t="s">
        <v>683</v>
      </c>
      <c r="G222" s="76" t="str">
        <f t="shared" si="9"/>
        <v>東書</v>
      </c>
      <c r="H222" s="76">
        <f t="shared" si="10"/>
        <v>2</v>
      </c>
    </row>
    <row r="223" spans="1:8" x14ac:dyDescent="0.2">
      <c r="A223" s="76" t="s">
        <v>674</v>
      </c>
      <c r="B223" s="76">
        <v>2</v>
      </c>
      <c r="C223" s="76" t="s">
        <v>0</v>
      </c>
      <c r="D223" s="76" t="s">
        <v>684</v>
      </c>
      <c r="E223" s="76" t="str">
        <f t="shared" si="11"/>
        <v>数Ⅰ/002-907</v>
      </c>
      <c r="F223" s="76" t="s">
        <v>685</v>
      </c>
      <c r="G223" s="76" t="str">
        <f t="shared" si="9"/>
        <v>東書</v>
      </c>
      <c r="H223" s="76">
        <f t="shared" si="10"/>
        <v>2</v>
      </c>
    </row>
    <row r="224" spans="1:8" x14ac:dyDescent="0.2">
      <c r="A224" s="76" t="s">
        <v>674</v>
      </c>
      <c r="B224" s="76">
        <v>2</v>
      </c>
      <c r="C224" s="76" t="s">
        <v>0</v>
      </c>
      <c r="D224" s="76">
        <v>701</v>
      </c>
      <c r="E224" s="76" t="str">
        <f t="shared" si="11"/>
        <v>数Ⅰ/701</v>
      </c>
      <c r="F224" s="76" t="s">
        <v>137</v>
      </c>
      <c r="G224" s="76" t="str">
        <f t="shared" si="9"/>
        <v>東書</v>
      </c>
      <c r="H224" s="76">
        <f t="shared" si="10"/>
        <v>2</v>
      </c>
    </row>
    <row r="225" spans="1:8" x14ac:dyDescent="0.2">
      <c r="A225" s="76" t="s">
        <v>674</v>
      </c>
      <c r="B225" s="76">
        <v>2</v>
      </c>
      <c r="C225" s="76" t="s">
        <v>0</v>
      </c>
      <c r="D225" s="76">
        <v>702</v>
      </c>
      <c r="E225" s="76" t="str">
        <f t="shared" si="11"/>
        <v>数Ⅰ/702</v>
      </c>
      <c r="F225" s="76" t="s">
        <v>136</v>
      </c>
      <c r="G225" s="76" t="str">
        <f t="shared" si="9"/>
        <v>東書</v>
      </c>
      <c r="H225" s="76">
        <f t="shared" si="10"/>
        <v>2</v>
      </c>
    </row>
    <row r="226" spans="1:8" s="78" customFormat="1" x14ac:dyDescent="0.2">
      <c r="A226" s="76" t="s">
        <v>674</v>
      </c>
      <c r="B226" s="76">
        <v>7</v>
      </c>
      <c r="C226" s="76" t="s">
        <v>10</v>
      </c>
      <c r="D226" s="76" t="s">
        <v>630</v>
      </c>
      <c r="E226" s="76" t="str">
        <f t="shared" si="11"/>
        <v>数Ⅰ/007-901</v>
      </c>
      <c r="F226" s="76" t="s">
        <v>686</v>
      </c>
      <c r="G226" s="76" t="str">
        <f t="shared" si="9"/>
        <v>実教</v>
      </c>
      <c r="H226" s="76">
        <f t="shared" si="10"/>
        <v>7</v>
      </c>
    </row>
    <row r="227" spans="1:8" s="78" customFormat="1" x14ac:dyDescent="0.2">
      <c r="A227" s="76" t="s">
        <v>674</v>
      </c>
      <c r="B227" s="76">
        <v>7</v>
      </c>
      <c r="C227" s="76" t="s">
        <v>10</v>
      </c>
      <c r="D227" s="76" t="s">
        <v>643</v>
      </c>
      <c r="E227" s="76" t="str">
        <f t="shared" si="11"/>
        <v>数Ⅰ/007-902</v>
      </c>
      <c r="F227" s="76" t="s">
        <v>687</v>
      </c>
      <c r="G227" s="76" t="str">
        <f t="shared" si="9"/>
        <v>実教</v>
      </c>
      <c r="H227" s="76">
        <f t="shared" si="10"/>
        <v>7</v>
      </c>
    </row>
    <row r="228" spans="1:8" s="78" customFormat="1" x14ac:dyDescent="0.2">
      <c r="A228" s="76" t="s">
        <v>674</v>
      </c>
      <c r="B228" s="76">
        <v>7</v>
      </c>
      <c r="C228" s="76" t="s">
        <v>10</v>
      </c>
      <c r="D228" s="76" t="s">
        <v>688</v>
      </c>
      <c r="E228" s="76" t="str">
        <f t="shared" si="11"/>
        <v>数Ⅰ/007-903</v>
      </c>
      <c r="F228" s="76" t="s">
        <v>689</v>
      </c>
      <c r="G228" s="76" t="str">
        <f t="shared" si="9"/>
        <v>実教</v>
      </c>
      <c r="H228" s="76">
        <f t="shared" si="10"/>
        <v>7</v>
      </c>
    </row>
    <row r="229" spans="1:8" s="78" customFormat="1" x14ac:dyDescent="0.2">
      <c r="A229" s="76" t="s">
        <v>674</v>
      </c>
      <c r="B229" s="76">
        <v>61</v>
      </c>
      <c r="C229" s="76" t="s">
        <v>21</v>
      </c>
      <c r="D229" s="76" t="s">
        <v>690</v>
      </c>
      <c r="E229" s="76" t="str">
        <f t="shared" si="11"/>
        <v>数Ⅰ/061-901</v>
      </c>
      <c r="F229" s="76" t="s">
        <v>691</v>
      </c>
      <c r="G229" s="76" t="str">
        <f t="shared" si="9"/>
        <v>啓林館</v>
      </c>
      <c r="H229" s="76">
        <f t="shared" si="10"/>
        <v>61</v>
      </c>
    </row>
    <row r="230" spans="1:8" s="78" customFormat="1" x14ac:dyDescent="0.2">
      <c r="A230" s="76" t="s">
        <v>674</v>
      </c>
      <c r="B230" s="76">
        <v>61</v>
      </c>
      <c r="C230" s="76" t="s">
        <v>21</v>
      </c>
      <c r="D230" s="76" t="s">
        <v>692</v>
      </c>
      <c r="E230" s="76" t="str">
        <f t="shared" si="11"/>
        <v>数Ⅰ/061-902</v>
      </c>
      <c r="F230" s="76" t="s">
        <v>693</v>
      </c>
      <c r="G230" s="76" t="str">
        <f t="shared" si="9"/>
        <v>啓林館</v>
      </c>
      <c r="H230" s="76">
        <f t="shared" si="10"/>
        <v>61</v>
      </c>
    </row>
    <row r="231" spans="1:8" s="78" customFormat="1" x14ac:dyDescent="0.2">
      <c r="A231" s="76" t="s">
        <v>674</v>
      </c>
      <c r="B231" s="76">
        <v>61</v>
      </c>
      <c r="C231" s="76" t="s">
        <v>21</v>
      </c>
      <c r="D231" s="76" t="s">
        <v>694</v>
      </c>
      <c r="E231" s="76" t="str">
        <f t="shared" si="11"/>
        <v>数Ⅰ/061-903</v>
      </c>
      <c r="F231" s="76" t="s">
        <v>695</v>
      </c>
      <c r="G231" s="76" t="str">
        <f t="shared" si="9"/>
        <v>啓林館</v>
      </c>
      <c r="H231" s="76">
        <f t="shared" si="10"/>
        <v>61</v>
      </c>
    </row>
    <row r="232" spans="1:8" s="78" customFormat="1" x14ac:dyDescent="0.2">
      <c r="A232" s="76" t="s">
        <v>674</v>
      </c>
      <c r="B232" s="76">
        <v>61</v>
      </c>
      <c r="C232" s="76" t="s">
        <v>21</v>
      </c>
      <c r="D232" s="76" t="s">
        <v>696</v>
      </c>
      <c r="E232" s="76" t="str">
        <f t="shared" si="11"/>
        <v>数Ⅰ/061-904</v>
      </c>
      <c r="F232" s="76" t="s">
        <v>697</v>
      </c>
      <c r="G232" s="76" t="str">
        <f t="shared" si="9"/>
        <v>啓林館</v>
      </c>
      <c r="H232" s="76">
        <f t="shared" si="10"/>
        <v>61</v>
      </c>
    </row>
    <row r="233" spans="1:8" x14ac:dyDescent="0.2">
      <c r="A233" s="76" t="s">
        <v>674</v>
      </c>
      <c r="B233" s="76">
        <v>61</v>
      </c>
      <c r="C233" s="76" t="s">
        <v>21</v>
      </c>
      <c r="D233" s="76">
        <v>709</v>
      </c>
      <c r="E233" s="76" t="str">
        <f t="shared" si="11"/>
        <v>数Ⅰ/709</v>
      </c>
      <c r="F233" s="76" t="s">
        <v>18</v>
      </c>
      <c r="G233" s="76" t="str">
        <f t="shared" si="9"/>
        <v>啓林館</v>
      </c>
      <c r="H233" s="76">
        <f t="shared" si="10"/>
        <v>61</v>
      </c>
    </row>
    <row r="234" spans="1:8" x14ac:dyDescent="0.2">
      <c r="A234" s="76" t="s">
        <v>674</v>
      </c>
      <c r="B234" s="76">
        <v>61</v>
      </c>
      <c r="C234" s="76" t="s">
        <v>21</v>
      </c>
      <c r="D234" s="76">
        <v>710</v>
      </c>
      <c r="E234" s="76" t="str">
        <f t="shared" si="11"/>
        <v>数Ⅰ/710</v>
      </c>
      <c r="F234" s="76" t="s">
        <v>20</v>
      </c>
      <c r="G234" s="76" t="str">
        <f t="shared" si="9"/>
        <v>啓林館</v>
      </c>
      <c r="H234" s="76">
        <f t="shared" si="10"/>
        <v>61</v>
      </c>
    </row>
    <row r="235" spans="1:8" x14ac:dyDescent="0.2">
      <c r="A235" s="76" t="s">
        <v>674</v>
      </c>
      <c r="B235" s="76">
        <v>61</v>
      </c>
      <c r="C235" s="76" t="s">
        <v>21</v>
      </c>
      <c r="D235" s="76">
        <v>711</v>
      </c>
      <c r="E235" s="76" t="str">
        <f t="shared" si="11"/>
        <v>数Ⅰ/711</v>
      </c>
      <c r="F235" s="76" t="s">
        <v>698</v>
      </c>
      <c r="G235" s="76" t="str">
        <f t="shared" si="9"/>
        <v>啓林館</v>
      </c>
      <c r="H235" s="76">
        <f t="shared" si="10"/>
        <v>61</v>
      </c>
    </row>
    <row r="236" spans="1:8" x14ac:dyDescent="0.2">
      <c r="A236" s="76" t="s">
        <v>674</v>
      </c>
      <c r="B236" s="76">
        <v>104</v>
      </c>
      <c r="C236" s="76" t="s">
        <v>4</v>
      </c>
      <c r="D236" s="76" t="s">
        <v>578</v>
      </c>
      <c r="E236" s="76" t="str">
        <f t="shared" si="11"/>
        <v>数Ⅰ/104-901</v>
      </c>
      <c r="F236" s="76" t="s">
        <v>699</v>
      </c>
      <c r="G236" s="76" t="str">
        <f t="shared" si="9"/>
        <v>数研</v>
      </c>
      <c r="H236" s="76">
        <f t="shared" si="10"/>
        <v>104</v>
      </c>
    </row>
    <row r="237" spans="1:8" x14ac:dyDescent="0.2">
      <c r="A237" s="76" t="s">
        <v>674</v>
      </c>
      <c r="B237" s="76">
        <v>104</v>
      </c>
      <c r="C237" s="76" t="s">
        <v>4</v>
      </c>
      <c r="D237" s="76" t="s">
        <v>580</v>
      </c>
      <c r="E237" s="76" t="str">
        <f t="shared" si="11"/>
        <v>数Ⅰ/104-902</v>
      </c>
      <c r="F237" s="76" t="s">
        <v>700</v>
      </c>
      <c r="G237" s="76" t="str">
        <f t="shared" si="9"/>
        <v>数研</v>
      </c>
      <c r="H237" s="76">
        <f t="shared" si="10"/>
        <v>104</v>
      </c>
    </row>
    <row r="238" spans="1:8" x14ac:dyDescent="0.2">
      <c r="A238" s="76" t="s">
        <v>674</v>
      </c>
      <c r="B238" s="76">
        <v>104</v>
      </c>
      <c r="C238" s="76" t="s">
        <v>4</v>
      </c>
      <c r="D238" s="76" t="s">
        <v>582</v>
      </c>
      <c r="E238" s="76" t="str">
        <f t="shared" si="11"/>
        <v>数Ⅰ/104-903</v>
      </c>
      <c r="F238" s="76" t="s">
        <v>701</v>
      </c>
      <c r="G238" s="76" t="str">
        <f t="shared" si="9"/>
        <v>数研</v>
      </c>
      <c r="H238" s="76">
        <f t="shared" si="10"/>
        <v>104</v>
      </c>
    </row>
    <row r="239" spans="1:8" x14ac:dyDescent="0.2">
      <c r="A239" s="76" t="s">
        <v>674</v>
      </c>
      <c r="B239" s="76">
        <v>104</v>
      </c>
      <c r="C239" s="76" t="s">
        <v>4</v>
      </c>
      <c r="D239" s="76" t="s">
        <v>584</v>
      </c>
      <c r="E239" s="76" t="str">
        <f t="shared" si="11"/>
        <v>数Ⅰ/104-904</v>
      </c>
      <c r="F239" s="76" t="s">
        <v>702</v>
      </c>
      <c r="G239" s="76" t="str">
        <f t="shared" si="9"/>
        <v>数研</v>
      </c>
      <c r="H239" s="76">
        <f t="shared" si="10"/>
        <v>104</v>
      </c>
    </row>
    <row r="240" spans="1:8" s="78" customFormat="1" x14ac:dyDescent="0.2">
      <c r="A240" s="76" t="s">
        <v>674</v>
      </c>
      <c r="B240" s="76">
        <v>104</v>
      </c>
      <c r="C240" s="76" t="s">
        <v>4</v>
      </c>
      <c r="D240" s="76" t="s">
        <v>703</v>
      </c>
      <c r="E240" s="76" t="str">
        <f t="shared" si="11"/>
        <v>数Ⅰ/104-905</v>
      </c>
      <c r="F240" s="76" t="s">
        <v>704</v>
      </c>
      <c r="G240" s="76" t="str">
        <f t="shared" si="9"/>
        <v>数研</v>
      </c>
      <c r="H240" s="76">
        <f t="shared" si="10"/>
        <v>104</v>
      </c>
    </row>
    <row r="241" spans="1:8" s="78" customFormat="1" x14ac:dyDescent="0.2">
      <c r="A241" s="76" t="s">
        <v>674</v>
      </c>
      <c r="B241" s="76">
        <v>104</v>
      </c>
      <c r="C241" s="76" t="s">
        <v>4</v>
      </c>
      <c r="D241" s="76" t="s">
        <v>705</v>
      </c>
      <c r="E241" s="76" t="str">
        <f t="shared" si="11"/>
        <v>数Ⅰ/104-906</v>
      </c>
      <c r="F241" s="76" t="s">
        <v>706</v>
      </c>
      <c r="G241" s="76" t="str">
        <f t="shared" si="9"/>
        <v>数研</v>
      </c>
      <c r="H241" s="76">
        <f t="shared" si="10"/>
        <v>104</v>
      </c>
    </row>
    <row r="242" spans="1:8" s="78" customFormat="1" x14ac:dyDescent="0.2">
      <c r="A242" s="76" t="s">
        <v>674</v>
      </c>
      <c r="B242" s="76">
        <v>104</v>
      </c>
      <c r="C242" s="76" t="s">
        <v>4</v>
      </c>
      <c r="D242" s="76">
        <v>712</v>
      </c>
      <c r="E242" s="76" t="str">
        <f t="shared" si="11"/>
        <v>数Ⅰ/712</v>
      </c>
      <c r="F242" s="76" t="s">
        <v>18</v>
      </c>
      <c r="G242" s="76" t="str">
        <f t="shared" si="9"/>
        <v>数研</v>
      </c>
      <c r="H242" s="76">
        <f t="shared" si="10"/>
        <v>104</v>
      </c>
    </row>
    <row r="243" spans="1:8" s="78" customFormat="1" x14ac:dyDescent="0.2">
      <c r="A243" s="76" t="s">
        <v>674</v>
      </c>
      <c r="B243" s="76">
        <v>104</v>
      </c>
      <c r="C243" s="76" t="s">
        <v>4</v>
      </c>
      <c r="D243" s="76">
        <v>713</v>
      </c>
      <c r="E243" s="76" t="str">
        <f t="shared" si="11"/>
        <v>数Ⅰ/713</v>
      </c>
      <c r="F243" s="76" t="s">
        <v>218</v>
      </c>
      <c r="G243" s="76" t="str">
        <f t="shared" si="9"/>
        <v>数研</v>
      </c>
      <c r="H243" s="76">
        <f t="shared" si="10"/>
        <v>104</v>
      </c>
    </row>
    <row r="244" spans="1:8" s="78" customFormat="1" x14ac:dyDescent="0.2">
      <c r="A244" s="76" t="s">
        <v>674</v>
      </c>
      <c r="B244" s="76">
        <v>104</v>
      </c>
      <c r="C244" s="76" t="s">
        <v>4</v>
      </c>
      <c r="D244" s="76">
        <v>714</v>
      </c>
      <c r="E244" s="76" t="str">
        <f t="shared" si="11"/>
        <v>数Ⅰ/714</v>
      </c>
      <c r="F244" s="76" t="s">
        <v>219</v>
      </c>
      <c r="G244" s="76" t="str">
        <f t="shared" si="9"/>
        <v>数研</v>
      </c>
      <c r="H244" s="76">
        <f t="shared" si="10"/>
        <v>104</v>
      </c>
    </row>
    <row r="245" spans="1:8" s="78" customFormat="1" x14ac:dyDescent="0.2">
      <c r="A245" s="76" t="s">
        <v>674</v>
      </c>
      <c r="B245" s="76">
        <v>104</v>
      </c>
      <c r="C245" s="76" t="s">
        <v>4</v>
      </c>
      <c r="D245" s="76">
        <v>715</v>
      </c>
      <c r="E245" s="76" t="str">
        <f t="shared" si="11"/>
        <v>数Ⅰ/715</v>
      </c>
      <c r="F245" s="76" t="s">
        <v>220</v>
      </c>
      <c r="G245" s="76" t="str">
        <f t="shared" si="9"/>
        <v>数研</v>
      </c>
      <c r="H245" s="76">
        <f t="shared" si="10"/>
        <v>104</v>
      </c>
    </row>
    <row r="246" spans="1:8" s="78" customFormat="1" x14ac:dyDescent="0.2">
      <c r="A246" s="76" t="s">
        <v>674</v>
      </c>
      <c r="B246" s="76">
        <v>104</v>
      </c>
      <c r="C246" s="76" t="s">
        <v>4</v>
      </c>
      <c r="D246" s="76">
        <v>716</v>
      </c>
      <c r="E246" s="76" t="str">
        <f t="shared" si="11"/>
        <v>数Ⅰ/716</v>
      </c>
      <c r="F246" s="76" t="s">
        <v>221</v>
      </c>
      <c r="G246" s="76" t="str">
        <f t="shared" si="9"/>
        <v>数研</v>
      </c>
      <c r="H246" s="76">
        <f t="shared" si="10"/>
        <v>104</v>
      </c>
    </row>
    <row r="247" spans="1:8" x14ac:dyDescent="0.2">
      <c r="A247" s="76" t="s">
        <v>674</v>
      </c>
      <c r="B247" s="76">
        <v>104</v>
      </c>
      <c r="C247" s="76" t="s">
        <v>4</v>
      </c>
      <c r="D247" s="76">
        <v>717</v>
      </c>
      <c r="E247" s="76" t="str">
        <f t="shared" si="11"/>
        <v>数Ⅰ/717</v>
      </c>
      <c r="F247" s="76" t="s">
        <v>222</v>
      </c>
      <c r="G247" s="76" t="str">
        <f t="shared" si="9"/>
        <v>数研</v>
      </c>
      <c r="H247" s="76">
        <f t="shared" si="10"/>
        <v>104</v>
      </c>
    </row>
    <row r="248" spans="1:8" x14ac:dyDescent="0.2">
      <c r="A248" s="76" t="s">
        <v>674</v>
      </c>
      <c r="B248" s="76">
        <v>183</v>
      </c>
      <c r="C248" s="76" t="s">
        <v>7</v>
      </c>
      <c r="D248" s="76" t="s">
        <v>592</v>
      </c>
      <c r="E248" s="76" t="str">
        <f t="shared" si="11"/>
        <v>数Ⅰ/183-901</v>
      </c>
      <c r="F248" s="76" t="s">
        <v>707</v>
      </c>
      <c r="G248" s="76" t="str">
        <f t="shared" si="9"/>
        <v>第一</v>
      </c>
      <c r="H248" s="76">
        <f t="shared" si="10"/>
        <v>183</v>
      </c>
    </row>
    <row r="249" spans="1:8" x14ac:dyDescent="0.2">
      <c r="A249" s="76" t="s">
        <v>674</v>
      </c>
      <c r="B249" s="76">
        <v>183</v>
      </c>
      <c r="C249" s="76" t="s">
        <v>7</v>
      </c>
      <c r="D249" s="76">
        <v>718</v>
      </c>
      <c r="E249" s="76" t="str">
        <f t="shared" si="11"/>
        <v>数Ⅰ/718</v>
      </c>
      <c r="F249" s="76" t="s">
        <v>20</v>
      </c>
      <c r="G249" s="76" t="str">
        <f t="shared" si="9"/>
        <v>第一</v>
      </c>
      <c r="H249" s="76">
        <f t="shared" si="10"/>
        <v>183</v>
      </c>
    </row>
    <row r="250" spans="1:8" x14ac:dyDescent="0.2">
      <c r="A250" s="76" t="s">
        <v>674</v>
      </c>
      <c r="B250" s="76">
        <v>183</v>
      </c>
      <c r="C250" s="76" t="s">
        <v>7</v>
      </c>
      <c r="D250" s="76">
        <v>719</v>
      </c>
      <c r="E250" s="76" t="str">
        <f t="shared" si="11"/>
        <v>数Ⅰ/719</v>
      </c>
      <c r="F250" s="76" t="s">
        <v>223</v>
      </c>
      <c r="G250" s="76" t="str">
        <f t="shared" si="9"/>
        <v>第一</v>
      </c>
      <c r="H250" s="76">
        <f t="shared" si="10"/>
        <v>183</v>
      </c>
    </row>
    <row r="251" spans="1:8" x14ac:dyDescent="0.2">
      <c r="A251" s="78" t="s">
        <v>674</v>
      </c>
      <c r="B251" s="78">
        <v>2</v>
      </c>
      <c r="C251" s="78" t="s">
        <v>0</v>
      </c>
      <c r="D251" s="78">
        <v>703</v>
      </c>
      <c r="E251" s="78" t="str">
        <f t="shared" si="11"/>
        <v>数Ⅰ/703</v>
      </c>
      <c r="F251" s="78" t="s">
        <v>215</v>
      </c>
      <c r="G251" s="78" t="str">
        <f t="shared" si="9"/>
        <v>東書</v>
      </c>
      <c r="H251" s="78">
        <f t="shared" si="10"/>
        <v>2</v>
      </c>
    </row>
    <row r="252" spans="1:8" x14ac:dyDescent="0.2">
      <c r="A252" s="78" t="s">
        <v>674</v>
      </c>
      <c r="B252" s="78">
        <v>2</v>
      </c>
      <c r="C252" s="78" t="s">
        <v>0</v>
      </c>
      <c r="D252" s="78">
        <v>704</v>
      </c>
      <c r="E252" s="78" t="str">
        <f t="shared" si="11"/>
        <v>数Ⅰ/704</v>
      </c>
      <c r="F252" s="78" t="s">
        <v>19</v>
      </c>
      <c r="G252" s="78" t="str">
        <f t="shared" si="9"/>
        <v>東書</v>
      </c>
      <c r="H252" s="78">
        <f t="shared" si="10"/>
        <v>2</v>
      </c>
    </row>
    <row r="253" spans="1:8" s="78" customFormat="1" x14ac:dyDescent="0.2">
      <c r="A253" s="78" t="s">
        <v>674</v>
      </c>
      <c r="B253" s="78">
        <v>2</v>
      </c>
      <c r="C253" s="78" t="s">
        <v>0</v>
      </c>
      <c r="D253" s="78">
        <v>705</v>
      </c>
      <c r="E253" s="78" t="str">
        <f t="shared" si="11"/>
        <v>数Ⅰ/705</v>
      </c>
      <c r="F253" s="78" t="s">
        <v>436</v>
      </c>
      <c r="G253" s="78" t="str">
        <f t="shared" si="9"/>
        <v>東書</v>
      </c>
      <c r="H253" s="78">
        <f t="shared" si="10"/>
        <v>2</v>
      </c>
    </row>
    <row r="254" spans="1:8" s="78" customFormat="1" x14ac:dyDescent="0.2">
      <c r="A254" s="78" t="s">
        <v>674</v>
      </c>
      <c r="B254" s="78">
        <v>7</v>
      </c>
      <c r="C254" s="78" t="s">
        <v>10</v>
      </c>
      <c r="D254" s="78">
        <v>706</v>
      </c>
      <c r="E254" s="78" t="str">
        <f t="shared" si="11"/>
        <v>数Ⅰ/706</v>
      </c>
      <c r="F254" s="78" t="s">
        <v>216</v>
      </c>
      <c r="G254" s="78" t="str">
        <f t="shared" si="9"/>
        <v>実教</v>
      </c>
      <c r="H254" s="78">
        <f t="shared" si="10"/>
        <v>7</v>
      </c>
    </row>
    <row r="255" spans="1:8" s="78" customFormat="1" x14ac:dyDescent="0.2">
      <c r="A255" s="78" t="s">
        <v>674</v>
      </c>
      <c r="B255" s="78">
        <v>7</v>
      </c>
      <c r="C255" s="78" t="s">
        <v>10</v>
      </c>
      <c r="D255" s="78">
        <v>707</v>
      </c>
      <c r="E255" s="78" t="str">
        <f t="shared" si="11"/>
        <v>数Ⅰ/707</v>
      </c>
      <c r="F255" s="78" t="s">
        <v>20</v>
      </c>
      <c r="G255" s="78" t="str">
        <f t="shared" si="9"/>
        <v>実教</v>
      </c>
      <c r="H255" s="78">
        <f t="shared" si="10"/>
        <v>7</v>
      </c>
    </row>
    <row r="256" spans="1:8" s="78" customFormat="1" x14ac:dyDescent="0.2">
      <c r="A256" s="78" t="s">
        <v>674</v>
      </c>
      <c r="B256" s="78">
        <v>7</v>
      </c>
      <c r="C256" s="78" t="s">
        <v>10</v>
      </c>
      <c r="D256" s="78">
        <v>708</v>
      </c>
      <c r="E256" s="78" t="str">
        <f t="shared" si="11"/>
        <v>数Ⅰ/708</v>
      </c>
      <c r="F256" s="78" t="s">
        <v>217</v>
      </c>
      <c r="G256" s="78" t="str">
        <f t="shared" si="9"/>
        <v>実教</v>
      </c>
      <c r="H256" s="78">
        <f t="shared" si="10"/>
        <v>7</v>
      </c>
    </row>
    <row r="257" spans="1:8" s="78" customFormat="1" x14ac:dyDescent="0.2">
      <c r="A257" s="76" t="s">
        <v>708</v>
      </c>
      <c r="B257" s="76">
        <v>2</v>
      </c>
      <c r="C257" s="76" t="s">
        <v>0</v>
      </c>
      <c r="D257" s="76">
        <v>716</v>
      </c>
      <c r="E257" s="76" t="str">
        <f t="shared" si="11"/>
        <v>数Ⅱ/716</v>
      </c>
      <c r="F257" s="76" t="s">
        <v>382</v>
      </c>
      <c r="G257" s="76" t="str">
        <f t="shared" ref="G257:G320" si="12">C257</f>
        <v>東書</v>
      </c>
      <c r="H257" s="76">
        <f t="shared" ref="H257:H320" si="13">B257</f>
        <v>2</v>
      </c>
    </row>
    <row r="258" spans="1:8" s="78" customFormat="1" x14ac:dyDescent="0.2">
      <c r="A258" s="76" t="s">
        <v>708</v>
      </c>
      <c r="B258" s="76">
        <v>2</v>
      </c>
      <c r="C258" s="76" t="s">
        <v>0</v>
      </c>
      <c r="D258" s="76">
        <v>717</v>
      </c>
      <c r="E258" s="76" t="str">
        <f t="shared" ref="E258:E321" si="14">A258&amp;"/"&amp;D258</f>
        <v>数Ⅱ/717</v>
      </c>
      <c r="F258" s="76" t="s">
        <v>23</v>
      </c>
      <c r="G258" s="76" t="str">
        <f t="shared" si="12"/>
        <v>東書</v>
      </c>
      <c r="H258" s="76">
        <f t="shared" si="13"/>
        <v>2</v>
      </c>
    </row>
    <row r="259" spans="1:8" s="78" customFormat="1" x14ac:dyDescent="0.2">
      <c r="A259" s="76" t="s">
        <v>708</v>
      </c>
      <c r="B259" s="76">
        <v>2</v>
      </c>
      <c r="C259" s="76" t="s">
        <v>0</v>
      </c>
      <c r="D259" s="76">
        <v>718</v>
      </c>
      <c r="E259" s="76" t="str">
        <f t="shared" si="14"/>
        <v>数Ⅱ/718</v>
      </c>
      <c r="F259" s="76" t="s">
        <v>385</v>
      </c>
      <c r="G259" s="76" t="str">
        <f t="shared" si="12"/>
        <v>東書</v>
      </c>
      <c r="H259" s="76">
        <f t="shared" si="13"/>
        <v>2</v>
      </c>
    </row>
    <row r="260" spans="1:8" x14ac:dyDescent="0.2">
      <c r="A260" s="76" t="s">
        <v>708</v>
      </c>
      <c r="B260" s="76">
        <v>2</v>
      </c>
      <c r="C260" s="76" t="s">
        <v>0</v>
      </c>
      <c r="D260" s="76">
        <v>701</v>
      </c>
      <c r="E260" s="76" t="str">
        <f t="shared" si="14"/>
        <v>数Ⅱ/701</v>
      </c>
      <c r="F260" s="76" t="s">
        <v>151</v>
      </c>
      <c r="G260" s="76" t="str">
        <f t="shared" si="12"/>
        <v>東書</v>
      </c>
      <c r="H260" s="76">
        <f t="shared" si="13"/>
        <v>2</v>
      </c>
    </row>
    <row r="261" spans="1:8" x14ac:dyDescent="0.2">
      <c r="A261" s="76" t="s">
        <v>708</v>
      </c>
      <c r="B261" s="76">
        <v>2</v>
      </c>
      <c r="C261" s="76" t="s">
        <v>0</v>
      </c>
      <c r="D261" s="76">
        <v>702</v>
      </c>
      <c r="E261" s="76" t="str">
        <f t="shared" si="14"/>
        <v>数Ⅱ/702</v>
      </c>
      <c r="F261" s="76" t="s">
        <v>152</v>
      </c>
      <c r="G261" s="76" t="str">
        <f t="shared" si="12"/>
        <v>東書</v>
      </c>
      <c r="H261" s="76">
        <f t="shared" si="13"/>
        <v>2</v>
      </c>
    </row>
    <row r="262" spans="1:8" x14ac:dyDescent="0.2">
      <c r="A262" s="76" t="s">
        <v>708</v>
      </c>
      <c r="B262" s="76">
        <v>7</v>
      </c>
      <c r="C262" s="76" t="s">
        <v>10</v>
      </c>
      <c r="D262" s="76">
        <v>703</v>
      </c>
      <c r="E262" s="76" t="str">
        <f t="shared" si="14"/>
        <v>数Ⅱ/703</v>
      </c>
      <c r="F262" s="76" t="s">
        <v>386</v>
      </c>
      <c r="G262" s="76" t="str">
        <f t="shared" si="12"/>
        <v>実教</v>
      </c>
      <c r="H262" s="76">
        <f t="shared" si="13"/>
        <v>7</v>
      </c>
    </row>
    <row r="263" spans="1:8" x14ac:dyDescent="0.2">
      <c r="A263" s="76" t="s">
        <v>708</v>
      </c>
      <c r="B263" s="76">
        <v>7</v>
      </c>
      <c r="C263" s="76" t="s">
        <v>10</v>
      </c>
      <c r="D263" s="76">
        <v>704</v>
      </c>
      <c r="E263" s="76" t="str">
        <f t="shared" si="14"/>
        <v>数Ⅱ/704</v>
      </c>
      <c r="F263" s="76" t="s">
        <v>22</v>
      </c>
      <c r="G263" s="76" t="str">
        <f t="shared" si="12"/>
        <v>実教</v>
      </c>
      <c r="H263" s="76">
        <f t="shared" si="13"/>
        <v>7</v>
      </c>
    </row>
    <row r="264" spans="1:8" x14ac:dyDescent="0.2">
      <c r="A264" s="76" t="s">
        <v>708</v>
      </c>
      <c r="B264" s="76">
        <v>7</v>
      </c>
      <c r="C264" s="76" t="s">
        <v>10</v>
      </c>
      <c r="D264" s="76">
        <v>705</v>
      </c>
      <c r="E264" s="76" t="str">
        <f t="shared" si="14"/>
        <v>数Ⅱ/705</v>
      </c>
      <c r="F264" s="76" t="s">
        <v>384</v>
      </c>
      <c r="G264" s="76" t="str">
        <f t="shared" si="12"/>
        <v>実教</v>
      </c>
      <c r="H264" s="76">
        <f t="shared" si="13"/>
        <v>7</v>
      </c>
    </row>
    <row r="265" spans="1:8" x14ac:dyDescent="0.2">
      <c r="A265" s="76" t="s">
        <v>708</v>
      </c>
      <c r="B265" s="76">
        <v>61</v>
      </c>
      <c r="C265" s="76" t="s">
        <v>21</v>
      </c>
      <c r="D265" s="76">
        <v>706</v>
      </c>
      <c r="E265" s="76" t="str">
        <f t="shared" si="14"/>
        <v>数Ⅱ/706</v>
      </c>
      <c r="F265" s="76" t="s">
        <v>163</v>
      </c>
      <c r="G265" s="76" t="str">
        <f t="shared" si="12"/>
        <v>啓林館</v>
      </c>
      <c r="H265" s="76">
        <f t="shared" si="13"/>
        <v>61</v>
      </c>
    </row>
    <row r="266" spans="1:8" x14ac:dyDescent="0.2">
      <c r="A266" s="76" t="s">
        <v>708</v>
      </c>
      <c r="B266" s="76">
        <v>61</v>
      </c>
      <c r="C266" s="76" t="s">
        <v>21</v>
      </c>
      <c r="D266" s="76">
        <v>707</v>
      </c>
      <c r="E266" s="76" t="str">
        <f t="shared" si="14"/>
        <v>数Ⅱ/707</v>
      </c>
      <c r="F266" s="76" t="s">
        <v>22</v>
      </c>
      <c r="G266" s="76" t="str">
        <f t="shared" si="12"/>
        <v>啓林館</v>
      </c>
      <c r="H266" s="76">
        <f t="shared" si="13"/>
        <v>61</v>
      </c>
    </row>
    <row r="267" spans="1:8" x14ac:dyDescent="0.2">
      <c r="A267" s="76" t="s">
        <v>708</v>
      </c>
      <c r="B267" s="76">
        <v>61</v>
      </c>
      <c r="C267" s="76" t="s">
        <v>21</v>
      </c>
      <c r="D267" s="76">
        <v>708</v>
      </c>
      <c r="E267" s="76" t="str">
        <f t="shared" si="14"/>
        <v>数Ⅱ/708</v>
      </c>
      <c r="F267" s="76" t="s">
        <v>383</v>
      </c>
      <c r="G267" s="76" t="str">
        <f t="shared" si="12"/>
        <v>啓林館</v>
      </c>
      <c r="H267" s="76">
        <f t="shared" si="13"/>
        <v>61</v>
      </c>
    </row>
    <row r="268" spans="1:8" x14ac:dyDescent="0.2">
      <c r="A268" s="76" t="s">
        <v>708</v>
      </c>
      <c r="B268" s="76">
        <v>104</v>
      </c>
      <c r="C268" s="76" t="s">
        <v>4</v>
      </c>
      <c r="D268" s="76">
        <v>719</v>
      </c>
      <c r="E268" s="76" t="str">
        <f t="shared" si="14"/>
        <v>数Ⅱ/719</v>
      </c>
      <c r="F268" s="76" t="s">
        <v>380</v>
      </c>
      <c r="G268" s="76" t="str">
        <f t="shared" si="12"/>
        <v>数研</v>
      </c>
      <c r="H268" s="76">
        <f t="shared" si="13"/>
        <v>104</v>
      </c>
    </row>
    <row r="269" spans="1:8" x14ac:dyDescent="0.2">
      <c r="A269" s="76" t="s">
        <v>708</v>
      </c>
      <c r="B269" s="76">
        <v>104</v>
      </c>
      <c r="C269" s="76" t="s">
        <v>4</v>
      </c>
      <c r="D269" s="76">
        <v>709</v>
      </c>
      <c r="E269" s="76" t="str">
        <f t="shared" si="14"/>
        <v>数Ⅱ/709</v>
      </c>
      <c r="F269" s="76" t="s">
        <v>163</v>
      </c>
      <c r="G269" s="76" t="str">
        <f t="shared" si="12"/>
        <v>数研</v>
      </c>
      <c r="H269" s="76">
        <f t="shared" si="13"/>
        <v>104</v>
      </c>
    </row>
    <row r="270" spans="1:8" x14ac:dyDescent="0.2">
      <c r="A270" s="76" t="s">
        <v>708</v>
      </c>
      <c r="B270" s="76">
        <v>104</v>
      </c>
      <c r="C270" s="76" t="s">
        <v>4</v>
      </c>
      <c r="D270" s="76">
        <v>710</v>
      </c>
      <c r="E270" s="76" t="str">
        <f t="shared" si="14"/>
        <v>数Ⅱ/710</v>
      </c>
      <c r="F270" s="76" t="s">
        <v>377</v>
      </c>
      <c r="G270" s="76" t="str">
        <f t="shared" si="12"/>
        <v>数研</v>
      </c>
      <c r="H270" s="76">
        <f t="shared" si="13"/>
        <v>104</v>
      </c>
    </row>
    <row r="271" spans="1:8" x14ac:dyDescent="0.2">
      <c r="A271" s="76" t="s">
        <v>708</v>
      </c>
      <c r="B271" s="76">
        <v>104</v>
      </c>
      <c r="C271" s="76" t="s">
        <v>4</v>
      </c>
      <c r="D271" s="76">
        <v>711</v>
      </c>
      <c r="E271" s="76" t="str">
        <f t="shared" si="14"/>
        <v>数Ⅱ/711</v>
      </c>
      <c r="F271" s="76" t="s">
        <v>378</v>
      </c>
      <c r="G271" s="76" t="str">
        <f t="shared" si="12"/>
        <v>数研</v>
      </c>
      <c r="H271" s="76">
        <f t="shared" si="13"/>
        <v>104</v>
      </c>
    </row>
    <row r="272" spans="1:8" x14ac:dyDescent="0.2">
      <c r="A272" s="76" t="s">
        <v>708</v>
      </c>
      <c r="B272" s="76">
        <v>104</v>
      </c>
      <c r="C272" s="76" t="s">
        <v>4</v>
      </c>
      <c r="D272" s="76">
        <v>712</v>
      </c>
      <c r="E272" s="76" t="str">
        <f t="shared" si="14"/>
        <v>数Ⅱ/712</v>
      </c>
      <c r="F272" s="76" t="s">
        <v>379</v>
      </c>
      <c r="G272" s="76" t="str">
        <f t="shared" si="12"/>
        <v>数研</v>
      </c>
      <c r="H272" s="76">
        <f t="shared" si="13"/>
        <v>104</v>
      </c>
    </row>
    <row r="273" spans="1:8" s="78" customFormat="1" x14ac:dyDescent="0.2">
      <c r="A273" s="76" t="s">
        <v>708</v>
      </c>
      <c r="B273" s="76">
        <v>104</v>
      </c>
      <c r="C273" s="76" t="s">
        <v>4</v>
      </c>
      <c r="D273" s="76">
        <v>713</v>
      </c>
      <c r="E273" s="76" t="str">
        <f t="shared" si="14"/>
        <v>数Ⅱ/713</v>
      </c>
      <c r="F273" s="76" t="s">
        <v>322</v>
      </c>
      <c r="G273" s="76" t="str">
        <f t="shared" si="12"/>
        <v>数研</v>
      </c>
      <c r="H273" s="76">
        <f t="shared" si="13"/>
        <v>104</v>
      </c>
    </row>
    <row r="274" spans="1:8" s="78" customFormat="1" x14ac:dyDescent="0.2">
      <c r="A274" s="76" t="s">
        <v>708</v>
      </c>
      <c r="B274" s="76">
        <v>183</v>
      </c>
      <c r="C274" s="76" t="s">
        <v>7</v>
      </c>
      <c r="D274" s="76">
        <v>714</v>
      </c>
      <c r="E274" s="76" t="str">
        <f t="shared" si="14"/>
        <v>数Ⅱ/714</v>
      </c>
      <c r="F274" s="76" t="s">
        <v>22</v>
      </c>
      <c r="G274" s="76" t="str">
        <f t="shared" si="12"/>
        <v>第一</v>
      </c>
      <c r="H274" s="76">
        <f t="shared" si="13"/>
        <v>183</v>
      </c>
    </row>
    <row r="275" spans="1:8" s="78" customFormat="1" x14ac:dyDescent="0.2">
      <c r="A275" s="76" t="s">
        <v>708</v>
      </c>
      <c r="B275" s="76">
        <v>183</v>
      </c>
      <c r="C275" s="76" t="s">
        <v>7</v>
      </c>
      <c r="D275" s="76">
        <v>715</v>
      </c>
      <c r="E275" s="76" t="str">
        <f t="shared" si="14"/>
        <v>数Ⅱ/715</v>
      </c>
      <c r="F275" s="76" t="s">
        <v>381</v>
      </c>
      <c r="G275" s="76" t="str">
        <f t="shared" si="12"/>
        <v>第一</v>
      </c>
      <c r="H275" s="76">
        <f t="shared" si="13"/>
        <v>183</v>
      </c>
    </row>
    <row r="276" spans="1:8" s="78" customFormat="1" x14ac:dyDescent="0.2">
      <c r="A276" s="76" t="s">
        <v>709</v>
      </c>
      <c r="B276" s="76">
        <v>2</v>
      </c>
      <c r="C276" s="76" t="s">
        <v>0</v>
      </c>
      <c r="D276" s="76">
        <v>701</v>
      </c>
      <c r="E276" s="76" t="str">
        <f t="shared" si="14"/>
        <v>数Ⅲ/701</v>
      </c>
      <c r="F276" s="76" t="s">
        <v>159</v>
      </c>
      <c r="G276" s="76" t="str">
        <f t="shared" si="12"/>
        <v>東書</v>
      </c>
      <c r="H276" s="76">
        <f t="shared" si="13"/>
        <v>2</v>
      </c>
    </row>
    <row r="277" spans="1:8" s="78" customFormat="1" x14ac:dyDescent="0.2">
      <c r="A277" s="76" t="s">
        <v>709</v>
      </c>
      <c r="B277" s="76">
        <v>2</v>
      </c>
      <c r="C277" s="76" t="s">
        <v>0</v>
      </c>
      <c r="D277" s="76">
        <v>702</v>
      </c>
      <c r="E277" s="76" t="str">
        <f t="shared" si="14"/>
        <v>数Ⅲ/702</v>
      </c>
      <c r="F277" s="76" t="s">
        <v>160</v>
      </c>
      <c r="G277" s="76" t="str">
        <f t="shared" si="12"/>
        <v>東書</v>
      </c>
      <c r="H277" s="76">
        <f t="shared" si="13"/>
        <v>2</v>
      </c>
    </row>
    <row r="278" spans="1:8" s="78" customFormat="1" x14ac:dyDescent="0.2">
      <c r="A278" s="76" t="s">
        <v>709</v>
      </c>
      <c r="B278" s="76">
        <v>7</v>
      </c>
      <c r="C278" s="76" t="s">
        <v>10</v>
      </c>
      <c r="D278" s="76">
        <v>714</v>
      </c>
      <c r="E278" s="76" t="str">
        <f t="shared" si="14"/>
        <v>数Ⅲ/714</v>
      </c>
      <c r="F278" s="76" t="s">
        <v>25</v>
      </c>
      <c r="G278" s="76" t="str">
        <f t="shared" si="12"/>
        <v>実教</v>
      </c>
      <c r="H278" s="76">
        <f t="shared" si="13"/>
        <v>7</v>
      </c>
    </row>
    <row r="279" spans="1:8" s="78" customFormat="1" x14ac:dyDescent="0.2">
      <c r="A279" s="76" t="s">
        <v>709</v>
      </c>
      <c r="B279" s="76">
        <v>7</v>
      </c>
      <c r="C279" s="76" t="s">
        <v>10</v>
      </c>
      <c r="D279" s="76">
        <v>703</v>
      </c>
      <c r="E279" s="76" t="str">
        <f t="shared" si="14"/>
        <v>数Ⅲ/703</v>
      </c>
      <c r="F279" s="76" t="s">
        <v>505</v>
      </c>
      <c r="G279" s="76" t="str">
        <f t="shared" si="12"/>
        <v>実教</v>
      </c>
      <c r="H279" s="76">
        <f t="shared" si="13"/>
        <v>7</v>
      </c>
    </row>
    <row r="280" spans="1:8" s="78" customFormat="1" x14ac:dyDescent="0.2">
      <c r="A280" s="76" t="s">
        <v>709</v>
      </c>
      <c r="B280" s="76">
        <v>7</v>
      </c>
      <c r="C280" s="76" t="s">
        <v>10</v>
      </c>
      <c r="D280" s="76">
        <v>704</v>
      </c>
      <c r="E280" s="76" t="str">
        <f t="shared" si="14"/>
        <v>数Ⅲ/704</v>
      </c>
      <c r="F280" s="76" t="s">
        <v>24</v>
      </c>
      <c r="G280" s="76" t="str">
        <f t="shared" si="12"/>
        <v>実教</v>
      </c>
      <c r="H280" s="76">
        <f t="shared" si="13"/>
        <v>7</v>
      </c>
    </row>
    <row r="281" spans="1:8" s="78" customFormat="1" x14ac:dyDescent="0.2">
      <c r="A281" s="76" t="s">
        <v>709</v>
      </c>
      <c r="B281" s="76">
        <v>61</v>
      </c>
      <c r="C281" s="76" t="s">
        <v>21</v>
      </c>
      <c r="D281" s="76">
        <v>705</v>
      </c>
      <c r="E281" s="76" t="str">
        <f t="shared" si="14"/>
        <v>数Ⅲ/705</v>
      </c>
      <c r="F281" s="76" t="s">
        <v>326</v>
      </c>
      <c r="G281" s="76" t="str">
        <f t="shared" si="12"/>
        <v>啓林館</v>
      </c>
      <c r="H281" s="76">
        <f t="shared" si="13"/>
        <v>61</v>
      </c>
    </row>
    <row r="282" spans="1:8" s="78" customFormat="1" x14ac:dyDescent="0.2">
      <c r="A282" s="76" t="s">
        <v>709</v>
      </c>
      <c r="B282" s="76">
        <v>61</v>
      </c>
      <c r="C282" s="76" t="s">
        <v>21</v>
      </c>
      <c r="D282" s="76">
        <v>706</v>
      </c>
      <c r="E282" s="76" t="str">
        <f t="shared" si="14"/>
        <v>数Ⅲ/706</v>
      </c>
      <c r="F282" s="76" t="s">
        <v>24</v>
      </c>
      <c r="G282" s="76" t="str">
        <f t="shared" si="12"/>
        <v>啓林館</v>
      </c>
      <c r="H282" s="76">
        <f t="shared" si="13"/>
        <v>61</v>
      </c>
    </row>
    <row r="283" spans="1:8" s="78" customFormat="1" x14ac:dyDescent="0.2">
      <c r="A283" s="76" t="s">
        <v>709</v>
      </c>
      <c r="B283" s="76">
        <v>61</v>
      </c>
      <c r="C283" s="76" t="s">
        <v>21</v>
      </c>
      <c r="D283" s="76">
        <v>707</v>
      </c>
      <c r="E283" s="76" t="str">
        <f t="shared" si="14"/>
        <v>数Ⅲ/707</v>
      </c>
      <c r="F283" s="76" t="s">
        <v>506</v>
      </c>
      <c r="G283" s="76" t="str">
        <f t="shared" si="12"/>
        <v>啓林館</v>
      </c>
      <c r="H283" s="76">
        <f t="shared" si="13"/>
        <v>61</v>
      </c>
    </row>
    <row r="284" spans="1:8" s="78" customFormat="1" x14ac:dyDescent="0.2">
      <c r="A284" s="76" t="s">
        <v>709</v>
      </c>
      <c r="B284" s="76">
        <v>104</v>
      </c>
      <c r="C284" s="76" t="s">
        <v>4</v>
      </c>
      <c r="D284" s="76">
        <v>708</v>
      </c>
      <c r="E284" s="76" t="str">
        <f t="shared" si="14"/>
        <v>数Ⅲ/708</v>
      </c>
      <c r="F284" s="76" t="s">
        <v>326</v>
      </c>
      <c r="G284" s="76" t="str">
        <f t="shared" si="12"/>
        <v>数研</v>
      </c>
      <c r="H284" s="76">
        <f t="shared" si="13"/>
        <v>104</v>
      </c>
    </row>
    <row r="285" spans="1:8" x14ac:dyDescent="0.2">
      <c r="A285" s="76" t="s">
        <v>709</v>
      </c>
      <c r="B285" s="76">
        <v>104</v>
      </c>
      <c r="C285" s="76" t="s">
        <v>4</v>
      </c>
      <c r="D285" s="76">
        <v>709</v>
      </c>
      <c r="E285" s="76" t="str">
        <f t="shared" si="14"/>
        <v>数Ⅲ/709</v>
      </c>
      <c r="F285" s="76" t="s">
        <v>487</v>
      </c>
      <c r="G285" s="76" t="str">
        <f t="shared" si="12"/>
        <v>数研</v>
      </c>
      <c r="H285" s="76">
        <f t="shared" si="13"/>
        <v>104</v>
      </c>
    </row>
    <row r="286" spans="1:8" x14ac:dyDescent="0.2">
      <c r="A286" s="76" t="s">
        <v>709</v>
      </c>
      <c r="B286" s="76">
        <v>104</v>
      </c>
      <c r="C286" s="76" t="s">
        <v>4</v>
      </c>
      <c r="D286" s="76">
        <v>710</v>
      </c>
      <c r="E286" s="76" t="str">
        <f t="shared" si="14"/>
        <v>数Ⅲ/710</v>
      </c>
      <c r="F286" s="76" t="s">
        <v>503</v>
      </c>
      <c r="G286" s="76" t="str">
        <f t="shared" si="12"/>
        <v>数研</v>
      </c>
      <c r="H286" s="76">
        <f t="shared" si="13"/>
        <v>104</v>
      </c>
    </row>
    <row r="287" spans="1:8" x14ac:dyDescent="0.2">
      <c r="A287" s="76" t="s">
        <v>709</v>
      </c>
      <c r="B287" s="76">
        <v>104</v>
      </c>
      <c r="C287" s="76" t="s">
        <v>4</v>
      </c>
      <c r="D287" s="76">
        <v>711</v>
      </c>
      <c r="E287" s="76" t="str">
        <f t="shared" si="14"/>
        <v>数Ⅲ/711</v>
      </c>
      <c r="F287" s="76" t="s">
        <v>504</v>
      </c>
      <c r="G287" s="76" t="str">
        <f t="shared" si="12"/>
        <v>数研</v>
      </c>
      <c r="H287" s="76">
        <f t="shared" si="13"/>
        <v>104</v>
      </c>
    </row>
    <row r="288" spans="1:8" x14ac:dyDescent="0.2">
      <c r="A288" s="76" t="s">
        <v>709</v>
      </c>
      <c r="B288" s="76">
        <v>104</v>
      </c>
      <c r="C288" s="76" t="s">
        <v>4</v>
      </c>
      <c r="D288" s="76">
        <v>712</v>
      </c>
      <c r="E288" s="76" t="str">
        <f t="shared" si="14"/>
        <v>数Ⅲ/712</v>
      </c>
      <c r="F288" s="76" t="s">
        <v>502</v>
      </c>
      <c r="G288" s="76" t="str">
        <f t="shared" si="12"/>
        <v>数研</v>
      </c>
      <c r="H288" s="76">
        <f t="shared" si="13"/>
        <v>104</v>
      </c>
    </row>
    <row r="289" spans="1:8" x14ac:dyDescent="0.2">
      <c r="A289" s="76" t="s">
        <v>709</v>
      </c>
      <c r="B289" s="76">
        <v>183</v>
      </c>
      <c r="C289" s="76" t="s">
        <v>7</v>
      </c>
      <c r="D289" s="76">
        <v>715</v>
      </c>
      <c r="E289" s="76" t="str">
        <f t="shared" si="14"/>
        <v>数Ⅲ/715</v>
      </c>
      <c r="F289" s="76" t="s">
        <v>24</v>
      </c>
      <c r="G289" s="76" t="str">
        <f t="shared" si="12"/>
        <v>第一</v>
      </c>
      <c r="H289" s="76">
        <f t="shared" si="13"/>
        <v>183</v>
      </c>
    </row>
    <row r="290" spans="1:8" s="78" customFormat="1" x14ac:dyDescent="0.2">
      <c r="A290" s="76" t="s">
        <v>710</v>
      </c>
      <c r="B290" s="76">
        <v>2</v>
      </c>
      <c r="C290" s="76" t="s">
        <v>0</v>
      </c>
      <c r="D290" s="76" t="s">
        <v>603</v>
      </c>
      <c r="E290" s="76" t="str">
        <f t="shared" si="14"/>
        <v>数Ａ/002-901</v>
      </c>
      <c r="F290" s="76" t="s">
        <v>711</v>
      </c>
      <c r="G290" s="76" t="str">
        <f t="shared" si="12"/>
        <v>東書</v>
      </c>
      <c r="H290" s="76">
        <f t="shared" si="13"/>
        <v>2</v>
      </c>
    </row>
    <row r="291" spans="1:8" s="78" customFormat="1" x14ac:dyDescent="0.2">
      <c r="A291" s="76" t="s">
        <v>710</v>
      </c>
      <c r="B291" s="76">
        <v>2</v>
      </c>
      <c r="C291" s="76" t="s">
        <v>0</v>
      </c>
      <c r="D291" s="76" t="s">
        <v>566</v>
      </c>
      <c r="E291" s="76" t="str">
        <f t="shared" si="14"/>
        <v>数Ａ/002-902</v>
      </c>
      <c r="F291" s="76" t="s">
        <v>712</v>
      </c>
      <c r="G291" s="76" t="str">
        <f t="shared" si="12"/>
        <v>東書</v>
      </c>
      <c r="H291" s="76">
        <f t="shared" si="13"/>
        <v>2</v>
      </c>
    </row>
    <row r="292" spans="1:8" s="78" customFormat="1" x14ac:dyDescent="0.2">
      <c r="A292" s="76" t="s">
        <v>710</v>
      </c>
      <c r="B292" s="76">
        <v>2</v>
      </c>
      <c r="C292" s="76" t="s">
        <v>0</v>
      </c>
      <c r="D292" s="76" t="s">
        <v>568</v>
      </c>
      <c r="E292" s="76" t="str">
        <f t="shared" si="14"/>
        <v>数Ａ/002-903</v>
      </c>
      <c r="F292" s="76" t="s">
        <v>713</v>
      </c>
      <c r="G292" s="76" t="str">
        <f t="shared" si="12"/>
        <v>東書</v>
      </c>
      <c r="H292" s="76">
        <f t="shared" si="13"/>
        <v>2</v>
      </c>
    </row>
    <row r="293" spans="1:8" s="78" customFormat="1" x14ac:dyDescent="0.2">
      <c r="A293" s="76" t="s">
        <v>710</v>
      </c>
      <c r="B293" s="76">
        <v>2</v>
      </c>
      <c r="C293" s="76" t="s">
        <v>0</v>
      </c>
      <c r="D293" s="76" t="s">
        <v>678</v>
      </c>
      <c r="E293" s="76" t="str">
        <f t="shared" si="14"/>
        <v>数Ａ/002-904</v>
      </c>
      <c r="F293" s="76" t="s">
        <v>714</v>
      </c>
      <c r="G293" s="76" t="str">
        <f t="shared" si="12"/>
        <v>東書</v>
      </c>
      <c r="H293" s="76">
        <f t="shared" si="13"/>
        <v>2</v>
      </c>
    </row>
    <row r="294" spans="1:8" s="78" customFormat="1" x14ac:dyDescent="0.2">
      <c r="A294" s="76" t="s">
        <v>710</v>
      </c>
      <c r="B294" s="76">
        <v>2</v>
      </c>
      <c r="C294" s="76" t="s">
        <v>0</v>
      </c>
      <c r="D294" s="76" t="s">
        <v>680</v>
      </c>
      <c r="E294" s="76" t="str">
        <f t="shared" si="14"/>
        <v>数Ａ/002-905</v>
      </c>
      <c r="F294" s="76" t="s">
        <v>715</v>
      </c>
      <c r="G294" s="76" t="str">
        <f t="shared" si="12"/>
        <v>東書</v>
      </c>
      <c r="H294" s="76">
        <f t="shared" si="13"/>
        <v>2</v>
      </c>
    </row>
    <row r="295" spans="1:8" x14ac:dyDescent="0.2">
      <c r="A295" s="76" t="s">
        <v>710</v>
      </c>
      <c r="B295" s="76">
        <v>2</v>
      </c>
      <c r="C295" s="76" t="s">
        <v>0</v>
      </c>
      <c r="D295" s="76" t="s">
        <v>682</v>
      </c>
      <c r="E295" s="76" t="str">
        <f t="shared" si="14"/>
        <v>数Ａ/002-906</v>
      </c>
      <c r="F295" s="76" t="s">
        <v>716</v>
      </c>
      <c r="G295" s="76" t="str">
        <f t="shared" si="12"/>
        <v>東書</v>
      </c>
      <c r="H295" s="76">
        <f t="shared" si="13"/>
        <v>2</v>
      </c>
    </row>
    <row r="296" spans="1:8" x14ac:dyDescent="0.2">
      <c r="A296" s="76" t="s">
        <v>710</v>
      </c>
      <c r="B296" s="76">
        <v>2</v>
      </c>
      <c r="C296" s="76" t="s">
        <v>0</v>
      </c>
      <c r="D296" s="76" t="s">
        <v>684</v>
      </c>
      <c r="E296" s="76" t="str">
        <f t="shared" si="14"/>
        <v>数Ａ/002-907</v>
      </c>
      <c r="F296" s="76" t="s">
        <v>717</v>
      </c>
      <c r="G296" s="76" t="str">
        <f t="shared" si="12"/>
        <v>東書</v>
      </c>
      <c r="H296" s="76">
        <f t="shared" si="13"/>
        <v>2</v>
      </c>
    </row>
    <row r="297" spans="1:8" x14ac:dyDescent="0.2">
      <c r="A297" s="76" t="s">
        <v>710</v>
      </c>
      <c r="B297" s="76">
        <v>2</v>
      </c>
      <c r="C297" s="76" t="s">
        <v>0</v>
      </c>
      <c r="D297" s="76">
        <v>701</v>
      </c>
      <c r="E297" s="76" t="str">
        <f t="shared" si="14"/>
        <v>数Ａ/701</v>
      </c>
      <c r="F297" s="76" t="s">
        <v>139</v>
      </c>
      <c r="G297" s="76" t="str">
        <f t="shared" si="12"/>
        <v>東書</v>
      </c>
      <c r="H297" s="76">
        <f t="shared" si="13"/>
        <v>2</v>
      </c>
    </row>
    <row r="298" spans="1:8" x14ac:dyDescent="0.2">
      <c r="A298" s="76" t="s">
        <v>710</v>
      </c>
      <c r="B298" s="76">
        <v>2</v>
      </c>
      <c r="C298" s="76" t="s">
        <v>0</v>
      </c>
      <c r="D298" s="76">
        <v>702</v>
      </c>
      <c r="E298" s="76" t="str">
        <f t="shared" si="14"/>
        <v>数Ａ/702</v>
      </c>
      <c r="F298" s="76" t="s">
        <v>138</v>
      </c>
      <c r="G298" s="76" t="str">
        <f t="shared" si="12"/>
        <v>東書</v>
      </c>
      <c r="H298" s="76">
        <f t="shared" si="13"/>
        <v>2</v>
      </c>
    </row>
    <row r="299" spans="1:8" x14ac:dyDescent="0.2">
      <c r="A299" s="76" t="s">
        <v>710</v>
      </c>
      <c r="B299" s="76">
        <v>7</v>
      </c>
      <c r="C299" s="76" t="s">
        <v>10</v>
      </c>
      <c r="D299" s="76" t="s">
        <v>630</v>
      </c>
      <c r="E299" s="76" t="str">
        <f t="shared" si="14"/>
        <v>数Ａ/007-901</v>
      </c>
      <c r="F299" s="76" t="s">
        <v>718</v>
      </c>
      <c r="G299" s="76" t="str">
        <f t="shared" si="12"/>
        <v>実教</v>
      </c>
      <c r="H299" s="76">
        <f t="shared" si="13"/>
        <v>7</v>
      </c>
    </row>
    <row r="300" spans="1:8" x14ac:dyDescent="0.2">
      <c r="A300" s="76" t="s">
        <v>710</v>
      </c>
      <c r="B300" s="76">
        <v>7</v>
      </c>
      <c r="C300" s="76" t="s">
        <v>10</v>
      </c>
      <c r="D300" s="76" t="s">
        <v>643</v>
      </c>
      <c r="E300" s="76" t="str">
        <f t="shared" si="14"/>
        <v>数Ａ/007-902</v>
      </c>
      <c r="F300" s="76" t="s">
        <v>719</v>
      </c>
      <c r="G300" s="76" t="str">
        <f t="shared" si="12"/>
        <v>実教</v>
      </c>
      <c r="H300" s="76">
        <f t="shared" si="13"/>
        <v>7</v>
      </c>
    </row>
    <row r="301" spans="1:8" x14ac:dyDescent="0.2">
      <c r="A301" s="76" t="s">
        <v>710</v>
      </c>
      <c r="B301" s="76">
        <v>7</v>
      </c>
      <c r="C301" s="76" t="s">
        <v>10</v>
      </c>
      <c r="D301" s="76" t="s">
        <v>688</v>
      </c>
      <c r="E301" s="76" t="str">
        <f t="shared" si="14"/>
        <v>数Ａ/007-903</v>
      </c>
      <c r="F301" s="76" t="s">
        <v>720</v>
      </c>
      <c r="G301" s="76" t="str">
        <f t="shared" si="12"/>
        <v>実教</v>
      </c>
      <c r="H301" s="76">
        <f t="shared" si="13"/>
        <v>7</v>
      </c>
    </row>
    <row r="302" spans="1:8" s="78" customFormat="1" x14ac:dyDescent="0.2">
      <c r="A302" s="76" t="s">
        <v>710</v>
      </c>
      <c r="B302" s="76">
        <v>61</v>
      </c>
      <c r="C302" s="76" t="s">
        <v>21</v>
      </c>
      <c r="D302" s="76" t="s">
        <v>690</v>
      </c>
      <c r="E302" s="76" t="str">
        <f t="shared" si="14"/>
        <v>数Ａ/061-901</v>
      </c>
      <c r="F302" s="76" t="s">
        <v>721</v>
      </c>
      <c r="G302" s="76" t="str">
        <f t="shared" si="12"/>
        <v>啓林館</v>
      </c>
      <c r="H302" s="76">
        <f t="shared" si="13"/>
        <v>61</v>
      </c>
    </row>
    <row r="303" spans="1:8" s="78" customFormat="1" x14ac:dyDescent="0.2">
      <c r="A303" s="76" t="s">
        <v>710</v>
      </c>
      <c r="B303" s="76">
        <v>61</v>
      </c>
      <c r="C303" s="76" t="s">
        <v>21</v>
      </c>
      <c r="D303" s="76" t="s">
        <v>692</v>
      </c>
      <c r="E303" s="76" t="str">
        <f t="shared" si="14"/>
        <v>数Ａ/061-902</v>
      </c>
      <c r="F303" s="76" t="s">
        <v>722</v>
      </c>
      <c r="G303" s="76" t="str">
        <f t="shared" si="12"/>
        <v>啓林館</v>
      </c>
      <c r="H303" s="76">
        <f t="shared" si="13"/>
        <v>61</v>
      </c>
    </row>
    <row r="304" spans="1:8" s="78" customFormat="1" x14ac:dyDescent="0.2">
      <c r="A304" s="76" t="s">
        <v>710</v>
      </c>
      <c r="B304" s="76">
        <v>61</v>
      </c>
      <c r="C304" s="76" t="s">
        <v>21</v>
      </c>
      <c r="D304" s="76" t="s">
        <v>694</v>
      </c>
      <c r="E304" s="76" t="str">
        <f t="shared" si="14"/>
        <v>数Ａ/061-903</v>
      </c>
      <c r="F304" s="76" t="s">
        <v>723</v>
      </c>
      <c r="G304" s="76" t="str">
        <f t="shared" si="12"/>
        <v>啓林館</v>
      </c>
      <c r="H304" s="76">
        <f t="shared" si="13"/>
        <v>61</v>
      </c>
    </row>
    <row r="305" spans="1:8" s="78" customFormat="1" x14ac:dyDescent="0.2">
      <c r="A305" s="76" t="s">
        <v>710</v>
      </c>
      <c r="B305" s="76">
        <v>61</v>
      </c>
      <c r="C305" s="76" t="s">
        <v>21</v>
      </c>
      <c r="D305" s="76" t="s">
        <v>696</v>
      </c>
      <c r="E305" s="76" t="str">
        <f t="shared" si="14"/>
        <v>数Ａ/061-904</v>
      </c>
      <c r="F305" s="76" t="s">
        <v>724</v>
      </c>
      <c r="G305" s="76" t="str">
        <f t="shared" si="12"/>
        <v>啓林館</v>
      </c>
      <c r="H305" s="76">
        <f t="shared" si="13"/>
        <v>61</v>
      </c>
    </row>
    <row r="306" spans="1:8" s="78" customFormat="1" x14ac:dyDescent="0.2">
      <c r="A306" s="76" t="s">
        <v>710</v>
      </c>
      <c r="B306" s="76">
        <v>61</v>
      </c>
      <c r="C306" s="76" t="s">
        <v>21</v>
      </c>
      <c r="D306" s="76">
        <v>709</v>
      </c>
      <c r="E306" s="76" t="str">
        <f t="shared" si="14"/>
        <v>数Ａ/709</v>
      </c>
      <c r="F306" s="76" t="s">
        <v>226</v>
      </c>
      <c r="G306" s="76" t="str">
        <f t="shared" si="12"/>
        <v>啓林館</v>
      </c>
      <c r="H306" s="76">
        <f t="shared" si="13"/>
        <v>61</v>
      </c>
    </row>
    <row r="307" spans="1:8" s="78" customFormat="1" x14ac:dyDescent="0.2">
      <c r="A307" s="76" t="s">
        <v>710</v>
      </c>
      <c r="B307" s="76">
        <v>61</v>
      </c>
      <c r="C307" s="76" t="s">
        <v>21</v>
      </c>
      <c r="D307" s="76">
        <v>710</v>
      </c>
      <c r="E307" s="76" t="str">
        <f t="shared" si="14"/>
        <v>数Ａ/710</v>
      </c>
      <c r="F307" s="76" t="s">
        <v>225</v>
      </c>
      <c r="G307" s="76" t="str">
        <f t="shared" si="12"/>
        <v>啓林館</v>
      </c>
      <c r="H307" s="76">
        <f t="shared" si="13"/>
        <v>61</v>
      </c>
    </row>
    <row r="308" spans="1:8" x14ac:dyDescent="0.2">
      <c r="A308" s="76" t="s">
        <v>710</v>
      </c>
      <c r="B308" s="76">
        <v>61</v>
      </c>
      <c r="C308" s="76" t="s">
        <v>21</v>
      </c>
      <c r="D308" s="76">
        <v>711</v>
      </c>
      <c r="E308" s="76" t="str">
        <f t="shared" si="14"/>
        <v>数Ａ/711</v>
      </c>
      <c r="F308" s="76" t="s">
        <v>725</v>
      </c>
      <c r="G308" s="76" t="str">
        <f t="shared" si="12"/>
        <v>啓林館</v>
      </c>
      <c r="H308" s="76">
        <f t="shared" si="13"/>
        <v>61</v>
      </c>
    </row>
    <row r="309" spans="1:8" x14ac:dyDescent="0.2">
      <c r="A309" s="76" t="s">
        <v>710</v>
      </c>
      <c r="B309" s="76">
        <v>104</v>
      </c>
      <c r="C309" s="76" t="s">
        <v>4</v>
      </c>
      <c r="D309" s="76" t="s">
        <v>578</v>
      </c>
      <c r="E309" s="76" t="str">
        <f t="shared" si="14"/>
        <v>数Ａ/104-901</v>
      </c>
      <c r="F309" s="76" t="s">
        <v>726</v>
      </c>
      <c r="G309" s="76" t="str">
        <f t="shared" si="12"/>
        <v>数研</v>
      </c>
      <c r="H309" s="76">
        <f t="shared" si="13"/>
        <v>104</v>
      </c>
    </row>
    <row r="310" spans="1:8" x14ac:dyDescent="0.2">
      <c r="A310" s="76" t="s">
        <v>710</v>
      </c>
      <c r="B310" s="76">
        <v>104</v>
      </c>
      <c r="C310" s="76" t="s">
        <v>4</v>
      </c>
      <c r="D310" s="76" t="s">
        <v>580</v>
      </c>
      <c r="E310" s="76" t="str">
        <f t="shared" si="14"/>
        <v>数Ａ/104-902</v>
      </c>
      <c r="F310" s="76" t="s">
        <v>727</v>
      </c>
      <c r="G310" s="76" t="str">
        <f t="shared" si="12"/>
        <v>数研</v>
      </c>
      <c r="H310" s="76">
        <f t="shared" si="13"/>
        <v>104</v>
      </c>
    </row>
    <row r="311" spans="1:8" x14ac:dyDescent="0.2">
      <c r="A311" s="76" t="s">
        <v>710</v>
      </c>
      <c r="B311" s="76">
        <v>104</v>
      </c>
      <c r="C311" s="76" t="s">
        <v>4</v>
      </c>
      <c r="D311" s="76" t="s">
        <v>582</v>
      </c>
      <c r="E311" s="76" t="str">
        <f t="shared" si="14"/>
        <v>数Ａ/104-903</v>
      </c>
      <c r="F311" s="76" t="s">
        <v>728</v>
      </c>
      <c r="G311" s="76" t="str">
        <f t="shared" si="12"/>
        <v>数研</v>
      </c>
      <c r="H311" s="76">
        <f t="shared" si="13"/>
        <v>104</v>
      </c>
    </row>
    <row r="312" spans="1:8" x14ac:dyDescent="0.2">
      <c r="A312" s="76" t="s">
        <v>710</v>
      </c>
      <c r="B312" s="76">
        <v>104</v>
      </c>
      <c r="C312" s="76" t="s">
        <v>4</v>
      </c>
      <c r="D312" s="76" t="s">
        <v>584</v>
      </c>
      <c r="E312" s="76" t="str">
        <f t="shared" si="14"/>
        <v>数Ａ/104-904</v>
      </c>
      <c r="F312" s="76" t="s">
        <v>729</v>
      </c>
      <c r="G312" s="76" t="str">
        <f t="shared" si="12"/>
        <v>数研</v>
      </c>
      <c r="H312" s="76">
        <f t="shared" si="13"/>
        <v>104</v>
      </c>
    </row>
    <row r="313" spans="1:8" x14ac:dyDescent="0.2">
      <c r="A313" s="76" t="s">
        <v>710</v>
      </c>
      <c r="B313" s="76">
        <v>104</v>
      </c>
      <c r="C313" s="76" t="s">
        <v>4</v>
      </c>
      <c r="D313" s="76" t="s">
        <v>703</v>
      </c>
      <c r="E313" s="76" t="str">
        <f t="shared" si="14"/>
        <v>数Ａ/104-905</v>
      </c>
      <c r="F313" s="76" t="s">
        <v>730</v>
      </c>
      <c r="G313" s="76" t="str">
        <f t="shared" si="12"/>
        <v>数研</v>
      </c>
      <c r="H313" s="76">
        <f t="shared" si="13"/>
        <v>104</v>
      </c>
    </row>
    <row r="314" spans="1:8" x14ac:dyDescent="0.2">
      <c r="A314" s="76" t="s">
        <v>710</v>
      </c>
      <c r="B314" s="76">
        <v>104</v>
      </c>
      <c r="C314" s="76" t="s">
        <v>4</v>
      </c>
      <c r="D314" s="76" t="s">
        <v>705</v>
      </c>
      <c r="E314" s="76" t="str">
        <f t="shared" si="14"/>
        <v>数Ａ/104-906</v>
      </c>
      <c r="F314" s="76" t="s">
        <v>731</v>
      </c>
      <c r="G314" s="76" t="str">
        <f t="shared" si="12"/>
        <v>数研</v>
      </c>
      <c r="H314" s="76">
        <f t="shared" si="13"/>
        <v>104</v>
      </c>
    </row>
    <row r="315" spans="1:8" x14ac:dyDescent="0.2">
      <c r="A315" s="76" t="s">
        <v>710</v>
      </c>
      <c r="B315" s="76">
        <v>104</v>
      </c>
      <c r="C315" s="76" t="s">
        <v>4</v>
      </c>
      <c r="D315" s="76">
        <v>712</v>
      </c>
      <c r="E315" s="76" t="str">
        <f t="shared" si="14"/>
        <v>数Ａ/712</v>
      </c>
      <c r="F315" s="76" t="s">
        <v>226</v>
      </c>
      <c r="G315" s="76" t="str">
        <f t="shared" si="12"/>
        <v>数研</v>
      </c>
      <c r="H315" s="76">
        <f t="shared" si="13"/>
        <v>104</v>
      </c>
    </row>
    <row r="316" spans="1:8" x14ac:dyDescent="0.2">
      <c r="A316" s="76" t="s">
        <v>710</v>
      </c>
      <c r="B316" s="76">
        <v>104</v>
      </c>
      <c r="C316" s="76" t="s">
        <v>4</v>
      </c>
      <c r="D316" s="76">
        <v>713</v>
      </c>
      <c r="E316" s="76" t="str">
        <f t="shared" si="14"/>
        <v>数Ａ/713</v>
      </c>
      <c r="F316" s="76" t="s">
        <v>227</v>
      </c>
      <c r="G316" s="76" t="str">
        <f t="shared" si="12"/>
        <v>数研</v>
      </c>
      <c r="H316" s="76">
        <f t="shared" si="13"/>
        <v>104</v>
      </c>
    </row>
    <row r="317" spans="1:8" x14ac:dyDescent="0.2">
      <c r="A317" s="76" t="s">
        <v>710</v>
      </c>
      <c r="B317" s="76">
        <v>104</v>
      </c>
      <c r="C317" s="76" t="s">
        <v>4</v>
      </c>
      <c r="D317" s="76">
        <v>714</v>
      </c>
      <c r="E317" s="76" t="str">
        <f t="shared" si="14"/>
        <v>数Ａ/714</v>
      </c>
      <c r="F317" s="76" t="s">
        <v>228</v>
      </c>
      <c r="G317" s="76" t="str">
        <f t="shared" si="12"/>
        <v>数研</v>
      </c>
      <c r="H317" s="76">
        <f t="shared" si="13"/>
        <v>104</v>
      </c>
    </row>
    <row r="318" spans="1:8" x14ac:dyDescent="0.2">
      <c r="A318" s="76" t="s">
        <v>710</v>
      </c>
      <c r="B318" s="76">
        <v>104</v>
      </c>
      <c r="C318" s="76" t="s">
        <v>4</v>
      </c>
      <c r="D318" s="76">
        <v>715</v>
      </c>
      <c r="E318" s="76" t="str">
        <f t="shared" si="14"/>
        <v>数Ａ/715</v>
      </c>
      <c r="F318" s="76" t="s">
        <v>229</v>
      </c>
      <c r="G318" s="76" t="str">
        <f t="shared" si="12"/>
        <v>数研</v>
      </c>
      <c r="H318" s="76">
        <f t="shared" si="13"/>
        <v>104</v>
      </c>
    </row>
    <row r="319" spans="1:8" x14ac:dyDescent="0.2">
      <c r="A319" s="76" t="s">
        <v>710</v>
      </c>
      <c r="B319" s="76">
        <v>104</v>
      </c>
      <c r="C319" s="76" t="s">
        <v>4</v>
      </c>
      <c r="D319" s="76">
        <v>716</v>
      </c>
      <c r="E319" s="76" t="str">
        <f t="shared" si="14"/>
        <v>数Ａ/716</v>
      </c>
      <c r="F319" s="76" t="s">
        <v>230</v>
      </c>
      <c r="G319" s="76" t="str">
        <f t="shared" si="12"/>
        <v>数研</v>
      </c>
      <c r="H319" s="76">
        <f t="shared" si="13"/>
        <v>104</v>
      </c>
    </row>
    <row r="320" spans="1:8" x14ac:dyDescent="0.2">
      <c r="A320" s="76" t="s">
        <v>710</v>
      </c>
      <c r="B320" s="76">
        <v>104</v>
      </c>
      <c r="C320" s="76" t="s">
        <v>4</v>
      </c>
      <c r="D320" s="76">
        <v>717</v>
      </c>
      <c r="E320" s="76" t="str">
        <f t="shared" si="14"/>
        <v>数Ａ/717</v>
      </c>
      <c r="F320" s="76" t="s">
        <v>231</v>
      </c>
      <c r="G320" s="76" t="str">
        <f t="shared" si="12"/>
        <v>数研</v>
      </c>
      <c r="H320" s="76">
        <f t="shared" si="13"/>
        <v>104</v>
      </c>
    </row>
    <row r="321" spans="1:8" x14ac:dyDescent="0.2">
      <c r="A321" s="76" t="s">
        <v>710</v>
      </c>
      <c r="B321" s="76">
        <v>183</v>
      </c>
      <c r="C321" s="76" t="s">
        <v>7</v>
      </c>
      <c r="D321" s="76" t="s">
        <v>592</v>
      </c>
      <c r="E321" s="76" t="str">
        <f t="shared" si="14"/>
        <v>数Ａ/183-901</v>
      </c>
      <c r="F321" s="76" t="s">
        <v>732</v>
      </c>
      <c r="G321" s="76" t="str">
        <f t="shared" ref="G321:G384" si="15">C321</f>
        <v>第一</v>
      </c>
      <c r="H321" s="76">
        <f t="shared" ref="H321:H384" si="16">B321</f>
        <v>183</v>
      </c>
    </row>
    <row r="322" spans="1:8" x14ac:dyDescent="0.2">
      <c r="A322" s="76" t="s">
        <v>710</v>
      </c>
      <c r="B322" s="76">
        <v>183</v>
      </c>
      <c r="C322" s="76" t="s">
        <v>7</v>
      </c>
      <c r="D322" s="76">
        <v>718</v>
      </c>
      <c r="E322" s="76" t="str">
        <f t="shared" ref="E322:E385" si="17">A322&amp;"/"&amp;D322</f>
        <v>数Ａ/718</v>
      </c>
      <c r="F322" s="76" t="s">
        <v>27</v>
      </c>
      <c r="G322" s="76" t="str">
        <f t="shared" si="15"/>
        <v>第一</v>
      </c>
      <c r="H322" s="76">
        <f t="shared" si="16"/>
        <v>183</v>
      </c>
    </row>
    <row r="323" spans="1:8" x14ac:dyDescent="0.2">
      <c r="A323" s="76" t="s">
        <v>710</v>
      </c>
      <c r="B323" s="76">
        <v>183</v>
      </c>
      <c r="C323" s="76" t="s">
        <v>7</v>
      </c>
      <c r="D323" s="76">
        <v>719</v>
      </c>
      <c r="E323" s="76" t="str">
        <f t="shared" si="17"/>
        <v>数Ａ/719</v>
      </c>
      <c r="F323" s="76" t="s">
        <v>232</v>
      </c>
      <c r="G323" s="76" t="str">
        <f t="shared" si="15"/>
        <v>第一</v>
      </c>
      <c r="H323" s="76">
        <f t="shared" si="16"/>
        <v>183</v>
      </c>
    </row>
    <row r="324" spans="1:8" x14ac:dyDescent="0.2">
      <c r="A324" s="78" t="s">
        <v>710</v>
      </c>
      <c r="B324" s="78">
        <v>2</v>
      </c>
      <c r="C324" s="78" t="s">
        <v>0</v>
      </c>
      <c r="D324" s="78">
        <v>703</v>
      </c>
      <c r="E324" s="78" t="str">
        <f t="shared" si="17"/>
        <v>数Ａ/703</v>
      </c>
      <c r="F324" s="78" t="s">
        <v>387</v>
      </c>
      <c r="G324" s="78" t="str">
        <f t="shared" si="15"/>
        <v>東書</v>
      </c>
      <c r="H324" s="78">
        <f t="shared" si="16"/>
        <v>2</v>
      </c>
    </row>
    <row r="325" spans="1:8" x14ac:dyDescent="0.2">
      <c r="A325" s="78" t="s">
        <v>710</v>
      </c>
      <c r="B325" s="78">
        <v>2</v>
      </c>
      <c r="C325" s="78" t="s">
        <v>0</v>
      </c>
      <c r="D325" s="78">
        <v>704</v>
      </c>
      <c r="E325" s="78" t="str">
        <f t="shared" si="17"/>
        <v>数Ａ/704</v>
      </c>
      <c r="F325" s="78" t="s">
        <v>388</v>
      </c>
      <c r="G325" s="78" t="str">
        <f t="shared" si="15"/>
        <v>東書</v>
      </c>
      <c r="H325" s="78">
        <f t="shared" si="16"/>
        <v>2</v>
      </c>
    </row>
    <row r="326" spans="1:8" x14ac:dyDescent="0.2">
      <c r="A326" s="78" t="s">
        <v>710</v>
      </c>
      <c r="B326" s="78">
        <v>2</v>
      </c>
      <c r="C326" s="78" t="s">
        <v>0</v>
      </c>
      <c r="D326" s="78">
        <v>705</v>
      </c>
      <c r="E326" s="78" t="str">
        <f t="shared" si="17"/>
        <v>数Ａ/705</v>
      </c>
      <c r="F326" s="78" t="s">
        <v>389</v>
      </c>
      <c r="G326" s="78" t="str">
        <f t="shared" si="15"/>
        <v>東書</v>
      </c>
      <c r="H326" s="78">
        <f t="shared" si="16"/>
        <v>2</v>
      </c>
    </row>
    <row r="327" spans="1:8" x14ac:dyDescent="0.2">
      <c r="A327" s="78" t="s">
        <v>710</v>
      </c>
      <c r="B327" s="78">
        <v>7</v>
      </c>
      <c r="C327" s="78" t="s">
        <v>10</v>
      </c>
      <c r="D327" s="78">
        <v>706</v>
      </c>
      <c r="E327" s="78" t="str">
        <f t="shared" si="17"/>
        <v>数Ａ/706</v>
      </c>
      <c r="F327" s="78" t="s">
        <v>224</v>
      </c>
      <c r="G327" s="78" t="str">
        <f t="shared" si="15"/>
        <v>実教</v>
      </c>
      <c r="H327" s="78">
        <f t="shared" si="16"/>
        <v>7</v>
      </c>
    </row>
    <row r="328" spans="1:8" x14ac:dyDescent="0.2">
      <c r="A328" s="78" t="s">
        <v>710</v>
      </c>
      <c r="B328" s="78">
        <v>7</v>
      </c>
      <c r="C328" s="78" t="s">
        <v>10</v>
      </c>
      <c r="D328" s="78">
        <v>707</v>
      </c>
      <c r="E328" s="78" t="str">
        <f t="shared" si="17"/>
        <v>数Ａ/707</v>
      </c>
      <c r="F328" s="78" t="s">
        <v>225</v>
      </c>
      <c r="G328" s="78" t="str">
        <f t="shared" si="15"/>
        <v>実教</v>
      </c>
      <c r="H328" s="78">
        <f t="shared" si="16"/>
        <v>7</v>
      </c>
    </row>
    <row r="329" spans="1:8" x14ac:dyDescent="0.2">
      <c r="A329" s="78" t="s">
        <v>710</v>
      </c>
      <c r="B329" s="78">
        <v>7</v>
      </c>
      <c r="C329" s="78" t="s">
        <v>10</v>
      </c>
      <c r="D329" s="78">
        <v>708</v>
      </c>
      <c r="E329" s="78" t="str">
        <f t="shared" si="17"/>
        <v>数Ａ/708</v>
      </c>
      <c r="F329" s="78" t="s">
        <v>390</v>
      </c>
      <c r="G329" s="78" t="str">
        <f t="shared" si="15"/>
        <v>実教</v>
      </c>
      <c r="H329" s="78">
        <f t="shared" si="16"/>
        <v>7</v>
      </c>
    </row>
    <row r="330" spans="1:8" x14ac:dyDescent="0.2">
      <c r="A330" s="76" t="s">
        <v>733</v>
      </c>
      <c r="B330" s="76">
        <v>2</v>
      </c>
      <c r="C330" s="76" t="s">
        <v>0</v>
      </c>
      <c r="D330" s="76">
        <v>701</v>
      </c>
      <c r="E330" s="76" t="str">
        <f t="shared" si="17"/>
        <v>数Ｂ/701</v>
      </c>
      <c r="F330" s="76" t="s">
        <v>153</v>
      </c>
      <c r="G330" s="76" t="str">
        <f t="shared" si="15"/>
        <v>東書</v>
      </c>
      <c r="H330" s="76">
        <f t="shared" si="16"/>
        <v>2</v>
      </c>
    </row>
    <row r="331" spans="1:8" x14ac:dyDescent="0.2">
      <c r="A331" s="76" t="s">
        <v>733</v>
      </c>
      <c r="B331" s="76">
        <v>2</v>
      </c>
      <c r="C331" s="76" t="s">
        <v>0</v>
      </c>
      <c r="D331" s="76">
        <v>702</v>
      </c>
      <c r="E331" s="76" t="str">
        <f t="shared" si="17"/>
        <v>数Ｂ/702</v>
      </c>
      <c r="F331" s="76" t="s">
        <v>154</v>
      </c>
      <c r="G331" s="76" t="str">
        <f t="shared" si="15"/>
        <v>東書</v>
      </c>
      <c r="H331" s="76">
        <f t="shared" si="16"/>
        <v>2</v>
      </c>
    </row>
    <row r="332" spans="1:8" x14ac:dyDescent="0.2">
      <c r="A332" s="76" t="s">
        <v>733</v>
      </c>
      <c r="B332" s="76">
        <v>2</v>
      </c>
      <c r="C332" s="76" t="s">
        <v>0</v>
      </c>
      <c r="D332" s="76">
        <v>703</v>
      </c>
      <c r="E332" s="76" t="str">
        <f t="shared" si="17"/>
        <v>数Ｂ/703</v>
      </c>
      <c r="F332" s="76" t="s">
        <v>401</v>
      </c>
      <c r="G332" s="76" t="str">
        <f t="shared" si="15"/>
        <v>東書</v>
      </c>
      <c r="H332" s="76">
        <f t="shared" si="16"/>
        <v>2</v>
      </c>
    </row>
    <row r="333" spans="1:8" x14ac:dyDescent="0.2">
      <c r="A333" s="76" t="s">
        <v>733</v>
      </c>
      <c r="B333" s="76">
        <v>7</v>
      </c>
      <c r="C333" s="76" t="s">
        <v>10</v>
      </c>
      <c r="D333" s="76">
        <v>704</v>
      </c>
      <c r="E333" s="76" t="str">
        <f t="shared" si="17"/>
        <v>数Ｂ/704</v>
      </c>
      <c r="F333" s="76" t="s">
        <v>398</v>
      </c>
      <c r="G333" s="76" t="str">
        <f t="shared" si="15"/>
        <v>実教</v>
      </c>
      <c r="H333" s="76">
        <f t="shared" si="16"/>
        <v>7</v>
      </c>
    </row>
    <row r="334" spans="1:8" x14ac:dyDescent="0.2">
      <c r="A334" s="76" t="s">
        <v>733</v>
      </c>
      <c r="B334" s="76">
        <v>7</v>
      </c>
      <c r="C334" s="76" t="s">
        <v>10</v>
      </c>
      <c r="D334" s="76">
        <v>705</v>
      </c>
      <c r="E334" s="76" t="str">
        <f t="shared" si="17"/>
        <v>数Ｂ/705</v>
      </c>
      <c r="F334" s="76" t="s">
        <v>396</v>
      </c>
      <c r="G334" s="76" t="str">
        <f t="shared" si="15"/>
        <v>実教</v>
      </c>
      <c r="H334" s="76">
        <f t="shared" si="16"/>
        <v>7</v>
      </c>
    </row>
    <row r="335" spans="1:8" x14ac:dyDescent="0.2">
      <c r="A335" s="76" t="s">
        <v>733</v>
      </c>
      <c r="B335" s="76">
        <v>7</v>
      </c>
      <c r="C335" s="76" t="s">
        <v>10</v>
      </c>
      <c r="D335" s="76">
        <v>706</v>
      </c>
      <c r="E335" s="76" t="str">
        <f t="shared" si="17"/>
        <v>数Ｂ/706</v>
      </c>
      <c r="F335" s="76" t="s">
        <v>397</v>
      </c>
      <c r="G335" s="76" t="str">
        <f t="shared" si="15"/>
        <v>実教</v>
      </c>
      <c r="H335" s="76">
        <f t="shared" si="16"/>
        <v>7</v>
      </c>
    </row>
    <row r="336" spans="1:8" x14ac:dyDescent="0.2">
      <c r="A336" s="76" t="s">
        <v>733</v>
      </c>
      <c r="B336" s="76">
        <v>61</v>
      </c>
      <c r="C336" s="76" t="s">
        <v>21</v>
      </c>
      <c r="D336" s="76">
        <v>707</v>
      </c>
      <c r="E336" s="76" t="str">
        <f t="shared" si="17"/>
        <v>数Ｂ/707</v>
      </c>
      <c r="F336" s="76" t="s">
        <v>391</v>
      </c>
      <c r="G336" s="76" t="str">
        <f t="shared" si="15"/>
        <v>啓林館</v>
      </c>
      <c r="H336" s="76">
        <f t="shared" si="16"/>
        <v>61</v>
      </c>
    </row>
    <row r="337" spans="1:8" x14ac:dyDescent="0.2">
      <c r="A337" s="76" t="s">
        <v>733</v>
      </c>
      <c r="B337" s="76">
        <v>61</v>
      </c>
      <c r="C337" s="76" t="s">
        <v>21</v>
      </c>
      <c r="D337" s="76">
        <v>708</v>
      </c>
      <c r="E337" s="76" t="str">
        <f t="shared" si="17"/>
        <v>数Ｂ/708</v>
      </c>
      <c r="F337" s="76" t="s">
        <v>396</v>
      </c>
      <c r="G337" s="76" t="str">
        <f t="shared" si="15"/>
        <v>啓林館</v>
      </c>
      <c r="H337" s="76">
        <f t="shared" si="16"/>
        <v>61</v>
      </c>
    </row>
    <row r="338" spans="1:8" x14ac:dyDescent="0.2">
      <c r="A338" s="76" t="s">
        <v>733</v>
      </c>
      <c r="B338" s="76">
        <v>61</v>
      </c>
      <c r="C338" s="76" t="s">
        <v>21</v>
      </c>
      <c r="D338" s="76">
        <v>709</v>
      </c>
      <c r="E338" s="76" t="str">
        <f t="shared" si="17"/>
        <v>数Ｂ/709</v>
      </c>
      <c r="F338" s="76" t="s">
        <v>399</v>
      </c>
      <c r="G338" s="76" t="str">
        <f t="shared" si="15"/>
        <v>啓林館</v>
      </c>
      <c r="H338" s="76">
        <f t="shared" si="16"/>
        <v>61</v>
      </c>
    </row>
    <row r="339" spans="1:8" x14ac:dyDescent="0.2">
      <c r="A339" s="76" t="s">
        <v>733</v>
      </c>
      <c r="B339" s="76">
        <v>104</v>
      </c>
      <c r="C339" s="76" t="s">
        <v>4</v>
      </c>
      <c r="D339" s="76">
        <v>710</v>
      </c>
      <c r="E339" s="76" t="str">
        <f t="shared" si="17"/>
        <v>数Ｂ/710</v>
      </c>
      <c r="F339" s="76" t="s">
        <v>391</v>
      </c>
      <c r="G339" s="76" t="str">
        <f t="shared" si="15"/>
        <v>数研</v>
      </c>
      <c r="H339" s="76">
        <f t="shared" si="16"/>
        <v>104</v>
      </c>
    </row>
    <row r="340" spans="1:8" x14ac:dyDescent="0.2">
      <c r="A340" s="76" t="s">
        <v>733</v>
      </c>
      <c r="B340" s="76">
        <v>104</v>
      </c>
      <c r="C340" s="76" t="s">
        <v>4</v>
      </c>
      <c r="D340" s="76">
        <v>711</v>
      </c>
      <c r="E340" s="76" t="str">
        <f t="shared" si="17"/>
        <v>数Ｂ/711</v>
      </c>
      <c r="F340" s="76" t="s">
        <v>392</v>
      </c>
      <c r="G340" s="76" t="str">
        <f t="shared" si="15"/>
        <v>数研</v>
      </c>
      <c r="H340" s="76">
        <f t="shared" si="16"/>
        <v>104</v>
      </c>
    </row>
    <row r="341" spans="1:8" x14ac:dyDescent="0.2">
      <c r="A341" s="76" t="s">
        <v>733</v>
      </c>
      <c r="B341" s="76">
        <v>104</v>
      </c>
      <c r="C341" s="76" t="s">
        <v>4</v>
      </c>
      <c r="D341" s="76">
        <v>712</v>
      </c>
      <c r="E341" s="76" t="str">
        <f t="shared" si="17"/>
        <v>数Ｂ/712</v>
      </c>
      <c r="F341" s="76" t="s">
        <v>394</v>
      </c>
      <c r="G341" s="76" t="str">
        <f t="shared" si="15"/>
        <v>数研</v>
      </c>
      <c r="H341" s="76">
        <f t="shared" si="16"/>
        <v>104</v>
      </c>
    </row>
    <row r="342" spans="1:8" s="78" customFormat="1" x14ac:dyDescent="0.2">
      <c r="A342" s="76" t="s">
        <v>733</v>
      </c>
      <c r="B342" s="76">
        <v>104</v>
      </c>
      <c r="C342" s="76" t="s">
        <v>4</v>
      </c>
      <c r="D342" s="76">
        <v>713</v>
      </c>
      <c r="E342" s="76" t="str">
        <f t="shared" si="17"/>
        <v>数Ｂ/713</v>
      </c>
      <c r="F342" s="76" t="s">
        <v>395</v>
      </c>
      <c r="G342" s="76" t="str">
        <f t="shared" si="15"/>
        <v>数研</v>
      </c>
      <c r="H342" s="76">
        <f t="shared" si="16"/>
        <v>104</v>
      </c>
    </row>
    <row r="343" spans="1:8" s="78" customFormat="1" x14ac:dyDescent="0.2">
      <c r="A343" s="76" t="s">
        <v>733</v>
      </c>
      <c r="B343" s="76">
        <v>104</v>
      </c>
      <c r="C343" s="76" t="s">
        <v>4</v>
      </c>
      <c r="D343" s="76">
        <v>714</v>
      </c>
      <c r="E343" s="76" t="str">
        <f t="shared" si="17"/>
        <v>数Ｂ/714</v>
      </c>
      <c r="F343" s="76" t="s">
        <v>400</v>
      </c>
      <c r="G343" s="76" t="str">
        <f t="shared" si="15"/>
        <v>数研</v>
      </c>
      <c r="H343" s="76">
        <f t="shared" si="16"/>
        <v>104</v>
      </c>
    </row>
    <row r="344" spans="1:8" s="78" customFormat="1" x14ac:dyDescent="0.2">
      <c r="A344" s="76" t="s">
        <v>733</v>
      </c>
      <c r="B344" s="76">
        <v>104</v>
      </c>
      <c r="C344" s="76" t="s">
        <v>4</v>
      </c>
      <c r="D344" s="76">
        <v>715</v>
      </c>
      <c r="E344" s="76" t="str">
        <f t="shared" si="17"/>
        <v>数Ｂ/715</v>
      </c>
      <c r="F344" s="76" t="s">
        <v>393</v>
      </c>
      <c r="G344" s="76" t="str">
        <f t="shared" si="15"/>
        <v>数研</v>
      </c>
      <c r="H344" s="76">
        <f t="shared" si="16"/>
        <v>104</v>
      </c>
    </row>
    <row r="345" spans="1:8" s="78" customFormat="1" x14ac:dyDescent="0.2">
      <c r="A345" s="76" t="s">
        <v>733</v>
      </c>
      <c r="B345" s="76">
        <v>183</v>
      </c>
      <c r="C345" s="76" t="s">
        <v>7</v>
      </c>
      <c r="D345" s="76">
        <v>716</v>
      </c>
      <c r="E345" s="76" t="str">
        <f t="shared" si="17"/>
        <v>数Ｂ/716</v>
      </c>
      <c r="F345" s="76" t="s">
        <v>165</v>
      </c>
      <c r="G345" s="76" t="str">
        <f t="shared" si="15"/>
        <v>第一</v>
      </c>
      <c r="H345" s="76">
        <f t="shared" si="16"/>
        <v>183</v>
      </c>
    </row>
    <row r="346" spans="1:8" s="78" customFormat="1" x14ac:dyDescent="0.2">
      <c r="A346" s="76" t="s">
        <v>734</v>
      </c>
      <c r="B346" s="76">
        <v>2</v>
      </c>
      <c r="C346" s="76" t="s">
        <v>0</v>
      </c>
      <c r="D346" s="76">
        <v>701</v>
      </c>
      <c r="E346" s="76" t="str">
        <f t="shared" si="17"/>
        <v>数Ｃ/701</v>
      </c>
      <c r="F346" s="76" t="s">
        <v>438</v>
      </c>
      <c r="G346" s="76" t="str">
        <f t="shared" si="15"/>
        <v>東書</v>
      </c>
      <c r="H346" s="76">
        <f t="shared" si="16"/>
        <v>2</v>
      </c>
    </row>
    <row r="347" spans="1:8" s="78" customFormat="1" x14ac:dyDescent="0.2">
      <c r="A347" s="76" t="s">
        <v>734</v>
      </c>
      <c r="B347" s="76">
        <v>2</v>
      </c>
      <c r="C347" s="76" t="s">
        <v>0</v>
      </c>
      <c r="D347" s="76">
        <v>702</v>
      </c>
      <c r="E347" s="76" t="str">
        <f t="shared" si="17"/>
        <v>数Ｃ/702</v>
      </c>
      <c r="F347" s="76" t="s">
        <v>443</v>
      </c>
      <c r="G347" s="76" t="str">
        <f t="shared" si="15"/>
        <v>東書</v>
      </c>
      <c r="H347" s="76">
        <f t="shared" si="16"/>
        <v>2</v>
      </c>
    </row>
    <row r="348" spans="1:8" s="78" customFormat="1" x14ac:dyDescent="0.2">
      <c r="A348" s="76" t="s">
        <v>734</v>
      </c>
      <c r="B348" s="76">
        <v>7</v>
      </c>
      <c r="C348" s="76" t="s">
        <v>10</v>
      </c>
      <c r="D348" s="76">
        <v>703</v>
      </c>
      <c r="E348" s="76" t="str">
        <f t="shared" si="17"/>
        <v>数Ｃ/703</v>
      </c>
      <c r="F348" s="76" t="s">
        <v>444</v>
      </c>
      <c r="G348" s="76" t="str">
        <f t="shared" si="15"/>
        <v>実教</v>
      </c>
      <c r="H348" s="76">
        <f t="shared" si="16"/>
        <v>7</v>
      </c>
    </row>
    <row r="349" spans="1:8" s="78" customFormat="1" x14ac:dyDescent="0.2">
      <c r="A349" s="76" t="s">
        <v>734</v>
      </c>
      <c r="B349" s="76">
        <v>7</v>
      </c>
      <c r="C349" s="76" t="s">
        <v>10</v>
      </c>
      <c r="D349" s="76">
        <v>704</v>
      </c>
      <c r="E349" s="76" t="str">
        <f t="shared" si="17"/>
        <v>数Ｃ/704</v>
      </c>
      <c r="F349" s="76" t="s">
        <v>445</v>
      </c>
      <c r="G349" s="76" t="str">
        <f t="shared" si="15"/>
        <v>実教</v>
      </c>
      <c r="H349" s="76">
        <f t="shared" si="16"/>
        <v>7</v>
      </c>
    </row>
    <row r="350" spans="1:8" s="78" customFormat="1" x14ac:dyDescent="0.2">
      <c r="A350" s="76" t="s">
        <v>734</v>
      </c>
      <c r="B350" s="76">
        <v>61</v>
      </c>
      <c r="C350" s="76" t="s">
        <v>21</v>
      </c>
      <c r="D350" s="76">
        <v>705</v>
      </c>
      <c r="E350" s="76" t="str">
        <f t="shared" si="17"/>
        <v>数Ｃ/705</v>
      </c>
      <c r="F350" s="76" t="s">
        <v>446</v>
      </c>
      <c r="G350" s="76" t="str">
        <f t="shared" si="15"/>
        <v>啓林館</v>
      </c>
      <c r="H350" s="76">
        <f t="shared" si="16"/>
        <v>61</v>
      </c>
    </row>
    <row r="351" spans="1:8" s="78" customFormat="1" x14ac:dyDescent="0.2">
      <c r="A351" s="76" t="s">
        <v>734</v>
      </c>
      <c r="B351" s="76">
        <v>61</v>
      </c>
      <c r="C351" s="76" t="s">
        <v>21</v>
      </c>
      <c r="D351" s="76">
        <v>706</v>
      </c>
      <c r="E351" s="76" t="str">
        <f t="shared" si="17"/>
        <v>数Ｃ/706</v>
      </c>
      <c r="F351" s="76" t="s">
        <v>445</v>
      </c>
      <c r="G351" s="76" t="str">
        <f t="shared" si="15"/>
        <v>啓林館</v>
      </c>
      <c r="H351" s="76">
        <f t="shared" si="16"/>
        <v>61</v>
      </c>
    </row>
    <row r="352" spans="1:8" s="78" customFormat="1" x14ac:dyDescent="0.2">
      <c r="A352" s="76" t="s">
        <v>734</v>
      </c>
      <c r="B352" s="76">
        <v>61</v>
      </c>
      <c r="C352" s="76" t="s">
        <v>21</v>
      </c>
      <c r="D352" s="76">
        <v>707</v>
      </c>
      <c r="E352" s="76" t="str">
        <f t="shared" si="17"/>
        <v>数Ｃ/707</v>
      </c>
      <c r="F352" s="76" t="s">
        <v>447</v>
      </c>
      <c r="G352" s="76" t="str">
        <f t="shared" si="15"/>
        <v>啓林館</v>
      </c>
      <c r="H352" s="76">
        <f t="shared" si="16"/>
        <v>61</v>
      </c>
    </row>
    <row r="353" spans="1:8" s="78" customFormat="1" x14ac:dyDescent="0.2">
      <c r="A353" s="76" t="s">
        <v>734</v>
      </c>
      <c r="B353" s="76">
        <v>104</v>
      </c>
      <c r="C353" s="76" t="s">
        <v>4</v>
      </c>
      <c r="D353" s="76">
        <v>708</v>
      </c>
      <c r="E353" s="76" t="str">
        <f t="shared" si="17"/>
        <v>数Ｃ/708</v>
      </c>
      <c r="F353" s="76" t="s">
        <v>341</v>
      </c>
      <c r="G353" s="76" t="str">
        <f t="shared" si="15"/>
        <v>数研</v>
      </c>
      <c r="H353" s="76">
        <f t="shared" si="16"/>
        <v>104</v>
      </c>
    </row>
    <row r="354" spans="1:8" s="78" customFormat="1" x14ac:dyDescent="0.2">
      <c r="A354" s="76" t="s">
        <v>734</v>
      </c>
      <c r="B354" s="76">
        <v>104</v>
      </c>
      <c r="C354" s="76" t="s">
        <v>4</v>
      </c>
      <c r="D354" s="76">
        <v>709</v>
      </c>
      <c r="E354" s="76" t="str">
        <f t="shared" si="17"/>
        <v>数Ｃ/709</v>
      </c>
      <c r="F354" s="76" t="s">
        <v>439</v>
      </c>
      <c r="G354" s="76" t="str">
        <f t="shared" si="15"/>
        <v>数研</v>
      </c>
      <c r="H354" s="76">
        <f t="shared" si="16"/>
        <v>104</v>
      </c>
    </row>
    <row r="355" spans="1:8" s="78" customFormat="1" x14ac:dyDescent="0.2">
      <c r="A355" s="76" t="s">
        <v>734</v>
      </c>
      <c r="B355" s="76">
        <v>104</v>
      </c>
      <c r="C355" s="76" t="s">
        <v>4</v>
      </c>
      <c r="D355" s="76">
        <v>710</v>
      </c>
      <c r="E355" s="76" t="str">
        <f t="shared" si="17"/>
        <v>数Ｃ/710</v>
      </c>
      <c r="F355" s="76" t="s">
        <v>441</v>
      </c>
      <c r="G355" s="76" t="str">
        <f t="shared" si="15"/>
        <v>数研</v>
      </c>
      <c r="H355" s="76">
        <f t="shared" si="16"/>
        <v>104</v>
      </c>
    </row>
    <row r="356" spans="1:8" s="78" customFormat="1" x14ac:dyDescent="0.2">
      <c r="A356" s="76" t="s">
        <v>734</v>
      </c>
      <c r="B356" s="76">
        <v>104</v>
      </c>
      <c r="C356" s="76" t="s">
        <v>4</v>
      </c>
      <c r="D356" s="76">
        <v>711</v>
      </c>
      <c r="E356" s="76" t="str">
        <f t="shared" si="17"/>
        <v>数Ｃ/711</v>
      </c>
      <c r="F356" s="76" t="s">
        <v>440</v>
      </c>
      <c r="G356" s="76" t="str">
        <f t="shared" si="15"/>
        <v>数研</v>
      </c>
      <c r="H356" s="76">
        <f t="shared" si="16"/>
        <v>104</v>
      </c>
    </row>
    <row r="357" spans="1:8" s="78" customFormat="1" x14ac:dyDescent="0.2">
      <c r="A357" s="76" t="s">
        <v>734</v>
      </c>
      <c r="B357" s="76">
        <v>104</v>
      </c>
      <c r="C357" s="76" t="s">
        <v>4</v>
      </c>
      <c r="D357" s="76">
        <v>712</v>
      </c>
      <c r="E357" s="76" t="str">
        <f t="shared" si="17"/>
        <v>数Ｃ/712</v>
      </c>
      <c r="F357" s="76" t="s">
        <v>437</v>
      </c>
      <c r="G357" s="76" t="str">
        <f t="shared" si="15"/>
        <v>数研</v>
      </c>
      <c r="H357" s="76">
        <f t="shared" si="16"/>
        <v>104</v>
      </c>
    </row>
    <row r="358" spans="1:8" s="78" customFormat="1" x14ac:dyDescent="0.2">
      <c r="A358" s="76" t="s">
        <v>734</v>
      </c>
      <c r="B358" s="76">
        <v>183</v>
      </c>
      <c r="C358" s="76" t="s">
        <v>7</v>
      </c>
      <c r="D358" s="76">
        <v>713</v>
      </c>
      <c r="E358" s="76" t="str">
        <f t="shared" si="17"/>
        <v>数Ｃ/713</v>
      </c>
      <c r="F358" s="76" t="s">
        <v>442</v>
      </c>
      <c r="G358" s="76" t="str">
        <f t="shared" si="15"/>
        <v>第一</v>
      </c>
      <c r="H358" s="76">
        <f t="shared" si="16"/>
        <v>183</v>
      </c>
    </row>
    <row r="359" spans="1:8" s="78" customFormat="1" x14ac:dyDescent="0.2">
      <c r="A359" s="76" t="s">
        <v>735</v>
      </c>
      <c r="B359" s="76">
        <v>2</v>
      </c>
      <c r="C359" s="76" t="s">
        <v>0</v>
      </c>
      <c r="D359" s="76" t="s">
        <v>603</v>
      </c>
      <c r="E359" s="76" t="str">
        <f t="shared" si="17"/>
        <v>科人/002-901</v>
      </c>
      <c r="F359" s="76" t="s">
        <v>736</v>
      </c>
      <c r="G359" s="76" t="str">
        <f t="shared" si="15"/>
        <v>東書</v>
      </c>
      <c r="H359" s="76">
        <f t="shared" si="16"/>
        <v>2</v>
      </c>
    </row>
    <row r="360" spans="1:8" s="78" customFormat="1" x14ac:dyDescent="0.2">
      <c r="A360" s="76" t="s">
        <v>735</v>
      </c>
      <c r="B360" s="76">
        <v>7</v>
      </c>
      <c r="C360" s="76" t="s">
        <v>10</v>
      </c>
      <c r="D360" s="76" t="s">
        <v>630</v>
      </c>
      <c r="E360" s="76" t="str">
        <f t="shared" si="17"/>
        <v>科人/007-901</v>
      </c>
      <c r="F360" s="76" t="s">
        <v>140</v>
      </c>
      <c r="G360" s="76" t="str">
        <f t="shared" si="15"/>
        <v>実教</v>
      </c>
      <c r="H360" s="76">
        <f t="shared" si="16"/>
        <v>7</v>
      </c>
    </row>
    <row r="361" spans="1:8" x14ac:dyDescent="0.2">
      <c r="A361" s="76" t="s">
        <v>735</v>
      </c>
      <c r="B361" s="76">
        <v>61</v>
      </c>
      <c r="C361" s="76" t="s">
        <v>21</v>
      </c>
      <c r="D361" s="76" t="s">
        <v>690</v>
      </c>
      <c r="E361" s="76" t="str">
        <f t="shared" si="17"/>
        <v>科人/061-901</v>
      </c>
      <c r="F361" s="76" t="s">
        <v>737</v>
      </c>
      <c r="G361" s="76" t="str">
        <f t="shared" si="15"/>
        <v>啓林館</v>
      </c>
      <c r="H361" s="76">
        <f t="shared" si="16"/>
        <v>61</v>
      </c>
    </row>
    <row r="362" spans="1:8" x14ac:dyDescent="0.2">
      <c r="A362" s="76" t="s">
        <v>735</v>
      </c>
      <c r="B362" s="76">
        <v>61</v>
      </c>
      <c r="C362" s="76" t="s">
        <v>21</v>
      </c>
      <c r="D362" s="76">
        <v>703</v>
      </c>
      <c r="E362" s="76" t="str">
        <f t="shared" si="17"/>
        <v>科人/703</v>
      </c>
      <c r="F362" s="76" t="s">
        <v>507</v>
      </c>
      <c r="G362" s="76" t="str">
        <f t="shared" si="15"/>
        <v>啓林館</v>
      </c>
      <c r="H362" s="76">
        <f t="shared" si="16"/>
        <v>61</v>
      </c>
    </row>
    <row r="363" spans="1:8" x14ac:dyDescent="0.2">
      <c r="A363" s="76" t="s">
        <v>735</v>
      </c>
      <c r="B363" s="76">
        <v>104</v>
      </c>
      <c r="C363" s="76" t="s">
        <v>4</v>
      </c>
      <c r="D363" s="76" t="s">
        <v>578</v>
      </c>
      <c r="E363" s="76" t="str">
        <f t="shared" si="17"/>
        <v>科人/104-901</v>
      </c>
      <c r="F363" s="76" t="s">
        <v>738</v>
      </c>
      <c r="G363" s="76" t="str">
        <f t="shared" si="15"/>
        <v>数研</v>
      </c>
      <c r="H363" s="76">
        <f t="shared" si="16"/>
        <v>104</v>
      </c>
    </row>
    <row r="364" spans="1:8" x14ac:dyDescent="0.2">
      <c r="A364" s="76" t="s">
        <v>735</v>
      </c>
      <c r="B364" s="76">
        <v>183</v>
      </c>
      <c r="C364" s="76" t="s">
        <v>7</v>
      </c>
      <c r="D364" s="76" t="s">
        <v>592</v>
      </c>
      <c r="E364" s="76" t="str">
        <f t="shared" si="17"/>
        <v>科人/183-901</v>
      </c>
      <c r="F364" s="76" t="s">
        <v>739</v>
      </c>
      <c r="G364" s="76" t="str">
        <f t="shared" si="15"/>
        <v>第一</v>
      </c>
      <c r="H364" s="76">
        <f t="shared" si="16"/>
        <v>183</v>
      </c>
    </row>
    <row r="365" spans="1:8" x14ac:dyDescent="0.2">
      <c r="A365" s="76" t="s">
        <v>735</v>
      </c>
      <c r="B365" s="76">
        <v>183</v>
      </c>
      <c r="C365" s="76" t="s">
        <v>7</v>
      </c>
      <c r="D365" s="76">
        <v>705</v>
      </c>
      <c r="E365" s="76" t="str">
        <f t="shared" si="17"/>
        <v>科人/705</v>
      </c>
      <c r="F365" s="76" t="s">
        <v>166</v>
      </c>
      <c r="G365" s="76" t="str">
        <f t="shared" si="15"/>
        <v>第一</v>
      </c>
      <c r="H365" s="76">
        <f t="shared" si="16"/>
        <v>183</v>
      </c>
    </row>
    <row r="366" spans="1:8" x14ac:dyDescent="0.2">
      <c r="A366" s="78" t="s">
        <v>735</v>
      </c>
      <c r="B366" s="78">
        <v>2</v>
      </c>
      <c r="C366" s="78" t="s">
        <v>0</v>
      </c>
      <c r="D366" s="78">
        <v>701</v>
      </c>
      <c r="E366" s="78" t="str">
        <f t="shared" si="17"/>
        <v>科人/701</v>
      </c>
      <c r="F366" s="78" t="s">
        <v>28</v>
      </c>
      <c r="G366" s="78" t="str">
        <f t="shared" si="15"/>
        <v>東書</v>
      </c>
      <c r="H366" s="78">
        <f t="shared" si="16"/>
        <v>2</v>
      </c>
    </row>
    <row r="367" spans="1:8" x14ac:dyDescent="0.2">
      <c r="A367" s="78" t="s">
        <v>735</v>
      </c>
      <c r="B367" s="78">
        <v>7</v>
      </c>
      <c r="C367" s="78" t="s">
        <v>10</v>
      </c>
      <c r="D367" s="78">
        <v>702</v>
      </c>
      <c r="E367" s="78" t="str">
        <f t="shared" si="17"/>
        <v>科人/702</v>
      </c>
      <c r="F367" s="78" t="s">
        <v>28</v>
      </c>
      <c r="G367" s="78" t="str">
        <f t="shared" si="15"/>
        <v>実教</v>
      </c>
      <c r="H367" s="78">
        <f t="shared" si="16"/>
        <v>7</v>
      </c>
    </row>
    <row r="368" spans="1:8" x14ac:dyDescent="0.2">
      <c r="A368" s="78" t="s">
        <v>735</v>
      </c>
      <c r="B368" s="78">
        <v>104</v>
      </c>
      <c r="C368" s="78" t="s">
        <v>4</v>
      </c>
      <c r="D368" s="78">
        <v>704</v>
      </c>
      <c r="E368" s="78" t="str">
        <f t="shared" si="17"/>
        <v>科人/704</v>
      </c>
      <c r="F368" s="78" t="s">
        <v>28</v>
      </c>
      <c r="G368" s="78" t="str">
        <f t="shared" si="15"/>
        <v>数研</v>
      </c>
      <c r="H368" s="78">
        <f t="shared" si="16"/>
        <v>104</v>
      </c>
    </row>
    <row r="369" spans="1:8" x14ac:dyDescent="0.2">
      <c r="A369" s="76" t="s">
        <v>740</v>
      </c>
      <c r="B369" s="76">
        <v>2</v>
      </c>
      <c r="C369" s="76" t="s">
        <v>0</v>
      </c>
      <c r="D369" s="76" t="s">
        <v>603</v>
      </c>
      <c r="E369" s="76" t="str">
        <f t="shared" si="17"/>
        <v>物基/002-901</v>
      </c>
      <c r="F369" s="76" t="s">
        <v>741</v>
      </c>
      <c r="G369" s="76" t="str">
        <f t="shared" si="15"/>
        <v>東書</v>
      </c>
      <c r="H369" s="76">
        <f t="shared" si="16"/>
        <v>2</v>
      </c>
    </row>
    <row r="370" spans="1:8" x14ac:dyDescent="0.2">
      <c r="A370" s="76" t="s">
        <v>740</v>
      </c>
      <c r="B370" s="76">
        <v>2</v>
      </c>
      <c r="C370" s="76" t="s">
        <v>0</v>
      </c>
      <c r="D370" s="76" t="s">
        <v>566</v>
      </c>
      <c r="E370" s="76" t="str">
        <f t="shared" si="17"/>
        <v>物基/002-902</v>
      </c>
      <c r="F370" s="76" t="s">
        <v>742</v>
      </c>
      <c r="G370" s="76" t="str">
        <f t="shared" si="15"/>
        <v>東書</v>
      </c>
      <c r="H370" s="76">
        <f t="shared" si="16"/>
        <v>2</v>
      </c>
    </row>
    <row r="371" spans="1:8" x14ac:dyDescent="0.2">
      <c r="A371" s="76" t="s">
        <v>740</v>
      </c>
      <c r="B371" s="76">
        <v>7</v>
      </c>
      <c r="C371" s="76" t="s">
        <v>10</v>
      </c>
      <c r="D371" s="76" t="s">
        <v>630</v>
      </c>
      <c r="E371" s="76" t="str">
        <f t="shared" si="17"/>
        <v>物基/007-901</v>
      </c>
      <c r="F371" s="76" t="s">
        <v>141</v>
      </c>
      <c r="G371" s="76" t="str">
        <f t="shared" si="15"/>
        <v>実教</v>
      </c>
      <c r="H371" s="76">
        <f t="shared" si="16"/>
        <v>7</v>
      </c>
    </row>
    <row r="372" spans="1:8" x14ac:dyDescent="0.2">
      <c r="A372" s="76" t="s">
        <v>740</v>
      </c>
      <c r="B372" s="76">
        <v>7</v>
      </c>
      <c r="C372" s="76" t="s">
        <v>10</v>
      </c>
      <c r="D372" s="76" t="s">
        <v>643</v>
      </c>
      <c r="E372" s="76" t="str">
        <f t="shared" si="17"/>
        <v>物基/007-902</v>
      </c>
      <c r="F372" s="76" t="s">
        <v>743</v>
      </c>
      <c r="G372" s="76" t="str">
        <f t="shared" si="15"/>
        <v>実教</v>
      </c>
      <c r="H372" s="76">
        <f t="shared" si="16"/>
        <v>7</v>
      </c>
    </row>
    <row r="373" spans="1:8" x14ac:dyDescent="0.2">
      <c r="A373" s="76" t="s">
        <v>740</v>
      </c>
      <c r="B373" s="76">
        <v>61</v>
      </c>
      <c r="C373" s="76" t="s">
        <v>21</v>
      </c>
      <c r="D373" s="76" t="s">
        <v>690</v>
      </c>
      <c r="E373" s="76" t="str">
        <f t="shared" si="17"/>
        <v>物基/061-901</v>
      </c>
      <c r="F373" s="76" t="s">
        <v>744</v>
      </c>
      <c r="G373" s="76" t="str">
        <f t="shared" si="15"/>
        <v>啓林館</v>
      </c>
      <c r="H373" s="76">
        <f t="shared" si="16"/>
        <v>61</v>
      </c>
    </row>
    <row r="374" spans="1:8" x14ac:dyDescent="0.2">
      <c r="A374" s="76" t="s">
        <v>740</v>
      </c>
      <c r="B374" s="76">
        <v>61</v>
      </c>
      <c r="C374" s="76" t="s">
        <v>21</v>
      </c>
      <c r="D374" s="76" t="s">
        <v>692</v>
      </c>
      <c r="E374" s="76" t="str">
        <f t="shared" si="17"/>
        <v>物基/061-902</v>
      </c>
      <c r="F374" s="76" t="s">
        <v>745</v>
      </c>
      <c r="G374" s="76" t="str">
        <f t="shared" si="15"/>
        <v>啓林館</v>
      </c>
      <c r="H374" s="76">
        <f t="shared" si="16"/>
        <v>61</v>
      </c>
    </row>
    <row r="375" spans="1:8" x14ac:dyDescent="0.2">
      <c r="A375" s="76" t="s">
        <v>740</v>
      </c>
      <c r="B375" s="76">
        <v>61</v>
      </c>
      <c r="C375" s="76" t="s">
        <v>21</v>
      </c>
      <c r="D375" s="76">
        <v>705</v>
      </c>
      <c r="E375" s="76" t="str">
        <f t="shared" si="17"/>
        <v>物基/705</v>
      </c>
      <c r="F375" s="76" t="s">
        <v>508</v>
      </c>
      <c r="G375" s="76" t="str">
        <f t="shared" si="15"/>
        <v>啓林館</v>
      </c>
      <c r="H375" s="76">
        <f t="shared" si="16"/>
        <v>61</v>
      </c>
    </row>
    <row r="376" spans="1:8" x14ac:dyDescent="0.2">
      <c r="A376" s="76" t="s">
        <v>740</v>
      </c>
      <c r="B376" s="76">
        <v>61</v>
      </c>
      <c r="C376" s="76" t="s">
        <v>21</v>
      </c>
      <c r="D376" s="76">
        <v>706</v>
      </c>
      <c r="E376" s="76" t="str">
        <f t="shared" si="17"/>
        <v>物基/706</v>
      </c>
      <c r="F376" s="76" t="s">
        <v>509</v>
      </c>
      <c r="G376" s="76" t="str">
        <f t="shared" si="15"/>
        <v>啓林館</v>
      </c>
      <c r="H376" s="76">
        <f t="shared" si="16"/>
        <v>61</v>
      </c>
    </row>
    <row r="377" spans="1:8" x14ac:dyDescent="0.2">
      <c r="A377" s="76" t="s">
        <v>740</v>
      </c>
      <c r="B377" s="76">
        <v>104</v>
      </c>
      <c r="C377" s="76" t="s">
        <v>4</v>
      </c>
      <c r="D377" s="76" t="s">
        <v>578</v>
      </c>
      <c r="E377" s="76" t="str">
        <f t="shared" si="17"/>
        <v>物基/104-901</v>
      </c>
      <c r="F377" s="76" t="s">
        <v>746</v>
      </c>
      <c r="G377" s="76" t="str">
        <f t="shared" si="15"/>
        <v>数研</v>
      </c>
      <c r="H377" s="76">
        <f t="shared" si="16"/>
        <v>104</v>
      </c>
    </row>
    <row r="378" spans="1:8" x14ac:dyDescent="0.2">
      <c r="A378" s="76" t="s">
        <v>740</v>
      </c>
      <c r="B378" s="76">
        <v>104</v>
      </c>
      <c r="C378" s="76" t="s">
        <v>4</v>
      </c>
      <c r="D378" s="76" t="s">
        <v>580</v>
      </c>
      <c r="E378" s="76" t="str">
        <f t="shared" si="17"/>
        <v>物基/104-902</v>
      </c>
      <c r="F378" s="76" t="s">
        <v>747</v>
      </c>
      <c r="G378" s="76" t="str">
        <f t="shared" si="15"/>
        <v>数研</v>
      </c>
      <c r="H378" s="76">
        <f t="shared" si="16"/>
        <v>104</v>
      </c>
    </row>
    <row r="379" spans="1:8" x14ac:dyDescent="0.2">
      <c r="A379" s="76" t="s">
        <v>740</v>
      </c>
      <c r="B379" s="76">
        <v>183</v>
      </c>
      <c r="C379" s="76" t="s">
        <v>7</v>
      </c>
      <c r="D379" s="76" t="s">
        <v>592</v>
      </c>
      <c r="E379" s="76" t="str">
        <f t="shared" si="17"/>
        <v>物基/183-901</v>
      </c>
      <c r="F379" s="76" t="s">
        <v>748</v>
      </c>
      <c r="G379" s="76" t="str">
        <f t="shared" si="15"/>
        <v>第一</v>
      </c>
      <c r="H379" s="76">
        <f t="shared" si="16"/>
        <v>183</v>
      </c>
    </row>
    <row r="380" spans="1:8" s="78" customFormat="1" x14ac:dyDescent="0.2">
      <c r="A380" s="76" t="s">
        <v>740</v>
      </c>
      <c r="B380" s="76">
        <v>183</v>
      </c>
      <c r="C380" s="76" t="s">
        <v>7</v>
      </c>
      <c r="D380" s="76" t="s">
        <v>594</v>
      </c>
      <c r="E380" s="76" t="str">
        <f t="shared" si="17"/>
        <v>物基/183-902</v>
      </c>
      <c r="F380" s="76" t="s">
        <v>749</v>
      </c>
      <c r="G380" s="76" t="str">
        <f t="shared" si="15"/>
        <v>第一</v>
      </c>
      <c r="H380" s="76">
        <f t="shared" si="16"/>
        <v>183</v>
      </c>
    </row>
    <row r="381" spans="1:8" s="78" customFormat="1" x14ac:dyDescent="0.2">
      <c r="A381" s="76" t="s">
        <v>740</v>
      </c>
      <c r="B381" s="76">
        <v>183</v>
      </c>
      <c r="C381" s="76" t="s">
        <v>7</v>
      </c>
      <c r="D381" s="76">
        <v>710</v>
      </c>
      <c r="E381" s="76" t="str">
        <f t="shared" si="17"/>
        <v>物基/710</v>
      </c>
      <c r="F381" s="76" t="s">
        <v>235</v>
      </c>
      <c r="G381" s="76" t="str">
        <f t="shared" si="15"/>
        <v>第一</v>
      </c>
      <c r="H381" s="76">
        <f t="shared" si="16"/>
        <v>183</v>
      </c>
    </row>
    <row r="382" spans="1:8" s="78" customFormat="1" x14ac:dyDescent="0.2">
      <c r="A382" s="78" t="s">
        <v>740</v>
      </c>
      <c r="B382" s="78">
        <v>2</v>
      </c>
      <c r="C382" s="78" t="s">
        <v>0</v>
      </c>
      <c r="D382" s="78">
        <v>701</v>
      </c>
      <c r="E382" s="78" t="str">
        <f t="shared" si="17"/>
        <v>物基/701</v>
      </c>
      <c r="F382" s="78" t="s">
        <v>233</v>
      </c>
      <c r="G382" s="78" t="str">
        <f t="shared" si="15"/>
        <v>東書</v>
      </c>
      <c r="H382" s="78">
        <f t="shared" si="16"/>
        <v>2</v>
      </c>
    </row>
    <row r="383" spans="1:8" s="78" customFormat="1" x14ac:dyDescent="0.2">
      <c r="A383" s="78" t="s">
        <v>740</v>
      </c>
      <c r="B383" s="78">
        <v>2</v>
      </c>
      <c r="C383" s="78" t="s">
        <v>0</v>
      </c>
      <c r="D383" s="78">
        <v>702</v>
      </c>
      <c r="E383" s="78" t="str">
        <f t="shared" si="17"/>
        <v>物基/702</v>
      </c>
      <c r="F383" s="78" t="s">
        <v>234</v>
      </c>
      <c r="G383" s="78" t="str">
        <f t="shared" si="15"/>
        <v>東書</v>
      </c>
      <c r="H383" s="78">
        <f t="shared" si="16"/>
        <v>2</v>
      </c>
    </row>
    <row r="384" spans="1:8" s="78" customFormat="1" x14ac:dyDescent="0.2">
      <c r="A384" s="78" t="s">
        <v>740</v>
      </c>
      <c r="B384" s="78">
        <v>7</v>
      </c>
      <c r="C384" s="78" t="s">
        <v>10</v>
      </c>
      <c r="D384" s="78">
        <v>703</v>
      </c>
      <c r="E384" s="78" t="str">
        <f t="shared" si="17"/>
        <v>物基/703</v>
      </c>
      <c r="F384" s="78" t="s">
        <v>233</v>
      </c>
      <c r="G384" s="78" t="str">
        <f t="shared" si="15"/>
        <v>実教</v>
      </c>
      <c r="H384" s="78">
        <f t="shared" si="16"/>
        <v>7</v>
      </c>
    </row>
    <row r="385" spans="1:8" s="78" customFormat="1" x14ac:dyDescent="0.2">
      <c r="A385" s="78" t="s">
        <v>740</v>
      </c>
      <c r="B385" s="78">
        <v>7</v>
      </c>
      <c r="C385" s="78" t="s">
        <v>10</v>
      </c>
      <c r="D385" s="78">
        <v>704</v>
      </c>
      <c r="E385" s="78" t="str">
        <f t="shared" si="17"/>
        <v>物基/704</v>
      </c>
      <c r="F385" s="78" t="s">
        <v>448</v>
      </c>
      <c r="G385" s="78" t="str">
        <f t="shared" ref="G385:G448" si="18">C385</f>
        <v>実教</v>
      </c>
      <c r="H385" s="78">
        <f t="shared" ref="H385:H448" si="19">B385</f>
        <v>7</v>
      </c>
    </row>
    <row r="386" spans="1:8" s="78" customFormat="1" x14ac:dyDescent="0.2">
      <c r="A386" s="78" t="s">
        <v>740</v>
      </c>
      <c r="B386" s="78">
        <v>104</v>
      </c>
      <c r="C386" s="78" t="s">
        <v>4</v>
      </c>
      <c r="D386" s="78">
        <v>707</v>
      </c>
      <c r="E386" s="78" t="str">
        <f t="shared" ref="E386:E449" si="20">A386&amp;"/"&amp;D386</f>
        <v>物基/707</v>
      </c>
      <c r="F386" s="78" t="s">
        <v>233</v>
      </c>
      <c r="G386" s="78" t="str">
        <f t="shared" si="18"/>
        <v>数研</v>
      </c>
      <c r="H386" s="78">
        <f t="shared" si="19"/>
        <v>104</v>
      </c>
    </row>
    <row r="387" spans="1:8" s="78" customFormat="1" x14ac:dyDescent="0.2">
      <c r="A387" s="78" t="s">
        <v>740</v>
      </c>
      <c r="B387" s="78">
        <v>104</v>
      </c>
      <c r="C387" s="78" t="s">
        <v>4</v>
      </c>
      <c r="D387" s="78">
        <v>708</v>
      </c>
      <c r="E387" s="78" t="str">
        <f t="shared" si="20"/>
        <v>物基/708</v>
      </c>
      <c r="F387" s="78" t="s">
        <v>29</v>
      </c>
      <c r="G387" s="78" t="str">
        <f t="shared" si="18"/>
        <v>数研</v>
      </c>
      <c r="H387" s="78">
        <f t="shared" si="19"/>
        <v>104</v>
      </c>
    </row>
    <row r="388" spans="1:8" s="78" customFormat="1" x14ac:dyDescent="0.2">
      <c r="A388" s="78" t="s">
        <v>740</v>
      </c>
      <c r="B388" s="78">
        <v>183</v>
      </c>
      <c r="C388" s="78" t="s">
        <v>7</v>
      </c>
      <c r="D388" s="78">
        <v>709</v>
      </c>
      <c r="E388" s="78" t="str">
        <f t="shared" si="20"/>
        <v>物基/709</v>
      </c>
      <c r="F388" s="78" t="s">
        <v>317</v>
      </c>
      <c r="G388" s="78" t="str">
        <f t="shared" si="18"/>
        <v>第一</v>
      </c>
      <c r="H388" s="78">
        <f t="shared" si="19"/>
        <v>183</v>
      </c>
    </row>
    <row r="389" spans="1:8" s="78" customFormat="1" x14ac:dyDescent="0.2">
      <c r="A389" s="76" t="s">
        <v>327</v>
      </c>
      <c r="B389" s="76">
        <v>2</v>
      </c>
      <c r="C389" s="76" t="s">
        <v>0</v>
      </c>
      <c r="D389" s="76">
        <v>701</v>
      </c>
      <c r="E389" s="76" t="str">
        <f t="shared" si="20"/>
        <v>物理/701</v>
      </c>
      <c r="F389" s="76" t="s">
        <v>327</v>
      </c>
      <c r="G389" s="76" t="str">
        <f t="shared" si="18"/>
        <v>東書</v>
      </c>
      <c r="H389" s="76">
        <f t="shared" si="19"/>
        <v>2</v>
      </c>
    </row>
    <row r="390" spans="1:8" s="78" customFormat="1" x14ac:dyDescent="0.2">
      <c r="A390" s="76" t="s">
        <v>327</v>
      </c>
      <c r="B390" s="76">
        <v>7</v>
      </c>
      <c r="C390" s="76" t="s">
        <v>10</v>
      </c>
      <c r="D390" s="76">
        <v>702</v>
      </c>
      <c r="E390" s="76" t="str">
        <f t="shared" si="20"/>
        <v>物理/702</v>
      </c>
      <c r="F390" s="76" t="s">
        <v>327</v>
      </c>
      <c r="G390" s="76" t="str">
        <f t="shared" si="18"/>
        <v>実教</v>
      </c>
      <c r="H390" s="76">
        <f t="shared" si="19"/>
        <v>7</v>
      </c>
    </row>
    <row r="391" spans="1:8" s="78" customFormat="1" x14ac:dyDescent="0.2">
      <c r="A391" s="76" t="s">
        <v>327</v>
      </c>
      <c r="B391" s="76">
        <v>61</v>
      </c>
      <c r="C391" s="76" t="s">
        <v>21</v>
      </c>
      <c r="D391" s="76">
        <v>703</v>
      </c>
      <c r="E391" s="76" t="str">
        <f t="shared" si="20"/>
        <v>物理/703</v>
      </c>
      <c r="F391" s="76" t="s">
        <v>510</v>
      </c>
      <c r="G391" s="76" t="str">
        <f t="shared" si="18"/>
        <v>啓林館</v>
      </c>
      <c r="H391" s="76">
        <f t="shared" si="19"/>
        <v>61</v>
      </c>
    </row>
    <row r="392" spans="1:8" s="78" customFormat="1" x14ac:dyDescent="0.2">
      <c r="A392" s="76" t="s">
        <v>327</v>
      </c>
      <c r="B392" s="76">
        <v>61</v>
      </c>
      <c r="C392" s="76" t="s">
        <v>21</v>
      </c>
      <c r="D392" s="76">
        <v>704</v>
      </c>
      <c r="E392" s="76" t="str">
        <f t="shared" si="20"/>
        <v>物理/704</v>
      </c>
      <c r="F392" s="76" t="s">
        <v>750</v>
      </c>
      <c r="G392" s="76" t="str">
        <f t="shared" si="18"/>
        <v>啓林館</v>
      </c>
      <c r="H392" s="76">
        <f t="shared" si="19"/>
        <v>61</v>
      </c>
    </row>
    <row r="393" spans="1:8" s="78" customFormat="1" x14ac:dyDescent="0.2">
      <c r="A393" s="76" t="s">
        <v>327</v>
      </c>
      <c r="B393" s="76">
        <v>61</v>
      </c>
      <c r="C393" s="76" t="s">
        <v>21</v>
      </c>
      <c r="D393" s="76">
        <v>705</v>
      </c>
      <c r="E393" s="76" t="str">
        <f t="shared" si="20"/>
        <v>物理/705</v>
      </c>
      <c r="F393" s="76" t="s">
        <v>751</v>
      </c>
      <c r="G393" s="76" t="str">
        <f t="shared" si="18"/>
        <v>啓林館</v>
      </c>
      <c r="H393" s="76">
        <f t="shared" si="19"/>
        <v>61</v>
      </c>
    </row>
    <row r="394" spans="1:8" s="78" customFormat="1" x14ac:dyDescent="0.2">
      <c r="A394" s="76" t="s">
        <v>327</v>
      </c>
      <c r="B394" s="76">
        <v>104</v>
      </c>
      <c r="C394" s="76" t="s">
        <v>4</v>
      </c>
      <c r="D394" s="76">
        <v>706</v>
      </c>
      <c r="E394" s="76" t="str">
        <f t="shared" si="20"/>
        <v>物理/706</v>
      </c>
      <c r="F394" s="76" t="s">
        <v>327</v>
      </c>
      <c r="G394" s="76" t="str">
        <f t="shared" si="18"/>
        <v>数研</v>
      </c>
      <c r="H394" s="76">
        <f t="shared" si="19"/>
        <v>104</v>
      </c>
    </row>
    <row r="395" spans="1:8" s="78" customFormat="1" x14ac:dyDescent="0.2">
      <c r="A395" s="76" t="s">
        <v>327</v>
      </c>
      <c r="B395" s="76">
        <v>104</v>
      </c>
      <c r="C395" s="76" t="s">
        <v>4</v>
      </c>
      <c r="D395" s="76">
        <v>707</v>
      </c>
      <c r="E395" s="76" t="str">
        <f t="shared" si="20"/>
        <v>物理/707</v>
      </c>
      <c r="F395" s="76" t="s">
        <v>449</v>
      </c>
      <c r="G395" s="76" t="str">
        <f t="shared" si="18"/>
        <v>数研</v>
      </c>
      <c r="H395" s="76">
        <f t="shared" si="19"/>
        <v>104</v>
      </c>
    </row>
    <row r="396" spans="1:8" s="78" customFormat="1" x14ac:dyDescent="0.2">
      <c r="A396" s="76" t="s">
        <v>327</v>
      </c>
      <c r="B396" s="76">
        <v>104</v>
      </c>
      <c r="C396" s="76" t="s">
        <v>4</v>
      </c>
      <c r="D396" s="76">
        <v>708</v>
      </c>
      <c r="E396" s="76" t="str">
        <f t="shared" si="20"/>
        <v>物理/708</v>
      </c>
      <c r="F396" s="76" t="s">
        <v>450</v>
      </c>
      <c r="G396" s="76" t="str">
        <f t="shared" si="18"/>
        <v>数研</v>
      </c>
      <c r="H396" s="76">
        <f t="shared" si="19"/>
        <v>104</v>
      </c>
    </row>
    <row r="397" spans="1:8" s="78" customFormat="1" x14ac:dyDescent="0.2">
      <c r="A397" s="76" t="s">
        <v>327</v>
      </c>
      <c r="B397" s="76">
        <v>183</v>
      </c>
      <c r="C397" s="76" t="s">
        <v>7</v>
      </c>
      <c r="D397" s="76">
        <v>709</v>
      </c>
      <c r="E397" s="76" t="str">
        <f t="shared" si="20"/>
        <v>物理/709</v>
      </c>
      <c r="F397" s="76" t="s">
        <v>451</v>
      </c>
      <c r="G397" s="76" t="str">
        <f t="shared" si="18"/>
        <v>第一</v>
      </c>
      <c r="H397" s="76">
        <f t="shared" si="19"/>
        <v>183</v>
      </c>
    </row>
    <row r="398" spans="1:8" s="78" customFormat="1" x14ac:dyDescent="0.2">
      <c r="A398" s="76" t="s">
        <v>752</v>
      </c>
      <c r="B398" s="76">
        <v>2</v>
      </c>
      <c r="C398" s="76" t="s">
        <v>0</v>
      </c>
      <c r="D398" s="76" t="s">
        <v>603</v>
      </c>
      <c r="E398" s="76" t="str">
        <f t="shared" si="20"/>
        <v>化基/002-901</v>
      </c>
      <c r="F398" s="76" t="s">
        <v>753</v>
      </c>
      <c r="G398" s="76" t="str">
        <f t="shared" si="18"/>
        <v>東書</v>
      </c>
      <c r="H398" s="76">
        <f t="shared" si="19"/>
        <v>2</v>
      </c>
    </row>
    <row r="399" spans="1:8" x14ac:dyDescent="0.2">
      <c r="A399" s="76" t="s">
        <v>752</v>
      </c>
      <c r="B399" s="76">
        <v>2</v>
      </c>
      <c r="C399" s="76" t="s">
        <v>0</v>
      </c>
      <c r="D399" s="76" t="s">
        <v>566</v>
      </c>
      <c r="E399" s="76" t="str">
        <f t="shared" si="20"/>
        <v>化基/002-902</v>
      </c>
      <c r="F399" s="76" t="s">
        <v>754</v>
      </c>
      <c r="G399" s="76" t="str">
        <f t="shared" si="18"/>
        <v>東書</v>
      </c>
      <c r="H399" s="76">
        <f t="shared" si="19"/>
        <v>2</v>
      </c>
    </row>
    <row r="400" spans="1:8" x14ac:dyDescent="0.2">
      <c r="A400" s="76" t="s">
        <v>752</v>
      </c>
      <c r="B400" s="76">
        <v>7</v>
      </c>
      <c r="C400" s="76" t="s">
        <v>10</v>
      </c>
      <c r="D400" s="76" t="s">
        <v>630</v>
      </c>
      <c r="E400" s="76" t="str">
        <f t="shared" si="20"/>
        <v>化基/007-901</v>
      </c>
      <c r="F400" s="76" t="s">
        <v>755</v>
      </c>
      <c r="G400" s="76" t="str">
        <f t="shared" si="18"/>
        <v>実教</v>
      </c>
      <c r="H400" s="76">
        <f t="shared" si="19"/>
        <v>7</v>
      </c>
    </row>
    <row r="401" spans="1:8" x14ac:dyDescent="0.2">
      <c r="A401" s="76" t="s">
        <v>752</v>
      </c>
      <c r="B401" s="76">
        <v>7</v>
      </c>
      <c r="C401" s="76" t="s">
        <v>10</v>
      </c>
      <c r="D401" s="76" t="s">
        <v>643</v>
      </c>
      <c r="E401" s="76" t="str">
        <f t="shared" si="20"/>
        <v>化基/007-902</v>
      </c>
      <c r="F401" s="76" t="s">
        <v>756</v>
      </c>
      <c r="G401" s="76" t="str">
        <f t="shared" si="18"/>
        <v>実教</v>
      </c>
      <c r="H401" s="76">
        <f t="shared" si="19"/>
        <v>7</v>
      </c>
    </row>
    <row r="402" spans="1:8" x14ac:dyDescent="0.2">
      <c r="A402" s="76" t="s">
        <v>752</v>
      </c>
      <c r="B402" s="76">
        <v>7</v>
      </c>
      <c r="C402" s="76" t="s">
        <v>10</v>
      </c>
      <c r="D402" s="76" t="s">
        <v>688</v>
      </c>
      <c r="E402" s="76" t="str">
        <f t="shared" si="20"/>
        <v>化基/007-903</v>
      </c>
      <c r="F402" s="76" t="s">
        <v>757</v>
      </c>
      <c r="G402" s="76" t="str">
        <f t="shared" si="18"/>
        <v>実教</v>
      </c>
      <c r="H402" s="76">
        <f t="shared" si="19"/>
        <v>7</v>
      </c>
    </row>
    <row r="403" spans="1:8" x14ac:dyDescent="0.2">
      <c r="A403" s="76" t="s">
        <v>752</v>
      </c>
      <c r="B403" s="76">
        <v>61</v>
      </c>
      <c r="C403" s="76" t="s">
        <v>21</v>
      </c>
      <c r="D403" s="76" t="s">
        <v>690</v>
      </c>
      <c r="E403" s="76" t="str">
        <f t="shared" si="20"/>
        <v>化基/061-901</v>
      </c>
      <c r="F403" s="76" t="s">
        <v>758</v>
      </c>
      <c r="G403" s="76" t="str">
        <f t="shared" si="18"/>
        <v>啓林館</v>
      </c>
      <c r="H403" s="76">
        <f t="shared" si="19"/>
        <v>61</v>
      </c>
    </row>
    <row r="404" spans="1:8" x14ac:dyDescent="0.2">
      <c r="A404" s="76" t="s">
        <v>752</v>
      </c>
      <c r="B404" s="76">
        <v>61</v>
      </c>
      <c r="C404" s="76" t="s">
        <v>21</v>
      </c>
      <c r="D404" s="76" t="s">
        <v>692</v>
      </c>
      <c r="E404" s="76" t="str">
        <f t="shared" si="20"/>
        <v>化基/061-902</v>
      </c>
      <c r="F404" s="76" t="s">
        <v>759</v>
      </c>
      <c r="G404" s="76" t="str">
        <f t="shared" si="18"/>
        <v>啓林館</v>
      </c>
      <c r="H404" s="76">
        <f t="shared" si="19"/>
        <v>61</v>
      </c>
    </row>
    <row r="405" spans="1:8" x14ac:dyDescent="0.2">
      <c r="A405" s="76" t="s">
        <v>752</v>
      </c>
      <c r="B405" s="76">
        <v>61</v>
      </c>
      <c r="C405" s="76" t="s">
        <v>21</v>
      </c>
      <c r="D405" s="76">
        <v>706</v>
      </c>
      <c r="E405" s="76" t="str">
        <f t="shared" si="20"/>
        <v>化基/706</v>
      </c>
      <c r="F405" s="76" t="s">
        <v>511</v>
      </c>
      <c r="G405" s="76" t="str">
        <f t="shared" si="18"/>
        <v>啓林館</v>
      </c>
      <c r="H405" s="76">
        <f t="shared" si="19"/>
        <v>61</v>
      </c>
    </row>
    <row r="406" spans="1:8" x14ac:dyDescent="0.2">
      <c r="A406" s="76" t="s">
        <v>752</v>
      </c>
      <c r="B406" s="76">
        <v>61</v>
      </c>
      <c r="C406" s="76" t="s">
        <v>21</v>
      </c>
      <c r="D406" s="76">
        <v>707</v>
      </c>
      <c r="E406" s="76" t="str">
        <f t="shared" si="20"/>
        <v>化基/707</v>
      </c>
      <c r="F406" s="76" t="s">
        <v>760</v>
      </c>
      <c r="G406" s="76" t="str">
        <f t="shared" si="18"/>
        <v>啓林館</v>
      </c>
      <c r="H406" s="76">
        <f t="shared" si="19"/>
        <v>61</v>
      </c>
    </row>
    <row r="407" spans="1:8" x14ac:dyDescent="0.2">
      <c r="A407" s="76" t="s">
        <v>752</v>
      </c>
      <c r="B407" s="76">
        <v>104</v>
      </c>
      <c r="C407" s="76" t="s">
        <v>4</v>
      </c>
      <c r="D407" s="76" t="s">
        <v>578</v>
      </c>
      <c r="E407" s="76" t="str">
        <f t="shared" si="20"/>
        <v>化基/104-901</v>
      </c>
      <c r="F407" s="76" t="s">
        <v>761</v>
      </c>
      <c r="G407" s="76" t="str">
        <f t="shared" si="18"/>
        <v>数研</v>
      </c>
      <c r="H407" s="76">
        <f t="shared" si="19"/>
        <v>104</v>
      </c>
    </row>
    <row r="408" spans="1:8" x14ac:dyDescent="0.2">
      <c r="A408" s="76" t="s">
        <v>752</v>
      </c>
      <c r="B408" s="76">
        <v>104</v>
      </c>
      <c r="C408" s="76" t="s">
        <v>4</v>
      </c>
      <c r="D408" s="76" t="s">
        <v>580</v>
      </c>
      <c r="E408" s="76" t="str">
        <f t="shared" si="20"/>
        <v>化基/104-902</v>
      </c>
      <c r="F408" s="76" t="s">
        <v>762</v>
      </c>
      <c r="G408" s="76" t="str">
        <f t="shared" si="18"/>
        <v>数研</v>
      </c>
      <c r="H408" s="76">
        <f t="shared" si="19"/>
        <v>104</v>
      </c>
    </row>
    <row r="409" spans="1:8" x14ac:dyDescent="0.2">
      <c r="A409" s="76" t="s">
        <v>752</v>
      </c>
      <c r="B409" s="76">
        <v>104</v>
      </c>
      <c r="C409" s="76" t="s">
        <v>4</v>
      </c>
      <c r="D409" s="76" t="s">
        <v>582</v>
      </c>
      <c r="E409" s="76" t="str">
        <f t="shared" si="20"/>
        <v>化基/104-903</v>
      </c>
      <c r="F409" s="76" t="s">
        <v>763</v>
      </c>
      <c r="G409" s="76" t="str">
        <f t="shared" si="18"/>
        <v>数研</v>
      </c>
      <c r="H409" s="76">
        <f t="shared" si="19"/>
        <v>104</v>
      </c>
    </row>
    <row r="410" spans="1:8" x14ac:dyDescent="0.2">
      <c r="A410" s="76" t="s">
        <v>752</v>
      </c>
      <c r="B410" s="79">
        <v>183</v>
      </c>
      <c r="C410" s="76" t="s">
        <v>7</v>
      </c>
      <c r="D410" s="76" t="s">
        <v>592</v>
      </c>
      <c r="E410" s="76" t="str">
        <f t="shared" si="20"/>
        <v>化基/183-901</v>
      </c>
      <c r="F410" s="76" t="s">
        <v>764</v>
      </c>
      <c r="G410" s="76" t="str">
        <f t="shared" si="18"/>
        <v>第一</v>
      </c>
      <c r="H410" s="76">
        <f t="shared" si="19"/>
        <v>183</v>
      </c>
    </row>
    <row r="411" spans="1:8" x14ac:dyDescent="0.2">
      <c r="A411" s="76" t="s">
        <v>752</v>
      </c>
      <c r="B411" s="79">
        <v>183</v>
      </c>
      <c r="C411" s="76" t="s">
        <v>7</v>
      </c>
      <c r="D411" s="76" t="s">
        <v>594</v>
      </c>
      <c r="E411" s="76" t="str">
        <f t="shared" si="20"/>
        <v>化基/183-902</v>
      </c>
      <c r="F411" s="76" t="s">
        <v>765</v>
      </c>
      <c r="G411" s="76" t="str">
        <f t="shared" si="18"/>
        <v>第一</v>
      </c>
      <c r="H411" s="76">
        <f t="shared" si="19"/>
        <v>183</v>
      </c>
    </row>
    <row r="412" spans="1:8" x14ac:dyDescent="0.2">
      <c r="A412" s="76" t="s">
        <v>752</v>
      </c>
      <c r="B412" s="76">
        <v>183</v>
      </c>
      <c r="C412" s="76" t="s">
        <v>7</v>
      </c>
      <c r="D412" s="76">
        <v>712</v>
      </c>
      <c r="E412" s="76" t="str">
        <f t="shared" si="20"/>
        <v>化基/712</v>
      </c>
      <c r="F412" s="76" t="s">
        <v>241</v>
      </c>
      <c r="G412" s="76" t="str">
        <f t="shared" si="18"/>
        <v>第一</v>
      </c>
      <c r="H412" s="76">
        <f t="shared" si="19"/>
        <v>183</v>
      </c>
    </row>
    <row r="413" spans="1:8" s="78" customFormat="1" x14ac:dyDescent="0.2">
      <c r="A413" s="78" t="s">
        <v>752</v>
      </c>
      <c r="B413" s="78">
        <v>2</v>
      </c>
      <c r="C413" s="78" t="s">
        <v>0</v>
      </c>
      <c r="D413" s="78">
        <v>701</v>
      </c>
      <c r="E413" s="78" t="str">
        <f t="shared" si="20"/>
        <v>化基/701</v>
      </c>
      <c r="F413" s="78" t="s">
        <v>236</v>
      </c>
      <c r="G413" s="78" t="str">
        <f t="shared" si="18"/>
        <v>東書</v>
      </c>
      <c r="H413" s="78">
        <f t="shared" si="19"/>
        <v>2</v>
      </c>
    </row>
    <row r="414" spans="1:8" s="78" customFormat="1" x14ac:dyDescent="0.2">
      <c r="A414" s="78" t="s">
        <v>752</v>
      </c>
      <c r="B414" s="78">
        <v>2</v>
      </c>
      <c r="C414" s="78" t="s">
        <v>0</v>
      </c>
      <c r="D414" s="78">
        <v>702</v>
      </c>
      <c r="E414" s="78" t="str">
        <f t="shared" si="20"/>
        <v>化基/702</v>
      </c>
      <c r="F414" s="78" t="s">
        <v>237</v>
      </c>
      <c r="G414" s="78" t="str">
        <f t="shared" si="18"/>
        <v>東書</v>
      </c>
      <c r="H414" s="78">
        <f t="shared" si="19"/>
        <v>2</v>
      </c>
    </row>
    <row r="415" spans="1:8" s="78" customFormat="1" x14ac:dyDescent="0.2">
      <c r="A415" s="78" t="s">
        <v>752</v>
      </c>
      <c r="B415" s="78">
        <v>7</v>
      </c>
      <c r="C415" s="78" t="s">
        <v>10</v>
      </c>
      <c r="D415" s="78">
        <v>703</v>
      </c>
      <c r="E415" s="78" t="str">
        <f t="shared" si="20"/>
        <v>化基/703</v>
      </c>
      <c r="F415" s="78" t="s">
        <v>238</v>
      </c>
      <c r="G415" s="78" t="str">
        <f t="shared" si="18"/>
        <v>実教</v>
      </c>
      <c r="H415" s="78">
        <f t="shared" si="19"/>
        <v>7</v>
      </c>
    </row>
    <row r="416" spans="1:8" s="78" customFormat="1" x14ac:dyDescent="0.2">
      <c r="A416" s="78" t="s">
        <v>752</v>
      </c>
      <c r="B416" s="78">
        <v>7</v>
      </c>
      <c r="C416" s="78" t="s">
        <v>10</v>
      </c>
      <c r="D416" s="78">
        <v>704</v>
      </c>
      <c r="E416" s="78" t="str">
        <f t="shared" si="20"/>
        <v>化基/704</v>
      </c>
      <c r="F416" s="78" t="s">
        <v>236</v>
      </c>
      <c r="G416" s="78" t="str">
        <f t="shared" si="18"/>
        <v>実教</v>
      </c>
      <c r="H416" s="78">
        <f t="shared" si="19"/>
        <v>7</v>
      </c>
    </row>
    <row r="417" spans="1:8" s="78" customFormat="1" x14ac:dyDescent="0.2">
      <c r="A417" s="78" t="s">
        <v>752</v>
      </c>
      <c r="B417" s="78">
        <v>7</v>
      </c>
      <c r="C417" s="78" t="s">
        <v>10</v>
      </c>
      <c r="D417" s="78">
        <v>705</v>
      </c>
      <c r="E417" s="78" t="str">
        <f t="shared" si="20"/>
        <v>化基/705</v>
      </c>
      <c r="F417" s="78" t="s">
        <v>239</v>
      </c>
      <c r="G417" s="78" t="str">
        <f t="shared" si="18"/>
        <v>実教</v>
      </c>
      <c r="H417" s="78">
        <f t="shared" si="19"/>
        <v>7</v>
      </c>
    </row>
    <row r="418" spans="1:8" s="78" customFormat="1" x14ac:dyDescent="0.2">
      <c r="A418" s="78" t="s">
        <v>752</v>
      </c>
      <c r="B418" s="78">
        <v>104</v>
      </c>
      <c r="C418" s="78" t="s">
        <v>4</v>
      </c>
      <c r="D418" s="78">
        <v>708</v>
      </c>
      <c r="E418" s="78" t="str">
        <f t="shared" si="20"/>
        <v>化基/708</v>
      </c>
      <c r="F418" s="78" t="s">
        <v>236</v>
      </c>
      <c r="G418" s="78" t="str">
        <f t="shared" si="18"/>
        <v>数研</v>
      </c>
      <c r="H418" s="78">
        <f t="shared" si="19"/>
        <v>104</v>
      </c>
    </row>
    <row r="419" spans="1:8" s="78" customFormat="1" x14ac:dyDescent="0.2">
      <c r="A419" s="78" t="s">
        <v>752</v>
      </c>
      <c r="B419" s="78">
        <v>104</v>
      </c>
      <c r="C419" s="78" t="s">
        <v>4</v>
      </c>
      <c r="D419" s="78">
        <v>709</v>
      </c>
      <c r="E419" s="78" t="str">
        <f t="shared" si="20"/>
        <v>化基/709</v>
      </c>
      <c r="F419" s="78" t="s">
        <v>240</v>
      </c>
      <c r="G419" s="78" t="str">
        <f t="shared" si="18"/>
        <v>数研</v>
      </c>
      <c r="H419" s="78">
        <f t="shared" si="19"/>
        <v>104</v>
      </c>
    </row>
    <row r="420" spans="1:8" s="78" customFormat="1" x14ac:dyDescent="0.2">
      <c r="A420" s="78" t="s">
        <v>752</v>
      </c>
      <c r="B420" s="78">
        <v>104</v>
      </c>
      <c r="C420" s="78" t="s">
        <v>4</v>
      </c>
      <c r="D420" s="78">
        <v>710</v>
      </c>
      <c r="E420" s="78" t="str">
        <f t="shared" si="20"/>
        <v>化基/710</v>
      </c>
      <c r="F420" s="78" t="s">
        <v>30</v>
      </c>
      <c r="G420" s="78" t="str">
        <f t="shared" si="18"/>
        <v>数研</v>
      </c>
      <c r="H420" s="78">
        <f t="shared" si="19"/>
        <v>104</v>
      </c>
    </row>
    <row r="421" spans="1:8" s="78" customFormat="1" x14ac:dyDescent="0.2">
      <c r="A421" s="78" t="s">
        <v>752</v>
      </c>
      <c r="B421" s="78">
        <v>183</v>
      </c>
      <c r="C421" s="78" t="s">
        <v>7</v>
      </c>
      <c r="D421" s="78">
        <v>711</v>
      </c>
      <c r="E421" s="78" t="str">
        <f t="shared" si="20"/>
        <v>化基/711</v>
      </c>
      <c r="F421" s="78" t="s">
        <v>240</v>
      </c>
      <c r="G421" s="78" t="str">
        <f t="shared" si="18"/>
        <v>第一</v>
      </c>
      <c r="H421" s="78">
        <f t="shared" si="19"/>
        <v>183</v>
      </c>
    </row>
    <row r="422" spans="1:8" s="78" customFormat="1" x14ac:dyDescent="0.2">
      <c r="A422" s="76" t="s">
        <v>328</v>
      </c>
      <c r="B422" s="76">
        <v>2</v>
      </c>
      <c r="C422" s="76" t="s">
        <v>0</v>
      </c>
      <c r="D422" s="76">
        <v>701</v>
      </c>
      <c r="E422" s="76" t="str">
        <f t="shared" si="20"/>
        <v>化学/701</v>
      </c>
      <c r="F422" s="76" t="s">
        <v>402</v>
      </c>
      <c r="G422" s="76" t="str">
        <f t="shared" si="18"/>
        <v>東書</v>
      </c>
      <c r="H422" s="76">
        <f t="shared" si="19"/>
        <v>2</v>
      </c>
    </row>
    <row r="423" spans="1:8" s="78" customFormat="1" x14ac:dyDescent="0.2">
      <c r="A423" s="76" t="s">
        <v>328</v>
      </c>
      <c r="B423" s="76">
        <v>2</v>
      </c>
      <c r="C423" s="76" t="s">
        <v>0</v>
      </c>
      <c r="D423" s="76">
        <v>702</v>
      </c>
      <c r="E423" s="76" t="str">
        <f t="shared" si="20"/>
        <v>化学/702</v>
      </c>
      <c r="F423" s="76" t="s">
        <v>403</v>
      </c>
      <c r="G423" s="76" t="str">
        <f t="shared" si="18"/>
        <v>東書</v>
      </c>
      <c r="H423" s="76">
        <f t="shared" si="19"/>
        <v>2</v>
      </c>
    </row>
    <row r="424" spans="1:8" s="78" customFormat="1" x14ac:dyDescent="0.2">
      <c r="A424" s="76" t="s">
        <v>328</v>
      </c>
      <c r="B424" s="76">
        <v>7</v>
      </c>
      <c r="C424" s="76" t="s">
        <v>10</v>
      </c>
      <c r="D424" s="76">
        <v>703</v>
      </c>
      <c r="E424" s="76" t="str">
        <f t="shared" si="20"/>
        <v>化学/703</v>
      </c>
      <c r="F424" s="76" t="s">
        <v>404</v>
      </c>
      <c r="G424" s="76" t="str">
        <f t="shared" si="18"/>
        <v>実教</v>
      </c>
      <c r="H424" s="76">
        <f t="shared" si="19"/>
        <v>7</v>
      </c>
    </row>
    <row r="425" spans="1:8" s="78" customFormat="1" x14ac:dyDescent="0.2">
      <c r="A425" s="76" t="s">
        <v>328</v>
      </c>
      <c r="B425" s="76">
        <v>7</v>
      </c>
      <c r="C425" s="76" t="s">
        <v>10</v>
      </c>
      <c r="D425" s="76">
        <v>704</v>
      </c>
      <c r="E425" s="76" t="str">
        <f t="shared" si="20"/>
        <v>化学/704</v>
      </c>
      <c r="F425" s="76" t="s">
        <v>328</v>
      </c>
      <c r="G425" s="76" t="str">
        <f t="shared" si="18"/>
        <v>実教</v>
      </c>
      <c r="H425" s="76">
        <f t="shared" si="19"/>
        <v>7</v>
      </c>
    </row>
    <row r="426" spans="1:8" s="78" customFormat="1" x14ac:dyDescent="0.2">
      <c r="A426" s="76" t="s">
        <v>328</v>
      </c>
      <c r="B426" s="76">
        <v>61</v>
      </c>
      <c r="C426" s="76" t="s">
        <v>21</v>
      </c>
      <c r="D426" s="76">
        <v>705</v>
      </c>
      <c r="E426" s="76" t="str">
        <f t="shared" si="20"/>
        <v>化学/705</v>
      </c>
      <c r="F426" s="76" t="s">
        <v>512</v>
      </c>
      <c r="G426" s="76" t="str">
        <f t="shared" si="18"/>
        <v>啓林館</v>
      </c>
      <c r="H426" s="76">
        <f t="shared" si="19"/>
        <v>61</v>
      </c>
    </row>
    <row r="427" spans="1:8" x14ac:dyDescent="0.2">
      <c r="A427" s="76" t="s">
        <v>328</v>
      </c>
      <c r="B427" s="76">
        <v>104</v>
      </c>
      <c r="C427" s="76" t="s">
        <v>4</v>
      </c>
      <c r="D427" s="76">
        <v>706</v>
      </c>
      <c r="E427" s="76" t="str">
        <f t="shared" si="20"/>
        <v>化学/706</v>
      </c>
      <c r="F427" s="76" t="s">
        <v>328</v>
      </c>
      <c r="G427" s="76" t="str">
        <f t="shared" si="18"/>
        <v>数研</v>
      </c>
      <c r="H427" s="76">
        <f t="shared" si="19"/>
        <v>104</v>
      </c>
    </row>
    <row r="428" spans="1:8" x14ac:dyDescent="0.2">
      <c r="A428" s="76" t="s">
        <v>328</v>
      </c>
      <c r="B428" s="76">
        <v>104</v>
      </c>
      <c r="C428" s="76" t="s">
        <v>4</v>
      </c>
      <c r="D428" s="76">
        <v>707</v>
      </c>
      <c r="E428" s="76" t="str">
        <f t="shared" si="20"/>
        <v>化学/707</v>
      </c>
      <c r="F428" s="76" t="s">
        <v>155</v>
      </c>
      <c r="G428" s="76" t="str">
        <f t="shared" si="18"/>
        <v>数研</v>
      </c>
      <c r="H428" s="76">
        <f t="shared" si="19"/>
        <v>104</v>
      </c>
    </row>
    <row r="429" spans="1:8" x14ac:dyDescent="0.2">
      <c r="A429" s="76" t="s">
        <v>328</v>
      </c>
      <c r="B429" s="76">
        <v>183</v>
      </c>
      <c r="C429" s="76" t="s">
        <v>7</v>
      </c>
      <c r="D429" s="76">
        <v>708</v>
      </c>
      <c r="E429" s="76" t="str">
        <f t="shared" si="20"/>
        <v>化学/708</v>
      </c>
      <c r="F429" s="76" t="s">
        <v>405</v>
      </c>
      <c r="G429" s="76" t="str">
        <f t="shared" si="18"/>
        <v>第一</v>
      </c>
      <c r="H429" s="76">
        <f t="shared" si="19"/>
        <v>183</v>
      </c>
    </row>
    <row r="430" spans="1:8" x14ac:dyDescent="0.2">
      <c r="A430" s="76" t="s">
        <v>766</v>
      </c>
      <c r="B430" s="76">
        <v>2</v>
      </c>
      <c r="C430" s="76" t="s">
        <v>0</v>
      </c>
      <c r="D430" s="76" t="s">
        <v>603</v>
      </c>
      <c r="E430" s="76" t="str">
        <f t="shared" si="20"/>
        <v>生基/002-901</v>
      </c>
      <c r="F430" s="76" t="s">
        <v>767</v>
      </c>
      <c r="G430" s="76" t="str">
        <f t="shared" si="18"/>
        <v>東書</v>
      </c>
      <c r="H430" s="76">
        <f t="shared" si="19"/>
        <v>2</v>
      </c>
    </row>
    <row r="431" spans="1:8" x14ac:dyDescent="0.2">
      <c r="A431" s="76" t="s">
        <v>766</v>
      </c>
      <c r="B431" s="76">
        <v>2</v>
      </c>
      <c r="C431" s="76" t="s">
        <v>0</v>
      </c>
      <c r="D431" s="76" t="s">
        <v>566</v>
      </c>
      <c r="E431" s="76" t="str">
        <f t="shared" si="20"/>
        <v>生基/002-902</v>
      </c>
      <c r="F431" s="76" t="s">
        <v>768</v>
      </c>
      <c r="G431" s="76" t="str">
        <f t="shared" si="18"/>
        <v>東書</v>
      </c>
      <c r="H431" s="76">
        <f t="shared" si="19"/>
        <v>2</v>
      </c>
    </row>
    <row r="432" spans="1:8" x14ac:dyDescent="0.2">
      <c r="A432" s="76" t="s">
        <v>766</v>
      </c>
      <c r="B432" s="76">
        <v>7</v>
      </c>
      <c r="C432" s="76" t="s">
        <v>10</v>
      </c>
      <c r="D432" s="76" t="s">
        <v>630</v>
      </c>
      <c r="E432" s="76" t="str">
        <f t="shared" si="20"/>
        <v>生基/007-901</v>
      </c>
      <c r="F432" s="76" t="s">
        <v>769</v>
      </c>
      <c r="G432" s="76" t="str">
        <f t="shared" si="18"/>
        <v>実教</v>
      </c>
      <c r="H432" s="76">
        <f t="shared" si="19"/>
        <v>7</v>
      </c>
    </row>
    <row r="433" spans="1:8" x14ac:dyDescent="0.2">
      <c r="A433" s="76" t="s">
        <v>766</v>
      </c>
      <c r="B433" s="76">
        <v>7</v>
      </c>
      <c r="C433" s="76" t="s">
        <v>10</v>
      </c>
      <c r="D433" s="76" t="s">
        <v>643</v>
      </c>
      <c r="E433" s="76" t="str">
        <f t="shared" si="20"/>
        <v>生基/007-902</v>
      </c>
      <c r="F433" s="76" t="s">
        <v>770</v>
      </c>
      <c r="G433" s="76" t="str">
        <f t="shared" si="18"/>
        <v>実教</v>
      </c>
      <c r="H433" s="76">
        <f t="shared" si="19"/>
        <v>7</v>
      </c>
    </row>
    <row r="434" spans="1:8" x14ac:dyDescent="0.2">
      <c r="A434" s="76" t="s">
        <v>766</v>
      </c>
      <c r="B434" s="76">
        <v>61</v>
      </c>
      <c r="C434" s="76" t="s">
        <v>21</v>
      </c>
      <c r="D434" s="76" t="s">
        <v>690</v>
      </c>
      <c r="E434" s="76" t="str">
        <f t="shared" si="20"/>
        <v>生基/061-901</v>
      </c>
      <c r="F434" s="76" t="s">
        <v>771</v>
      </c>
      <c r="G434" s="76" t="str">
        <f t="shared" si="18"/>
        <v>啓林館</v>
      </c>
      <c r="H434" s="76">
        <f t="shared" si="19"/>
        <v>61</v>
      </c>
    </row>
    <row r="435" spans="1:8" x14ac:dyDescent="0.2">
      <c r="A435" s="76" t="s">
        <v>766</v>
      </c>
      <c r="B435" s="76">
        <v>61</v>
      </c>
      <c r="C435" s="76" t="s">
        <v>21</v>
      </c>
      <c r="D435" s="76" t="s">
        <v>692</v>
      </c>
      <c r="E435" s="76" t="str">
        <f t="shared" si="20"/>
        <v>生基/061-902</v>
      </c>
      <c r="F435" s="76" t="s">
        <v>772</v>
      </c>
      <c r="G435" s="76" t="str">
        <f t="shared" si="18"/>
        <v>啓林館</v>
      </c>
      <c r="H435" s="76">
        <f t="shared" si="19"/>
        <v>61</v>
      </c>
    </row>
    <row r="436" spans="1:8" x14ac:dyDescent="0.2">
      <c r="A436" s="76" t="s">
        <v>766</v>
      </c>
      <c r="B436" s="76">
        <v>61</v>
      </c>
      <c r="C436" s="76" t="s">
        <v>21</v>
      </c>
      <c r="D436" s="76">
        <v>705</v>
      </c>
      <c r="E436" s="76" t="str">
        <f t="shared" si="20"/>
        <v>生基/705</v>
      </c>
      <c r="F436" s="76" t="s">
        <v>513</v>
      </c>
      <c r="G436" s="76" t="str">
        <f t="shared" si="18"/>
        <v>啓林館</v>
      </c>
      <c r="H436" s="76">
        <f t="shared" si="19"/>
        <v>61</v>
      </c>
    </row>
    <row r="437" spans="1:8" x14ac:dyDescent="0.2">
      <c r="A437" s="76" t="s">
        <v>766</v>
      </c>
      <c r="B437" s="76">
        <v>61</v>
      </c>
      <c r="C437" s="76" t="s">
        <v>21</v>
      </c>
      <c r="D437" s="76">
        <v>706</v>
      </c>
      <c r="E437" s="76" t="str">
        <f t="shared" si="20"/>
        <v>生基/706</v>
      </c>
      <c r="F437" s="77" t="s">
        <v>773</v>
      </c>
      <c r="G437" s="76" t="str">
        <f t="shared" si="18"/>
        <v>啓林館</v>
      </c>
      <c r="H437" s="76">
        <f t="shared" si="19"/>
        <v>61</v>
      </c>
    </row>
    <row r="438" spans="1:8" x14ac:dyDescent="0.2">
      <c r="A438" s="76" t="s">
        <v>766</v>
      </c>
      <c r="B438" s="76">
        <v>104</v>
      </c>
      <c r="C438" s="76" t="s">
        <v>4</v>
      </c>
      <c r="D438" s="76" t="s">
        <v>578</v>
      </c>
      <c r="E438" s="76" t="str">
        <f t="shared" si="20"/>
        <v>生基/104-901</v>
      </c>
      <c r="F438" s="76" t="s">
        <v>774</v>
      </c>
      <c r="G438" s="76" t="str">
        <f t="shared" si="18"/>
        <v>数研</v>
      </c>
      <c r="H438" s="76">
        <f t="shared" si="19"/>
        <v>104</v>
      </c>
    </row>
    <row r="439" spans="1:8" x14ac:dyDescent="0.2">
      <c r="A439" s="76" t="s">
        <v>766</v>
      </c>
      <c r="B439" s="76">
        <v>104</v>
      </c>
      <c r="C439" s="76" t="s">
        <v>4</v>
      </c>
      <c r="D439" s="76" t="s">
        <v>580</v>
      </c>
      <c r="E439" s="76" t="str">
        <f t="shared" si="20"/>
        <v>生基/104-902</v>
      </c>
      <c r="F439" s="76" t="s">
        <v>775</v>
      </c>
      <c r="G439" s="76" t="str">
        <f t="shared" si="18"/>
        <v>数研</v>
      </c>
      <c r="H439" s="76">
        <f t="shared" si="19"/>
        <v>104</v>
      </c>
    </row>
    <row r="440" spans="1:8" x14ac:dyDescent="0.2">
      <c r="A440" s="76" t="s">
        <v>766</v>
      </c>
      <c r="B440" s="76">
        <v>104</v>
      </c>
      <c r="C440" s="76" t="s">
        <v>4</v>
      </c>
      <c r="D440" s="76" t="s">
        <v>582</v>
      </c>
      <c r="E440" s="76" t="str">
        <f t="shared" si="20"/>
        <v>生基/104-903</v>
      </c>
      <c r="F440" s="76" t="s">
        <v>776</v>
      </c>
      <c r="G440" s="76" t="str">
        <f t="shared" si="18"/>
        <v>数研</v>
      </c>
      <c r="H440" s="76">
        <f t="shared" si="19"/>
        <v>104</v>
      </c>
    </row>
    <row r="441" spans="1:8" x14ac:dyDescent="0.2">
      <c r="A441" s="76" t="s">
        <v>766</v>
      </c>
      <c r="B441" s="76">
        <v>183</v>
      </c>
      <c r="C441" s="76" t="s">
        <v>7</v>
      </c>
      <c r="D441" s="76" t="s">
        <v>592</v>
      </c>
      <c r="E441" s="76" t="str">
        <f t="shared" si="20"/>
        <v>生基/183-901</v>
      </c>
      <c r="F441" s="76" t="s">
        <v>777</v>
      </c>
      <c r="G441" s="76" t="str">
        <f t="shared" si="18"/>
        <v>第一</v>
      </c>
      <c r="H441" s="76">
        <f t="shared" si="19"/>
        <v>183</v>
      </c>
    </row>
    <row r="442" spans="1:8" x14ac:dyDescent="0.2">
      <c r="A442" s="76" t="s">
        <v>766</v>
      </c>
      <c r="B442" s="76">
        <v>183</v>
      </c>
      <c r="C442" s="76" t="s">
        <v>7</v>
      </c>
      <c r="D442" s="76" t="s">
        <v>594</v>
      </c>
      <c r="E442" s="76" t="str">
        <f t="shared" si="20"/>
        <v>生基/183-902</v>
      </c>
      <c r="F442" s="76" t="s">
        <v>778</v>
      </c>
      <c r="G442" s="76" t="str">
        <f t="shared" si="18"/>
        <v>第一</v>
      </c>
      <c r="H442" s="76">
        <f t="shared" si="19"/>
        <v>183</v>
      </c>
    </row>
    <row r="443" spans="1:8" x14ac:dyDescent="0.2">
      <c r="A443" s="76" t="s">
        <v>766</v>
      </c>
      <c r="B443" s="76">
        <v>183</v>
      </c>
      <c r="C443" s="76" t="s">
        <v>7</v>
      </c>
      <c r="D443" s="76">
        <v>711</v>
      </c>
      <c r="E443" s="76" t="str">
        <f t="shared" si="20"/>
        <v>生基/711</v>
      </c>
      <c r="F443" s="76" t="s">
        <v>246</v>
      </c>
      <c r="G443" s="76" t="str">
        <f t="shared" si="18"/>
        <v>第一</v>
      </c>
      <c r="H443" s="76">
        <f t="shared" si="19"/>
        <v>183</v>
      </c>
    </row>
    <row r="444" spans="1:8" x14ac:dyDescent="0.2">
      <c r="A444" s="78" t="s">
        <v>766</v>
      </c>
      <c r="B444" s="78">
        <v>2</v>
      </c>
      <c r="C444" s="78" t="s">
        <v>0</v>
      </c>
      <c r="D444" s="78">
        <v>701</v>
      </c>
      <c r="E444" s="78" t="str">
        <f t="shared" si="20"/>
        <v>生基/701</v>
      </c>
      <c r="F444" s="78" t="s">
        <v>242</v>
      </c>
      <c r="G444" s="78" t="str">
        <f t="shared" si="18"/>
        <v>東書</v>
      </c>
      <c r="H444" s="78">
        <f t="shared" si="19"/>
        <v>2</v>
      </c>
    </row>
    <row r="445" spans="1:8" x14ac:dyDescent="0.2">
      <c r="A445" s="78" t="s">
        <v>766</v>
      </c>
      <c r="B445" s="78">
        <v>2</v>
      </c>
      <c r="C445" s="78" t="s">
        <v>0</v>
      </c>
      <c r="D445" s="78">
        <v>702</v>
      </c>
      <c r="E445" s="78" t="str">
        <f t="shared" si="20"/>
        <v>生基/702</v>
      </c>
      <c r="F445" s="78" t="s">
        <v>243</v>
      </c>
      <c r="G445" s="78" t="str">
        <f t="shared" si="18"/>
        <v>東書</v>
      </c>
      <c r="H445" s="78">
        <f t="shared" si="19"/>
        <v>2</v>
      </c>
    </row>
    <row r="446" spans="1:8" x14ac:dyDescent="0.2">
      <c r="A446" s="78" t="s">
        <v>766</v>
      </c>
      <c r="B446" s="78">
        <v>7</v>
      </c>
      <c r="C446" s="78" t="s">
        <v>10</v>
      </c>
      <c r="D446" s="78">
        <v>703</v>
      </c>
      <c r="E446" s="78" t="str">
        <f t="shared" si="20"/>
        <v>生基/703</v>
      </c>
      <c r="F446" s="78" t="s">
        <v>242</v>
      </c>
      <c r="G446" s="78" t="str">
        <f t="shared" si="18"/>
        <v>実教</v>
      </c>
      <c r="H446" s="78">
        <f t="shared" si="19"/>
        <v>7</v>
      </c>
    </row>
    <row r="447" spans="1:8" x14ac:dyDescent="0.2">
      <c r="A447" s="78" t="s">
        <v>766</v>
      </c>
      <c r="B447" s="78">
        <v>7</v>
      </c>
      <c r="C447" s="78" t="s">
        <v>10</v>
      </c>
      <c r="D447" s="78">
        <v>704</v>
      </c>
      <c r="E447" s="78" t="str">
        <f t="shared" si="20"/>
        <v>生基/704</v>
      </c>
      <c r="F447" s="78" t="s">
        <v>244</v>
      </c>
      <c r="G447" s="78" t="str">
        <f t="shared" si="18"/>
        <v>実教</v>
      </c>
      <c r="H447" s="78">
        <f t="shared" si="19"/>
        <v>7</v>
      </c>
    </row>
    <row r="448" spans="1:8" x14ac:dyDescent="0.2">
      <c r="A448" s="78" t="s">
        <v>766</v>
      </c>
      <c r="B448" s="78">
        <v>104</v>
      </c>
      <c r="C448" s="78" t="s">
        <v>4</v>
      </c>
      <c r="D448" s="78">
        <v>707</v>
      </c>
      <c r="E448" s="78" t="str">
        <f t="shared" si="20"/>
        <v>生基/707</v>
      </c>
      <c r="F448" s="78" t="s">
        <v>242</v>
      </c>
      <c r="G448" s="78" t="str">
        <f t="shared" si="18"/>
        <v>数研</v>
      </c>
      <c r="H448" s="78">
        <f t="shared" si="19"/>
        <v>104</v>
      </c>
    </row>
    <row r="449" spans="1:8" x14ac:dyDescent="0.2">
      <c r="A449" s="78" t="s">
        <v>766</v>
      </c>
      <c r="B449" s="78">
        <v>104</v>
      </c>
      <c r="C449" s="78" t="s">
        <v>4</v>
      </c>
      <c r="D449" s="78">
        <v>708</v>
      </c>
      <c r="E449" s="78" t="str">
        <f t="shared" si="20"/>
        <v>生基/708</v>
      </c>
      <c r="F449" s="78" t="s">
        <v>245</v>
      </c>
      <c r="G449" s="78" t="str">
        <f t="shared" ref="G449:G512" si="21">C449</f>
        <v>数研</v>
      </c>
      <c r="H449" s="78">
        <f t="shared" ref="H449:H512" si="22">B449</f>
        <v>104</v>
      </c>
    </row>
    <row r="450" spans="1:8" x14ac:dyDescent="0.2">
      <c r="A450" s="78" t="s">
        <v>766</v>
      </c>
      <c r="B450" s="78">
        <v>104</v>
      </c>
      <c r="C450" s="78" t="s">
        <v>4</v>
      </c>
      <c r="D450" s="78">
        <v>709</v>
      </c>
      <c r="E450" s="78" t="str">
        <f t="shared" ref="E450:E513" si="23">A450&amp;"/"&amp;D450</f>
        <v>生基/709</v>
      </c>
      <c r="F450" s="78" t="s">
        <v>31</v>
      </c>
      <c r="G450" s="78" t="str">
        <f t="shared" si="21"/>
        <v>数研</v>
      </c>
      <c r="H450" s="78">
        <f t="shared" si="22"/>
        <v>104</v>
      </c>
    </row>
    <row r="451" spans="1:8" x14ac:dyDescent="0.2">
      <c r="A451" s="78" t="s">
        <v>766</v>
      </c>
      <c r="B451" s="78">
        <v>183</v>
      </c>
      <c r="C451" s="78" t="s">
        <v>7</v>
      </c>
      <c r="D451" s="78">
        <v>710</v>
      </c>
      <c r="E451" s="78" t="str">
        <f t="shared" si="23"/>
        <v>生基/710</v>
      </c>
      <c r="F451" s="78" t="s">
        <v>245</v>
      </c>
      <c r="G451" s="78" t="str">
        <f t="shared" si="21"/>
        <v>第一</v>
      </c>
      <c r="H451" s="78">
        <f t="shared" si="22"/>
        <v>183</v>
      </c>
    </row>
    <row r="452" spans="1:8" x14ac:dyDescent="0.2">
      <c r="A452" s="76" t="s">
        <v>329</v>
      </c>
      <c r="B452" s="76">
        <v>2</v>
      </c>
      <c r="C452" s="76" t="s">
        <v>0</v>
      </c>
      <c r="D452" s="76">
        <v>701</v>
      </c>
      <c r="E452" s="76" t="str">
        <f t="shared" si="23"/>
        <v>生物/701</v>
      </c>
      <c r="F452" s="76" t="s">
        <v>329</v>
      </c>
      <c r="G452" s="76" t="str">
        <f t="shared" si="21"/>
        <v>東書</v>
      </c>
      <c r="H452" s="76">
        <f t="shared" si="22"/>
        <v>2</v>
      </c>
    </row>
    <row r="453" spans="1:8" x14ac:dyDescent="0.2">
      <c r="A453" s="76" t="s">
        <v>329</v>
      </c>
      <c r="B453" s="76">
        <v>7</v>
      </c>
      <c r="C453" s="76" t="s">
        <v>10</v>
      </c>
      <c r="D453" s="76">
        <v>702</v>
      </c>
      <c r="E453" s="76" t="str">
        <f t="shared" si="23"/>
        <v>生物/702</v>
      </c>
      <c r="F453" s="76" t="s">
        <v>329</v>
      </c>
      <c r="G453" s="76" t="str">
        <f t="shared" si="21"/>
        <v>実教</v>
      </c>
      <c r="H453" s="76">
        <f t="shared" si="22"/>
        <v>7</v>
      </c>
    </row>
    <row r="454" spans="1:8" x14ac:dyDescent="0.2">
      <c r="A454" s="76" t="s">
        <v>329</v>
      </c>
      <c r="B454" s="76">
        <v>61</v>
      </c>
      <c r="C454" s="76" t="s">
        <v>21</v>
      </c>
      <c r="D454" s="76">
        <v>703</v>
      </c>
      <c r="E454" s="76" t="str">
        <f t="shared" si="23"/>
        <v>生物/703</v>
      </c>
      <c r="F454" s="76" t="s">
        <v>514</v>
      </c>
      <c r="G454" s="76" t="str">
        <f t="shared" si="21"/>
        <v>啓林館</v>
      </c>
      <c r="H454" s="76">
        <f t="shared" si="22"/>
        <v>61</v>
      </c>
    </row>
    <row r="455" spans="1:8" x14ac:dyDescent="0.2">
      <c r="A455" s="76" t="s">
        <v>329</v>
      </c>
      <c r="B455" s="76">
        <v>104</v>
      </c>
      <c r="C455" s="76" t="s">
        <v>4</v>
      </c>
      <c r="D455" s="76">
        <v>704</v>
      </c>
      <c r="E455" s="76" t="str">
        <f t="shared" si="23"/>
        <v>生物/704</v>
      </c>
      <c r="F455" s="76" t="s">
        <v>329</v>
      </c>
      <c r="G455" s="76" t="str">
        <f t="shared" si="21"/>
        <v>数研</v>
      </c>
      <c r="H455" s="76">
        <f t="shared" si="22"/>
        <v>104</v>
      </c>
    </row>
    <row r="456" spans="1:8" x14ac:dyDescent="0.2">
      <c r="A456" s="76" t="s">
        <v>329</v>
      </c>
      <c r="B456" s="76">
        <v>183</v>
      </c>
      <c r="C456" s="76" t="s">
        <v>7</v>
      </c>
      <c r="D456" s="76">
        <v>705</v>
      </c>
      <c r="E456" s="76" t="str">
        <f t="shared" si="23"/>
        <v>生物/705</v>
      </c>
      <c r="F456" s="76" t="s">
        <v>406</v>
      </c>
      <c r="G456" s="76" t="str">
        <f t="shared" si="21"/>
        <v>第一</v>
      </c>
      <c r="H456" s="76">
        <f t="shared" si="22"/>
        <v>183</v>
      </c>
    </row>
    <row r="457" spans="1:8" x14ac:dyDescent="0.2">
      <c r="A457" s="76" t="s">
        <v>779</v>
      </c>
      <c r="B457" s="76">
        <v>2</v>
      </c>
      <c r="C457" s="76" t="s">
        <v>0</v>
      </c>
      <c r="D457" s="76" t="s">
        <v>603</v>
      </c>
      <c r="E457" s="76" t="str">
        <f t="shared" si="23"/>
        <v>地基/002-901</v>
      </c>
      <c r="F457" s="76" t="s">
        <v>780</v>
      </c>
      <c r="G457" s="76" t="str">
        <f t="shared" si="21"/>
        <v>東書</v>
      </c>
      <c r="H457" s="76">
        <f t="shared" si="22"/>
        <v>2</v>
      </c>
    </row>
    <row r="458" spans="1:8" x14ac:dyDescent="0.2">
      <c r="A458" s="76" t="s">
        <v>779</v>
      </c>
      <c r="B458" s="76">
        <v>7</v>
      </c>
      <c r="C458" s="76" t="s">
        <v>10</v>
      </c>
      <c r="D458" s="76" t="s">
        <v>630</v>
      </c>
      <c r="E458" s="76" t="str">
        <f t="shared" si="23"/>
        <v>地基/007-901</v>
      </c>
      <c r="F458" s="76" t="s">
        <v>142</v>
      </c>
      <c r="G458" s="76" t="str">
        <f t="shared" si="21"/>
        <v>実教</v>
      </c>
      <c r="H458" s="76">
        <f t="shared" si="22"/>
        <v>7</v>
      </c>
    </row>
    <row r="459" spans="1:8" x14ac:dyDescent="0.2">
      <c r="A459" s="76" t="s">
        <v>779</v>
      </c>
      <c r="B459" s="76">
        <v>61</v>
      </c>
      <c r="C459" s="76" t="s">
        <v>21</v>
      </c>
      <c r="D459" s="76" t="s">
        <v>690</v>
      </c>
      <c r="E459" s="76" t="str">
        <f t="shared" si="23"/>
        <v>地基/061-901</v>
      </c>
      <c r="F459" s="76" t="s">
        <v>781</v>
      </c>
      <c r="G459" s="76" t="str">
        <f t="shared" si="21"/>
        <v>啓林館</v>
      </c>
      <c r="H459" s="76">
        <f t="shared" si="22"/>
        <v>61</v>
      </c>
    </row>
    <row r="460" spans="1:8" x14ac:dyDescent="0.2">
      <c r="A460" s="76" t="s">
        <v>779</v>
      </c>
      <c r="B460" s="76">
        <v>61</v>
      </c>
      <c r="C460" s="76" t="s">
        <v>21</v>
      </c>
      <c r="D460" s="76">
        <v>703</v>
      </c>
      <c r="E460" s="76" t="str">
        <f t="shared" si="23"/>
        <v>地基/703</v>
      </c>
      <c r="F460" s="76" t="s">
        <v>515</v>
      </c>
      <c r="G460" s="76" t="str">
        <f t="shared" si="21"/>
        <v>啓林館</v>
      </c>
      <c r="H460" s="76">
        <f t="shared" si="22"/>
        <v>61</v>
      </c>
    </row>
    <row r="461" spans="1:8" s="78" customFormat="1" x14ac:dyDescent="0.2">
      <c r="A461" s="76" t="s">
        <v>779</v>
      </c>
      <c r="B461" s="76">
        <v>104</v>
      </c>
      <c r="C461" s="76" t="s">
        <v>4</v>
      </c>
      <c r="D461" s="76" t="s">
        <v>578</v>
      </c>
      <c r="E461" s="76" t="str">
        <f t="shared" si="23"/>
        <v>地基/104-901</v>
      </c>
      <c r="F461" s="76" t="s">
        <v>782</v>
      </c>
      <c r="G461" s="76" t="str">
        <f t="shared" si="21"/>
        <v>数研</v>
      </c>
      <c r="H461" s="76">
        <f t="shared" si="22"/>
        <v>104</v>
      </c>
    </row>
    <row r="462" spans="1:8" s="78" customFormat="1" x14ac:dyDescent="0.2">
      <c r="A462" s="76" t="s">
        <v>779</v>
      </c>
      <c r="B462" s="76">
        <v>183</v>
      </c>
      <c r="C462" s="76" t="s">
        <v>7</v>
      </c>
      <c r="D462" s="76" t="s">
        <v>592</v>
      </c>
      <c r="E462" s="76" t="str">
        <f t="shared" si="23"/>
        <v>地基/183-901</v>
      </c>
      <c r="F462" s="76" t="s">
        <v>783</v>
      </c>
      <c r="G462" s="76" t="str">
        <f t="shared" si="21"/>
        <v>第一</v>
      </c>
      <c r="H462" s="76">
        <f t="shared" si="22"/>
        <v>183</v>
      </c>
    </row>
    <row r="463" spans="1:8" s="78" customFormat="1" x14ac:dyDescent="0.2">
      <c r="A463" s="76" t="s">
        <v>779</v>
      </c>
      <c r="B463" s="76">
        <v>183</v>
      </c>
      <c r="C463" s="76" t="s">
        <v>7</v>
      </c>
      <c r="D463" s="76">
        <v>705</v>
      </c>
      <c r="E463" s="76" t="str">
        <f t="shared" si="23"/>
        <v>地基/705</v>
      </c>
      <c r="F463" s="76" t="s">
        <v>515</v>
      </c>
      <c r="G463" s="76" t="str">
        <f t="shared" si="21"/>
        <v>第一</v>
      </c>
      <c r="H463" s="76">
        <f t="shared" si="22"/>
        <v>183</v>
      </c>
    </row>
    <row r="464" spans="1:8" s="78" customFormat="1" x14ac:dyDescent="0.2">
      <c r="A464" s="78" t="s">
        <v>779</v>
      </c>
      <c r="B464" s="78">
        <v>2</v>
      </c>
      <c r="C464" s="78" t="s">
        <v>0</v>
      </c>
      <c r="D464" s="78">
        <v>701</v>
      </c>
      <c r="E464" s="78" t="str">
        <f t="shared" si="23"/>
        <v>地基/701</v>
      </c>
      <c r="F464" s="78" t="s">
        <v>32</v>
      </c>
      <c r="G464" s="78" t="str">
        <f t="shared" si="21"/>
        <v>東書</v>
      </c>
      <c r="H464" s="78">
        <f t="shared" si="22"/>
        <v>2</v>
      </c>
    </row>
    <row r="465" spans="1:8" s="78" customFormat="1" x14ac:dyDescent="0.2">
      <c r="A465" s="78" t="s">
        <v>779</v>
      </c>
      <c r="B465" s="78">
        <v>7</v>
      </c>
      <c r="C465" s="78" t="s">
        <v>10</v>
      </c>
      <c r="D465" s="78">
        <v>702</v>
      </c>
      <c r="E465" s="78" t="str">
        <f t="shared" si="23"/>
        <v>地基/702</v>
      </c>
      <c r="F465" s="78" t="s">
        <v>32</v>
      </c>
      <c r="G465" s="78" t="str">
        <f t="shared" si="21"/>
        <v>実教</v>
      </c>
      <c r="H465" s="78">
        <f t="shared" si="22"/>
        <v>7</v>
      </c>
    </row>
    <row r="466" spans="1:8" s="78" customFormat="1" x14ac:dyDescent="0.2">
      <c r="A466" s="78" t="s">
        <v>779</v>
      </c>
      <c r="B466" s="78">
        <v>104</v>
      </c>
      <c r="C466" s="78" t="s">
        <v>4</v>
      </c>
      <c r="D466" s="78">
        <v>704</v>
      </c>
      <c r="E466" s="78" t="str">
        <f t="shared" si="23"/>
        <v>地基/704</v>
      </c>
      <c r="F466" s="78" t="s">
        <v>784</v>
      </c>
      <c r="G466" s="78" t="str">
        <f t="shared" si="21"/>
        <v>数研</v>
      </c>
      <c r="H466" s="78">
        <f t="shared" si="22"/>
        <v>104</v>
      </c>
    </row>
    <row r="467" spans="1:8" s="78" customFormat="1" x14ac:dyDescent="0.2">
      <c r="A467" s="76" t="s">
        <v>33</v>
      </c>
      <c r="B467" s="76">
        <v>61</v>
      </c>
      <c r="C467" s="76" t="s">
        <v>21</v>
      </c>
      <c r="D467" s="76">
        <v>701</v>
      </c>
      <c r="E467" s="76" t="str">
        <f t="shared" si="23"/>
        <v>地学/701</v>
      </c>
      <c r="F467" s="76" t="s">
        <v>516</v>
      </c>
      <c r="G467" s="76" t="str">
        <f t="shared" si="21"/>
        <v>啓林館</v>
      </c>
      <c r="H467" s="76">
        <f t="shared" si="22"/>
        <v>61</v>
      </c>
    </row>
    <row r="468" spans="1:8" s="78" customFormat="1" x14ac:dyDescent="0.2">
      <c r="A468" s="76" t="s">
        <v>785</v>
      </c>
      <c r="B468" s="76">
        <v>50</v>
      </c>
      <c r="C468" s="76" t="s">
        <v>3</v>
      </c>
      <c r="D468" s="76" t="s">
        <v>574</v>
      </c>
      <c r="E468" s="76" t="str">
        <f t="shared" si="23"/>
        <v>保体/050-901</v>
      </c>
      <c r="F468" s="76" t="s">
        <v>786</v>
      </c>
      <c r="G468" s="76" t="str">
        <f t="shared" si="21"/>
        <v>大修館</v>
      </c>
      <c r="H468" s="76">
        <f t="shared" si="22"/>
        <v>50</v>
      </c>
    </row>
    <row r="469" spans="1:8" s="78" customFormat="1" x14ac:dyDescent="0.2">
      <c r="A469" s="76" t="s">
        <v>785</v>
      </c>
      <c r="B469" s="76">
        <v>50</v>
      </c>
      <c r="C469" s="76" t="s">
        <v>3</v>
      </c>
      <c r="D469" s="76" t="s">
        <v>576</v>
      </c>
      <c r="E469" s="76" t="str">
        <f t="shared" si="23"/>
        <v>保体/050-902</v>
      </c>
      <c r="F469" s="76" t="s">
        <v>787</v>
      </c>
      <c r="G469" s="76" t="str">
        <f t="shared" si="21"/>
        <v>大修館</v>
      </c>
      <c r="H469" s="76">
        <f t="shared" si="22"/>
        <v>50</v>
      </c>
    </row>
    <row r="470" spans="1:8" s="78" customFormat="1" x14ac:dyDescent="0.2">
      <c r="A470" s="76" t="s">
        <v>785</v>
      </c>
      <c r="B470" s="76">
        <v>183</v>
      </c>
      <c r="C470" s="76" t="s">
        <v>7</v>
      </c>
      <c r="D470" s="76" t="s">
        <v>592</v>
      </c>
      <c r="E470" s="76" t="str">
        <f t="shared" si="23"/>
        <v>保体/183-901</v>
      </c>
      <c r="F470" s="76" t="s">
        <v>788</v>
      </c>
      <c r="G470" s="76" t="str">
        <f t="shared" si="21"/>
        <v>第一</v>
      </c>
      <c r="H470" s="76">
        <f t="shared" si="22"/>
        <v>183</v>
      </c>
    </row>
    <row r="471" spans="1:8" s="78" customFormat="1" x14ac:dyDescent="0.2">
      <c r="A471" s="76" t="s">
        <v>785</v>
      </c>
      <c r="B471" s="76">
        <v>183</v>
      </c>
      <c r="C471" s="76" t="s">
        <v>7</v>
      </c>
      <c r="D471" s="76" t="s">
        <v>594</v>
      </c>
      <c r="E471" s="76" t="str">
        <f t="shared" si="23"/>
        <v>保体/183-902</v>
      </c>
      <c r="F471" s="76" t="s">
        <v>789</v>
      </c>
      <c r="G471" s="76" t="str">
        <f t="shared" si="21"/>
        <v>第一</v>
      </c>
      <c r="H471" s="76">
        <f t="shared" si="22"/>
        <v>183</v>
      </c>
    </row>
    <row r="472" spans="1:8" s="78" customFormat="1" x14ac:dyDescent="0.2">
      <c r="A472" s="76" t="s">
        <v>785</v>
      </c>
      <c r="B472" s="76">
        <v>183</v>
      </c>
      <c r="C472" s="76" t="s">
        <v>7</v>
      </c>
      <c r="D472" s="76">
        <v>703</v>
      </c>
      <c r="E472" s="76" t="str">
        <f t="shared" si="23"/>
        <v>保体/703</v>
      </c>
      <c r="F472" s="76" t="s">
        <v>517</v>
      </c>
      <c r="G472" s="76" t="str">
        <f t="shared" si="21"/>
        <v>第一</v>
      </c>
      <c r="H472" s="76">
        <f t="shared" si="22"/>
        <v>183</v>
      </c>
    </row>
    <row r="473" spans="1:8" s="78" customFormat="1" x14ac:dyDescent="0.2">
      <c r="A473" s="76" t="s">
        <v>785</v>
      </c>
      <c r="B473" s="76">
        <v>183</v>
      </c>
      <c r="C473" s="76" t="s">
        <v>7</v>
      </c>
      <c r="D473" s="76">
        <v>704</v>
      </c>
      <c r="E473" s="76" t="str">
        <f t="shared" si="23"/>
        <v>保体/704</v>
      </c>
      <c r="F473" s="76" t="s">
        <v>518</v>
      </c>
      <c r="G473" s="76" t="str">
        <f t="shared" si="21"/>
        <v>第一</v>
      </c>
      <c r="H473" s="76">
        <f t="shared" si="22"/>
        <v>183</v>
      </c>
    </row>
    <row r="474" spans="1:8" s="78" customFormat="1" x14ac:dyDescent="0.2">
      <c r="A474" s="78" t="s">
        <v>785</v>
      </c>
      <c r="B474" s="78">
        <v>50</v>
      </c>
      <c r="C474" s="78" t="s">
        <v>3</v>
      </c>
      <c r="D474" s="78">
        <v>701</v>
      </c>
      <c r="E474" s="78" t="str">
        <f t="shared" si="23"/>
        <v>保体/701</v>
      </c>
      <c r="F474" s="78" t="s">
        <v>247</v>
      </c>
      <c r="G474" s="78" t="str">
        <f t="shared" si="21"/>
        <v>大修館</v>
      </c>
      <c r="H474" s="78">
        <f t="shared" si="22"/>
        <v>50</v>
      </c>
    </row>
    <row r="475" spans="1:8" s="78" customFormat="1" x14ac:dyDescent="0.2">
      <c r="A475" s="78" t="s">
        <v>785</v>
      </c>
      <c r="B475" s="78">
        <v>50</v>
      </c>
      <c r="C475" s="78" t="s">
        <v>3</v>
      </c>
      <c r="D475" s="78">
        <v>702</v>
      </c>
      <c r="E475" s="78" t="str">
        <f t="shared" si="23"/>
        <v>保体/702</v>
      </c>
      <c r="F475" s="78" t="s">
        <v>248</v>
      </c>
      <c r="G475" s="78" t="str">
        <f t="shared" si="21"/>
        <v>大修館</v>
      </c>
      <c r="H475" s="78">
        <f t="shared" si="22"/>
        <v>50</v>
      </c>
    </row>
    <row r="476" spans="1:8" s="78" customFormat="1" x14ac:dyDescent="0.2">
      <c r="A476" s="76" t="s">
        <v>790</v>
      </c>
      <c r="B476" s="76">
        <v>27</v>
      </c>
      <c r="C476" s="76" t="s">
        <v>34</v>
      </c>
      <c r="D476" s="76" t="s">
        <v>791</v>
      </c>
      <c r="E476" s="76" t="str">
        <f t="shared" si="23"/>
        <v>音Ⅰ/027-901</v>
      </c>
      <c r="F476" s="76" t="s">
        <v>35</v>
      </c>
      <c r="G476" s="76" t="str">
        <f t="shared" si="21"/>
        <v>教芸</v>
      </c>
      <c r="H476" s="76">
        <f t="shared" si="22"/>
        <v>27</v>
      </c>
    </row>
    <row r="477" spans="1:8" s="78" customFormat="1" x14ac:dyDescent="0.2">
      <c r="A477" s="76" t="s">
        <v>790</v>
      </c>
      <c r="B477" s="76">
        <v>27</v>
      </c>
      <c r="C477" s="76" t="s">
        <v>34</v>
      </c>
      <c r="D477" s="76" t="s">
        <v>792</v>
      </c>
      <c r="E477" s="76" t="str">
        <f t="shared" si="23"/>
        <v>音Ⅰ/027-902</v>
      </c>
      <c r="F477" s="76" t="s">
        <v>36</v>
      </c>
      <c r="G477" s="76" t="str">
        <f t="shared" si="21"/>
        <v>教芸</v>
      </c>
      <c r="H477" s="76">
        <f t="shared" si="22"/>
        <v>27</v>
      </c>
    </row>
    <row r="478" spans="1:8" s="78" customFormat="1" x14ac:dyDescent="0.2">
      <c r="A478" s="76" t="s">
        <v>790</v>
      </c>
      <c r="B478" s="76">
        <v>50</v>
      </c>
      <c r="C478" s="76" t="s">
        <v>3</v>
      </c>
      <c r="D478" s="76" t="s">
        <v>574</v>
      </c>
      <c r="E478" s="76" t="str">
        <f t="shared" si="23"/>
        <v>音Ⅰ/050-901</v>
      </c>
      <c r="F478" s="76" t="s">
        <v>793</v>
      </c>
      <c r="G478" s="76" t="str">
        <f t="shared" si="21"/>
        <v>大修館</v>
      </c>
      <c r="H478" s="76">
        <f t="shared" si="22"/>
        <v>50</v>
      </c>
    </row>
    <row r="479" spans="1:8" s="78" customFormat="1" x14ac:dyDescent="0.2">
      <c r="A479" s="76" t="s">
        <v>790</v>
      </c>
      <c r="B479" s="76">
        <v>89</v>
      </c>
      <c r="C479" s="76" t="s">
        <v>37</v>
      </c>
      <c r="D479" s="76" t="s">
        <v>794</v>
      </c>
      <c r="E479" s="76" t="str">
        <f t="shared" si="23"/>
        <v>音Ⅰ/089-901</v>
      </c>
      <c r="F479" s="76" t="s">
        <v>795</v>
      </c>
      <c r="G479" s="76" t="str">
        <f t="shared" si="21"/>
        <v>友社</v>
      </c>
      <c r="H479" s="76">
        <f t="shared" si="22"/>
        <v>89</v>
      </c>
    </row>
    <row r="480" spans="1:8" x14ac:dyDescent="0.2">
      <c r="A480" s="78" t="s">
        <v>790</v>
      </c>
      <c r="B480" s="78">
        <v>17</v>
      </c>
      <c r="C480" s="78" t="s">
        <v>2</v>
      </c>
      <c r="D480" s="78">
        <v>701</v>
      </c>
      <c r="E480" s="78" t="str">
        <f t="shared" si="23"/>
        <v>音Ⅰ/701</v>
      </c>
      <c r="F480" s="78" t="s">
        <v>796</v>
      </c>
      <c r="G480" s="78" t="str">
        <f t="shared" si="21"/>
        <v>教出</v>
      </c>
      <c r="H480" s="78">
        <f t="shared" si="22"/>
        <v>17</v>
      </c>
    </row>
    <row r="481" spans="1:8" x14ac:dyDescent="0.2">
      <c r="A481" s="78" t="s">
        <v>790</v>
      </c>
      <c r="B481" s="78">
        <v>27</v>
      </c>
      <c r="C481" s="78" t="s">
        <v>34</v>
      </c>
      <c r="D481" s="78">
        <v>702</v>
      </c>
      <c r="E481" s="78" t="str">
        <f t="shared" si="23"/>
        <v>音Ⅰ/702</v>
      </c>
      <c r="F481" s="78" t="s">
        <v>36</v>
      </c>
      <c r="G481" s="78" t="str">
        <f t="shared" si="21"/>
        <v>教芸</v>
      </c>
      <c r="H481" s="78">
        <f t="shared" si="22"/>
        <v>27</v>
      </c>
    </row>
    <row r="482" spans="1:8" x14ac:dyDescent="0.2">
      <c r="A482" s="78" t="s">
        <v>790</v>
      </c>
      <c r="B482" s="78">
        <v>27</v>
      </c>
      <c r="C482" s="78" t="s">
        <v>34</v>
      </c>
      <c r="D482" s="78">
        <v>703</v>
      </c>
      <c r="E482" s="78" t="str">
        <f t="shared" si="23"/>
        <v>音Ⅰ/703</v>
      </c>
      <c r="F482" s="78" t="s">
        <v>35</v>
      </c>
      <c r="G482" s="78" t="str">
        <f t="shared" si="21"/>
        <v>教芸</v>
      </c>
      <c r="H482" s="78">
        <f t="shared" si="22"/>
        <v>27</v>
      </c>
    </row>
    <row r="483" spans="1:8" x14ac:dyDescent="0.2">
      <c r="A483" s="78" t="s">
        <v>790</v>
      </c>
      <c r="B483" s="78">
        <v>89</v>
      </c>
      <c r="C483" s="78" t="s">
        <v>37</v>
      </c>
      <c r="D483" s="78">
        <v>704</v>
      </c>
      <c r="E483" s="78" t="str">
        <f t="shared" si="23"/>
        <v>音Ⅰ/704</v>
      </c>
      <c r="F483" s="78" t="s">
        <v>250</v>
      </c>
      <c r="G483" s="78" t="str">
        <f t="shared" si="21"/>
        <v>友社</v>
      </c>
      <c r="H483" s="78">
        <f t="shared" si="22"/>
        <v>89</v>
      </c>
    </row>
    <row r="484" spans="1:8" x14ac:dyDescent="0.2">
      <c r="A484" s="76" t="s">
        <v>797</v>
      </c>
      <c r="B484" s="76">
        <v>27</v>
      </c>
      <c r="C484" s="76" t="s">
        <v>34</v>
      </c>
      <c r="D484" s="76">
        <v>702</v>
      </c>
      <c r="E484" s="76" t="str">
        <f t="shared" si="23"/>
        <v>音Ⅱ/702</v>
      </c>
      <c r="F484" s="76" t="s">
        <v>39</v>
      </c>
      <c r="G484" s="76" t="str">
        <f t="shared" si="21"/>
        <v>教芸</v>
      </c>
      <c r="H484" s="76">
        <f t="shared" si="22"/>
        <v>27</v>
      </c>
    </row>
    <row r="485" spans="1:8" x14ac:dyDescent="0.2">
      <c r="A485" s="76" t="s">
        <v>797</v>
      </c>
      <c r="B485" s="76">
        <v>27</v>
      </c>
      <c r="C485" s="76" t="s">
        <v>34</v>
      </c>
      <c r="D485" s="76">
        <v>703</v>
      </c>
      <c r="E485" s="76" t="str">
        <f t="shared" si="23"/>
        <v>音Ⅱ/703</v>
      </c>
      <c r="F485" s="76" t="s">
        <v>38</v>
      </c>
      <c r="G485" s="76" t="str">
        <f t="shared" si="21"/>
        <v>教芸</v>
      </c>
      <c r="H485" s="76">
        <f t="shared" si="22"/>
        <v>27</v>
      </c>
    </row>
    <row r="486" spans="1:8" x14ac:dyDescent="0.2">
      <c r="A486" s="76" t="s">
        <v>797</v>
      </c>
      <c r="B486" s="76">
        <v>50</v>
      </c>
      <c r="C486" s="76" t="s">
        <v>3</v>
      </c>
      <c r="D486" s="76">
        <v>701</v>
      </c>
      <c r="E486" s="76" t="str">
        <f t="shared" si="23"/>
        <v>音Ⅱ/701</v>
      </c>
      <c r="F486" s="76" t="s">
        <v>519</v>
      </c>
      <c r="G486" s="76" t="str">
        <f t="shared" si="21"/>
        <v>大修館</v>
      </c>
      <c r="H486" s="76">
        <f t="shared" si="22"/>
        <v>50</v>
      </c>
    </row>
    <row r="487" spans="1:8" x14ac:dyDescent="0.2">
      <c r="A487" s="76" t="s">
        <v>797</v>
      </c>
      <c r="B487" s="76">
        <v>89</v>
      </c>
      <c r="C487" s="76" t="s">
        <v>37</v>
      </c>
      <c r="D487" s="76">
        <v>704</v>
      </c>
      <c r="E487" s="76" t="str">
        <f t="shared" si="23"/>
        <v>音Ⅱ/704</v>
      </c>
      <c r="F487" s="76" t="s">
        <v>520</v>
      </c>
      <c r="G487" s="76" t="str">
        <f t="shared" si="21"/>
        <v>友社</v>
      </c>
      <c r="H487" s="76">
        <f t="shared" si="22"/>
        <v>89</v>
      </c>
    </row>
    <row r="488" spans="1:8" x14ac:dyDescent="0.2">
      <c r="A488" s="76" t="s">
        <v>798</v>
      </c>
      <c r="B488" s="76">
        <v>27</v>
      </c>
      <c r="C488" s="76" t="s">
        <v>34</v>
      </c>
      <c r="D488" s="76">
        <v>701</v>
      </c>
      <c r="E488" s="76" t="str">
        <f t="shared" si="23"/>
        <v>音Ⅲ/701</v>
      </c>
      <c r="F488" s="76" t="s">
        <v>115</v>
      </c>
      <c r="G488" s="76" t="str">
        <f t="shared" si="21"/>
        <v>教芸</v>
      </c>
      <c r="H488" s="76">
        <f t="shared" si="22"/>
        <v>27</v>
      </c>
    </row>
    <row r="489" spans="1:8" x14ac:dyDescent="0.2">
      <c r="A489" s="76" t="s">
        <v>798</v>
      </c>
      <c r="B489" s="76">
        <v>89</v>
      </c>
      <c r="C489" s="76" t="s">
        <v>37</v>
      </c>
      <c r="D489" s="76">
        <v>702</v>
      </c>
      <c r="E489" s="76" t="str">
        <f t="shared" si="23"/>
        <v>音Ⅲ/702</v>
      </c>
      <c r="F489" s="76" t="s">
        <v>521</v>
      </c>
      <c r="G489" s="76" t="str">
        <f t="shared" si="21"/>
        <v>友社</v>
      </c>
      <c r="H489" s="76">
        <f t="shared" si="22"/>
        <v>89</v>
      </c>
    </row>
    <row r="490" spans="1:8" x14ac:dyDescent="0.2">
      <c r="A490" s="76" t="s">
        <v>799</v>
      </c>
      <c r="B490" s="76">
        <v>38</v>
      </c>
      <c r="C490" s="76" t="s">
        <v>40</v>
      </c>
      <c r="D490" s="76" t="s">
        <v>800</v>
      </c>
      <c r="E490" s="76" t="str">
        <f t="shared" si="23"/>
        <v>美Ⅰ/038-901</v>
      </c>
      <c r="F490" s="76" t="s">
        <v>41</v>
      </c>
      <c r="G490" s="76" t="str">
        <f t="shared" si="21"/>
        <v>光村</v>
      </c>
      <c r="H490" s="76">
        <f t="shared" si="22"/>
        <v>38</v>
      </c>
    </row>
    <row r="491" spans="1:8" x14ac:dyDescent="0.2">
      <c r="A491" s="76" t="s">
        <v>799</v>
      </c>
      <c r="B491" s="76">
        <v>38</v>
      </c>
      <c r="C491" s="76" t="s">
        <v>40</v>
      </c>
      <c r="D491" s="76">
        <v>701</v>
      </c>
      <c r="E491" s="76" t="str">
        <f t="shared" si="23"/>
        <v>美Ⅰ/701</v>
      </c>
      <c r="F491" s="76" t="s">
        <v>41</v>
      </c>
      <c r="G491" s="76" t="str">
        <f t="shared" si="21"/>
        <v>光村</v>
      </c>
      <c r="H491" s="76">
        <f t="shared" si="22"/>
        <v>38</v>
      </c>
    </row>
    <row r="492" spans="1:8" x14ac:dyDescent="0.2">
      <c r="A492" s="76" t="s">
        <v>799</v>
      </c>
      <c r="B492" s="76">
        <v>116</v>
      </c>
      <c r="C492" s="76" t="s">
        <v>42</v>
      </c>
      <c r="D492" s="76" t="s">
        <v>801</v>
      </c>
      <c r="E492" s="76" t="str">
        <f t="shared" si="23"/>
        <v>美Ⅰ/116-901</v>
      </c>
      <c r="F492" s="76" t="s">
        <v>802</v>
      </c>
      <c r="G492" s="76" t="str">
        <f t="shared" si="21"/>
        <v>日文</v>
      </c>
      <c r="H492" s="76">
        <f t="shared" si="22"/>
        <v>116</v>
      </c>
    </row>
    <row r="493" spans="1:8" x14ac:dyDescent="0.2">
      <c r="A493" s="76" t="s">
        <v>799</v>
      </c>
      <c r="B493" s="76">
        <v>116</v>
      </c>
      <c r="C493" s="76" t="s">
        <v>42</v>
      </c>
      <c r="D493" s="76">
        <v>702</v>
      </c>
      <c r="E493" s="76" t="str">
        <f t="shared" si="23"/>
        <v>美Ⅰ/702</v>
      </c>
      <c r="F493" s="76" t="s">
        <v>143</v>
      </c>
      <c r="G493" s="76" t="str">
        <f t="shared" si="21"/>
        <v>日文</v>
      </c>
      <c r="H493" s="76">
        <f t="shared" si="22"/>
        <v>116</v>
      </c>
    </row>
    <row r="494" spans="1:8" x14ac:dyDescent="0.2">
      <c r="A494" s="76" t="s">
        <v>799</v>
      </c>
      <c r="B494" s="76">
        <v>116</v>
      </c>
      <c r="C494" s="76" t="s">
        <v>42</v>
      </c>
      <c r="D494" s="76">
        <v>703</v>
      </c>
      <c r="E494" s="76" t="str">
        <f t="shared" si="23"/>
        <v>美Ⅰ/703</v>
      </c>
      <c r="F494" s="76" t="s">
        <v>251</v>
      </c>
      <c r="G494" s="76" t="str">
        <f t="shared" si="21"/>
        <v>日文</v>
      </c>
      <c r="H494" s="76">
        <f t="shared" si="22"/>
        <v>116</v>
      </c>
    </row>
    <row r="495" spans="1:8" x14ac:dyDescent="0.2">
      <c r="A495" s="76" t="s">
        <v>803</v>
      </c>
      <c r="B495" s="76">
        <v>38</v>
      </c>
      <c r="C495" s="76" t="s">
        <v>40</v>
      </c>
      <c r="D495" s="76">
        <v>701</v>
      </c>
      <c r="E495" s="76" t="str">
        <f t="shared" si="23"/>
        <v>美Ⅱ/701</v>
      </c>
      <c r="F495" s="76" t="s">
        <v>43</v>
      </c>
      <c r="G495" s="76" t="str">
        <f t="shared" si="21"/>
        <v>光村</v>
      </c>
      <c r="H495" s="76">
        <f t="shared" si="22"/>
        <v>38</v>
      </c>
    </row>
    <row r="496" spans="1:8" s="78" customFormat="1" x14ac:dyDescent="0.2">
      <c r="A496" s="76" t="s">
        <v>803</v>
      </c>
      <c r="B496" s="76">
        <v>116</v>
      </c>
      <c r="C496" s="76" t="s">
        <v>42</v>
      </c>
      <c r="D496" s="76">
        <v>702</v>
      </c>
      <c r="E496" s="76" t="str">
        <f t="shared" si="23"/>
        <v>美Ⅱ/702</v>
      </c>
      <c r="F496" s="76" t="s">
        <v>156</v>
      </c>
      <c r="G496" s="76" t="str">
        <f t="shared" si="21"/>
        <v>日文</v>
      </c>
      <c r="H496" s="76">
        <f t="shared" si="22"/>
        <v>116</v>
      </c>
    </row>
    <row r="497" spans="1:8" s="78" customFormat="1" x14ac:dyDescent="0.2">
      <c r="A497" s="76" t="s">
        <v>804</v>
      </c>
      <c r="B497" s="76">
        <v>38</v>
      </c>
      <c r="C497" s="76" t="s">
        <v>40</v>
      </c>
      <c r="D497" s="76">
        <v>701</v>
      </c>
      <c r="E497" s="76" t="str">
        <f t="shared" si="23"/>
        <v>美Ⅲ/701</v>
      </c>
      <c r="F497" s="76" t="s">
        <v>116</v>
      </c>
      <c r="G497" s="76" t="str">
        <f t="shared" si="21"/>
        <v>光村</v>
      </c>
      <c r="H497" s="76">
        <f t="shared" si="22"/>
        <v>38</v>
      </c>
    </row>
    <row r="498" spans="1:8" s="78" customFormat="1" x14ac:dyDescent="0.2">
      <c r="A498" s="76" t="s">
        <v>804</v>
      </c>
      <c r="B498" s="76">
        <v>116</v>
      </c>
      <c r="C498" s="76" t="s">
        <v>42</v>
      </c>
      <c r="D498" s="76">
        <v>702</v>
      </c>
      <c r="E498" s="76" t="str">
        <f t="shared" si="23"/>
        <v>美Ⅲ/702</v>
      </c>
      <c r="F498" s="76" t="s">
        <v>161</v>
      </c>
      <c r="G498" s="76" t="str">
        <f t="shared" si="21"/>
        <v>日文</v>
      </c>
      <c r="H498" s="76">
        <f t="shared" si="22"/>
        <v>116</v>
      </c>
    </row>
    <row r="499" spans="1:8" s="78" customFormat="1" x14ac:dyDescent="0.2">
      <c r="A499" s="76" t="s">
        <v>805</v>
      </c>
      <c r="B499" s="76">
        <v>116</v>
      </c>
      <c r="C499" s="76" t="s">
        <v>42</v>
      </c>
      <c r="D499" s="76">
        <v>701</v>
      </c>
      <c r="E499" s="76" t="str">
        <f t="shared" si="23"/>
        <v>工Ⅰ/701</v>
      </c>
      <c r="F499" s="76" t="s">
        <v>44</v>
      </c>
      <c r="G499" s="76" t="str">
        <f t="shared" si="21"/>
        <v>日文</v>
      </c>
      <c r="H499" s="76">
        <f t="shared" si="22"/>
        <v>116</v>
      </c>
    </row>
    <row r="500" spans="1:8" s="78" customFormat="1" x14ac:dyDescent="0.2">
      <c r="A500" s="76" t="s">
        <v>806</v>
      </c>
      <c r="B500" s="76">
        <v>116</v>
      </c>
      <c r="C500" s="76" t="s">
        <v>42</v>
      </c>
      <c r="D500" s="76">
        <v>701</v>
      </c>
      <c r="E500" s="76" t="str">
        <f t="shared" si="23"/>
        <v>工Ⅱ/701</v>
      </c>
      <c r="F500" s="76" t="s">
        <v>45</v>
      </c>
      <c r="G500" s="76" t="str">
        <f t="shared" si="21"/>
        <v>日文</v>
      </c>
      <c r="H500" s="76">
        <f t="shared" si="22"/>
        <v>116</v>
      </c>
    </row>
    <row r="501" spans="1:8" s="78" customFormat="1" x14ac:dyDescent="0.2">
      <c r="A501" s="76" t="s">
        <v>47</v>
      </c>
      <c r="B501" s="76">
        <v>2</v>
      </c>
      <c r="C501" s="76" t="s">
        <v>0</v>
      </c>
      <c r="D501" s="76" t="s">
        <v>603</v>
      </c>
      <c r="E501" s="76" t="str">
        <f t="shared" si="23"/>
        <v>書Ⅰ/002-901</v>
      </c>
      <c r="F501" s="76" t="s">
        <v>46</v>
      </c>
      <c r="G501" s="76" t="str">
        <f t="shared" si="21"/>
        <v>東書</v>
      </c>
      <c r="H501" s="76">
        <f t="shared" si="22"/>
        <v>2</v>
      </c>
    </row>
    <row r="502" spans="1:8" s="78" customFormat="1" x14ac:dyDescent="0.2">
      <c r="A502" s="76" t="s">
        <v>47</v>
      </c>
      <c r="B502" s="76">
        <v>6</v>
      </c>
      <c r="C502" s="76" t="s">
        <v>48</v>
      </c>
      <c r="D502" s="76" t="s">
        <v>659</v>
      </c>
      <c r="E502" s="76" t="str">
        <f t="shared" si="23"/>
        <v>書Ⅰ/006-901</v>
      </c>
      <c r="F502" s="76" t="s">
        <v>47</v>
      </c>
      <c r="G502" s="76" t="str">
        <f t="shared" si="21"/>
        <v>教図</v>
      </c>
      <c r="H502" s="76">
        <f t="shared" si="22"/>
        <v>6</v>
      </c>
    </row>
    <row r="503" spans="1:8" s="78" customFormat="1" x14ac:dyDescent="0.2">
      <c r="A503" s="76" t="s">
        <v>47</v>
      </c>
      <c r="B503" s="76">
        <v>38</v>
      </c>
      <c r="C503" s="76" t="s">
        <v>40</v>
      </c>
      <c r="D503" s="76" t="s">
        <v>800</v>
      </c>
      <c r="E503" s="76" t="str">
        <f t="shared" si="23"/>
        <v>書Ⅰ/038-901</v>
      </c>
      <c r="F503" s="76" t="s">
        <v>47</v>
      </c>
      <c r="G503" s="76" t="str">
        <f t="shared" si="21"/>
        <v>光村</v>
      </c>
      <c r="H503" s="76">
        <f t="shared" si="22"/>
        <v>38</v>
      </c>
    </row>
    <row r="504" spans="1:8" s="78" customFormat="1" x14ac:dyDescent="0.2">
      <c r="A504" s="76" t="s">
        <v>47</v>
      </c>
      <c r="B504" s="76">
        <v>38</v>
      </c>
      <c r="C504" s="76" t="s">
        <v>40</v>
      </c>
      <c r="D504" s="76">
        <v>705</v>
      </c>
      <c r="E504" s="76" t="str">
        <f t="shared" si="23"/>
        <v>書Ⅰ/705</v>
      </c>
      <c r="F504" s="77" t="s">
        <v>47</v>
      </c>
      <c r="G504" s="76" t="str">
        <f t="shared" si="21"/>
        <v>光村</v>
      </c>
      <c r="H504" s="76">
        <f t="shared" si="22"/>
        <v>38</v>
      </c>
    </row>
    <row r="505" spans="1:8" s="78" customFormat="1" x14ac:dyDescent="0.2">
      <c r="A505" s="76" t="s">
        <v>47</v>
      </c>
      <c r="B505" s="76">
        <v>50</v>
      </c>
      <c r="C505" s="76" t="s">
        <v>3</v>
      </c>
      <c r="D505" s="76" t="s">
        <v>574</v>
      </c>
      <c r="E505" s="76" t="str">
        <f t="shared" si="23"/>
        <v>書Ⅰ/050-901</v>
      </c>
      <c r="F505" s="76" t="s">
        <v>807</v>
      </c>
      <c r="G505" s="76" t="str">
        <f t="shared" si="21"/>
        <v>大修館</v>
      </c>
      <c r="H505" s="76">
        <f t="shared" si="22"/>
        <v>50</v>
      </c>
    </row>
    <row r="506" spans="1:8" s="78" customFormat="1" x14ac:dyDescent="0.2">
      <c r="A506" s="78" t="s">
        <v>47</v>
      </c>
      <c r="B506" s="78">
        <v>2</v>
      </c>
      <c r="C506" s="78" t="s">
        <v>0</v>
      </c>
      <c r="D506" s="78">
        <v>701</v>
      </c>
      <c r="E506" s="78" t="str">
        <f t="shared" si="23"/>
        <v>書Ⅰ/701</v>
      </c>
      <c r="F506" s="78" t="s">
        <v>46</v>
      </c>
      <c r="G506" s="78" t="str">
        <f t="shared" si="21"/>
        <v>東書</v>
      </c>
      <c r="H506" s="78">
        <f t="shared" si="22"/>
        <v>2</v>
      </c>
    </row>
    <row r="507" spans="1:8" s="78" customFormat="1" x14ac:dyDescent="0.2">
      <c r="A507" s="78" t="s">
        <v>47</v>
      </c>
      <c r="B507" s="78">
        <v>6</v>
      </c>
      <c r="C507" s="78" t="s">
        <v>48</v>
      </c>
      <c r="D507" s="78">
        <v>702</v>
      </c>
      <c r="E507" s="78" t="str">
        <f t="shared" si="23"/>
        <v>書Ⅰ/702</v>
      </c>
      <c r="F507" s="78" t="s">
        <v>47</v>
      </c>
      <c r="G507" s="78" t="str">
        <f t="shared" si="21"/>
        <v>教図</v>
      </c>
      <c r="H507" s="78">
        <f t="shared" si="22"/>
        <v>6</v>
      </c>
    </row>
    <row r="508" spans="1:8" s="78" customFormat="1" x14ac:dyDescent="0.2">
      <c r="A508" s="78" t="s">
        <v>47</v>
      </c>
      <c r="B508" s="78">
        <v>6</v>
      </c>
      <c r="C508" s="78" t="s">
        <v>48</v>
      </c>
      <c r="D508" s="78">
        <v>703</v>
      </c>
      <c r="E508" s="78" t="str">
        <f t="shared" si="23"/>
        <v>書Ⅰ/703</v>
      </c>
      <c r="F508" s="78" t="s">
        <v>252</v>
      </c>
      <c r="G508" s="78" t="str">
        <f t="shared" si="21"/>
        <v>教図</v>
      </c>
      <c r="H508" s="78">
        <f t="shared" si="22"/>
        <v>6</v>
      </c>
    </row>
    <row r="509" spans="1:8" s="78" customFormat="1" x14ac:dyDescent="0.2">
      <c r="A509" s="78" t="s">
        <v>47</v>
      </c>
      <c r="B509" s="78">
        <v>17</v>
      </c>
      <c r="C509" s="78" t="s">
        <v>2</v>
      </c>
      <c r="D509" s="78">
        <v>704</v>
      </c>
      <c r="E509" s="78" t="str">
        <f t="shared" si="23"/>
        <v>書Ⅰ/704</v>
      </c>
      <c r="F509" s="78" t="s">
        <v>46</v>
      </c>
      <c r="G509" s="78" t="str">
        <f t="shared" si="21"/>
        <v>教出</v>
      </c>
      <c r="H509" s="78">
        <f t="shared" si="22"/>
        <v>17</v>
      </c>
    </row>
    <row r="510" spans="1:8" s="78" customFormat="1" ht="12.6" customHeight="1" x14ac:dyDescent="0.2">
      <c r="A510" s="76" t="s">
        <v>50</v>
      </c>
      <c r="B510" s="76">
        <v>2</v>
      </c>
      <c r="C510" s="76" t="s">
        <v>0</v>
      </c>
      <c r="D510" s="76">
        <v>701</v>
      </c>
      <c r="E510" s="76" t="str">
        <f t="shared" si="23"/>
        <v>書Ⅱ/701</v>
      </c>
      <c r="F510" s="76" t="s">
        <v>49</v>
      </c>
      <c r="G510" s="76" t="str">
        <f t="shared" si="21"/>
        <v>東書</v>
      </c>
      <c r="H510" s="76">
        <f t="shared" si="22"/>
        <v>2</v>
      </c>
    </row>
    <row r="511" spans="1:8" s="78" customFormat="1" x14ac:dyDescent="0.2">
      <c r="A511" s="77" t="s">
        <v>50</v>
      </c>
      <c r="B511" s="76">
        <v>6</v>
      </c>
      <c r="C511" s="76" t="s">
        <v>48</v>
      </c>
      <c r="D511" s="76">
        <v>702</v>
      </c>
      <c r="E511" s="76" t="str">
        <f t="shared" si="23"/>
        <v>書Ⅱ/702</v>
      </c>
      <c r="F511" s="76" t="s">
        <v>50</v>
      </c>
      <c r="G511" s="76" t="str">
        <f t="shared" si="21"/>
        <v>教図</v>
      </c>
      <c r="H511" s="76">
        <f t="shared" si="22"/>
        <v>6</v>
      </c>
    </row>
    <row r="512" spans="1:8" x14ac:dyDescent="0.2">
      <c r="A512" s="77" t="s">
        <v>50</v>
      </c>
      <c r="B512" s="76">
        <v>38</v>
      </c>
      <c r="C512" s="76" t="s">
        <v>40</v>
      </c>
      <c r="D512" s="76">
        <v>704</v>
      </c>
      <c r="E512" s="76" t="str">
        <f t="shared" si="23"/>
        <v>書Ⅱ/704</v>
      </c>
      <c r="F512" s="76" t="s">
        <v>50</v>
      </c>
      <c r="G512" s="76" t="str">
        <f t="shared" si="21"/>
        <v>光村</v>
      </c>
      <c r="H512" s="76">
        <f t="shared" si="22"/>
        <v>38</v>
      </c>
    </row>
    <row r="513" spans="1:8" x14ac:dyDescent="0.2">
      <c r="A513" s="77" t="s">
        <v>50</v>
      </c>
      <c r="B513" s="76">
        <v>50</v>
      </c>
      <c r="C513" s="76" t="s">
        <v>3</v>
      </c>
      <c r="D513" s="76">
        <v>703</v>
      </c>
      <c r="E513" s="76" t="str">
        <f t="shared" si="23"/>
        <v>書Ⅱ/703</v>
      </c>
      <c r="F513" s="76" t="s">
        <v>49</v>
      </c>
      <c r="G513" s="76" t="str">
        <f t="shared" ref="G513:G576" si="24">C513</f>
        <v>大修館</v>
      </c>
      <c r="H513" s="76">
        <f t="shared" ref="H513:H576" si="25">B513</f>
        <v>50</v>
      </c>
    </row>
    <row r="514" spans="1:8" x14ac:dyDescent="0.2">
      <c r="A514" s="77" t="s">
        <v>118</v>
      </c>
      <c r="B514" s="76">
        <v>2</v>
      </c>
      <c r="C514" s="76" t="s">
        <v>0</v>
      </c>
      <c r="D514" s="77">
        <v>701</v>
      </c>
      <c r="E514" s="76" t="str">
        <f t="shared" ref="E514:E577" si="26">A514&amp;"/"&amp;D514</f>
        <v>書Ⅲ/701</v>
      </c>
      <c r="F514" s="80" t="s">
        <v>117</v>
      </c>
      <c r="G514" s="76" t="str">
        <f t="shared" si="24"/>
        <v>東書</v>
      </c>
      <c r="H514" s="76">
        <f t="shared" si="25"/>
        <v>2</v>
      </c>
    </row>
    <row r="515" spans="1:8" x14ac:dyDescent="0.2">
      <c r="A515" s="77" t="s">
        <v>118</v>
      </c>
      <c r="B515" s="76">
        <v>6</v>
      </c>
      <c r="C515" s="76" t="s">
        <v>48</v>
      </c>
      <c r="D515" s="76">
        <v>702</v>
      </c>
      <c r="E515" s="76" t="str">
        <f t="shared" si="26"/>
        <v>書Ⅲ/702</v>
      </c>
      <c r="F515" s="76" t="s">
        <v>118</v>
      </c>
      <c r="G515" s="76" t="str">
        <f t="shared" si="24"/>
        <v>教図</v>
      </c>
      <c r="H515" s="76">
        <f t="shared" si="25"/>
        <v>6</v>
      </c>
    </row>
    <row r="516" spans="1:8" x14ac:dyDescent="0.2">
      <c r="A516" s="77" t="s">
        <v>118</v>
      </c>
      <c r="B516" s="76">
        <v>38</v>
      </c>
      <c r="C516" s="76" t="s">
        <v>40</v>
      </c>
      <c r="D516" s="76">
        <v>703</v>
      </c>
      <c r="E516" s="76" t="str">
        <f t="shared" si="26"/>
        <v>書Ⅲ/703</v>
      </c>
      <c r="F516" s="76" t="s">
        <v>118</v>
      </c>
      <c r="G516" s="76" t="str">
        <f t="shared" si="24"/>
        <v>光村</v>
      </c>
      <c r="H516" s="76">
        <f t="shared" si="25"/>
        <v>38</v>
      </c>
    </row>
    <row r="517" spans="1:8" x14ac:dyDescent="0.2">
      <c r="A517" s="77" t="s">
        <v>808</v>
      </c>
      <c r="B517" s="76">
        <v>2</v>
      </c>
      <c r="C517" s="76" t="s">
        <v>0</v>
      </c>
      <c r="D517" s="76" t="s">
        <v>603</v>
      </c>
      <c r="E517" s="76" t="str">
        <f t="shared" si="26"/>
        <v>ＣⅠ/002-901</v>
      </c>
      <c r="F517" s="76" t="s">
        <v>809</v>
      </c>
      <c r="G517" s="76" t="str">
        <f t="shared" si="24"/>
        <v>東書</v>
      </c>
      <c r="H517" s="76">
        <f t="shared" si="25"/>
        <v>2</v>
      </c>
    </row>
    <row r="518" spans="1:8" x14ac:dyDescent="0.2">
      <c r="A518" s="77" t="s">
        <v>808</v>
      </c>
      <c r="B518" s="76">
        <v>2</v>
      </c>
      <c r="C518" s="76" t="s">
        <v>0</v>
      </c>
      <c r="D518" s="76" t="s">
        <v>566</v>
      </c>
      <c r="E518" s="76" t="str">
        <f t="shared" si="26"/>
        <v>ＣⅠ/002-902</v>
      </c>
      <c r="F518" s="76" t="s">
        <v>810</v>
      </c>
      <c r="G518" s="76" t="str">
        <f t="shared" si="24"/>
        <v>東書</v>
      </c>
      <c r="H518" s="76">
        <f t="shared" si="25"/>
        <v>2</v>
      </c>
    </row>
    <row r="519" spans="1:8" x14ac:dyDescent="0.2">
      <c r="A519" s="77" t="s">
        <v>808</v>
      </c>
      <c r="B519" s="76">
        <v>2</v>
      </c>
      <c r="C519" s="76" t="s">
        <v>0</v>
      </c>
      <c r="D519" s="76" t="s">
        <v>568</v>
      </c>
      <c r="E519" s="76" t="str">
        <f t="shared" si="26"/>
        <v>ＣⅠ/002-903</v>
      </c>
      <c r="F519" s="76" t="s">
        <v>811</v>
      </c>
      <c r="G519" s="76" t="str">
        <f t="shared" si="24"/>
        <v>東書</v>
      </c>
      <c r="H519" s="76">
        <f t="shared" si="25"/>
        <v>2</v>
      </c>
    </row>
    <row r="520" spans="1:8" x14ac:dyDescent="0.2">
      <c r="A520" s="77" t="s">
        <v>808</v>
      </c>
      <c r="B520" s="76">
        <v>2</v>
      </c>
      <c r="C520" s="76" t="s">
        <v>0</v>
      </c>
      <c r="D520" s="76" t="s">
        <v>678</v>
      </c>
      <c r="E520" s="76" t="str">
        <f t="shared" si="26"/>
        <v>ＣⅠ/002-904</v>
      </c>
      <c r="F520" s="76" t="s">
        <v>812</v>
      </c>
      <c r="G520" s="76" t="str">
        <f t="shared" si="24"/>
        <v>東書</v>
      </c>
      <c r="H520" s="76">
        <f t="shared" si="25"/>
        <v>2</v>
      </c>
    </row>
    <row r="521" spans="1:8" x14ac:dyDescent="0.2">
      <c r="A521" s="77" t="s">
        <v>808</v>
      </c>
      <c r="B521" s="76">
        <v>9</v>
      </c>
      <c r="C521" s="76" t="s">
        <v>51</v>
      </c>
      <c r="D521" s="76" t="s">
        <v>813</v>
      </c>
      <c r="E521" s="76" t="str">
        <f t="shared" si="26"/>
        <v>ＣⅠ/009-901</v>
      </c>
      <c r="F521" s="76" t="s">
        <v>814</v>
      </c>
      <c r="G521" s="76" t="str">
        <f t="shared" si="24"/>
        <v>開隆堂</v>
      </c>
      <c r="H521" s="76">
        <f t="shared" si="25"/>
        <v>9</v>
      </c>
    </row>
    <row r="522" spans="1:8" x14ac:dyDescent="0.2">
      <c r="A522" s="77" t="s">
        <v>808</v>
      </c>
      <c r="B522" s="76">
        <v>9</v>
      </c>
      <c r="C522" s="76" t="s">
        <v>51</v>
      </c>
      <c r="D522" s="76" t="s">
        <v>815</v>
      </c>
      <c r="E522" s="76" t="str">
        <f t="shared" si="26"/>
        <v>ＣⅠ/009-902</v>
      </c>
      <c r="F522" s="76" t="s">
        <v>816</v>
      </c>
      <c r="G522" s="76" t="str">
        <f t="shared" si="24"/>
        <v>開隆堂</v>
      </c>
      <c r="H522" s="76">
        <f t="shared" si="25"/>
        <v>9</v>
      </c>
    </row>
    <row r="523" spans="1:8" x14ac:dyDescent="0.2">
      <c r="A523" s="77" t="s">
        <v>808</v>
      </c>
      <c r="B523" s="76">
        <v>9</v>
      </c>
      <c r="C523" s="76" t="s">
        <v>51</v>
      </c>
      <c r="D523" s="76" t="s">
        <v>817</v>
      </c>
      <c r="E523" s="76" t="str">
        <f t="shared" si="26"/>
        <v>ＣⅠ/009-903</v>
      </c>
      <c r="F523" s="76" t="s">
        <v>818</v>
      </c>
      <c r="G523" s="76" t="str">
        <f t="shared" si="24"/>
        <v>開隆堂</v>
      </c>
      <c r="H523" s="76">
        <f t="shared" si="25"/>
        <v>9</v>
      </c>
    </row>
    <row r="524" spans="1:8" x14ac:dyDescent="0.2">
      <c r="A524" s="77" t="s">
        <v>808</v>
      </c>
      <c r="B524" s="76">
        <v>15</v>
      </c>
      <c r="C524" s="76" t="s">
        <v>1</v>
      </c>
      <c r="D524" s="76" t="s">
        <v>570</v>
      </c>
      <c r="E524" s="76" t="str">
        <f t="shared" si="26"/>
        <v>ＣⅠ/015-901</v>
      </c>
      <c r="F524" s="76" t="s">
        <v>819</v>
      </c>
      <c r="G524" s="76" t="str">
        <f t="shared" si="24"/>
        <v>三省堂</v>
      </c>
      <c r="H524" s="76">
        <f t="shared" si="25"/>
        <v>15</v>
      </c>
    </row>
    <row r="525" spans="1:8" s="78" customFormat="1" x14ac:dyDescent="0.2">
      <c r="A525" s="77" t="s">
        <v>808</v>
      </c>
      <c r="B525" s="76">
        <v>15</v>
      </c>
      <c r="C525" s="76" t="s">
        <v>1</v>
      </c>
      <c r="D525" s="76" t="s">
        <v>572</v>
      </c>
      <c r="E525" s="76" t="str">
        <f t="shared" si="26"/>
        <v>ＣⅠ/015-902</v>
      </c>
      <c r="F525" s="76" t="s">
        <v>820</v>
      </c>
      <c r="G525" s="76" t="str">
        <f t="shared" si="24"/>
        <v>三省堂</v>
      </c>
      <c r="H525" s="76">
        <f t="shared" si="25"/>
        <v>15</v>
      </c>
    </row>
    <row r="526" spans="1:8" s="78" customFormat="1" x14ac:dyDescent="0.2">
      <c r="A526" s="77" t="s">
        <v>808</v>
      </c>
      <c r="B526" s="76">
        <v>15</v>
      </c>
      <c r="C526" s="76" t="s">
        <v>1</v>
      </c>
      <c r="D526" s="76" t="s">
        <v>821</v>
      </c>
      <c r="E526" s="76" t="str">
        <f t="shared" si="26"/>
        <v>ＣⅠ/015-903</v>
      </c>
      <c r="F526" s="76" t="s">
        <v>822</v>
      </c>
      <c r="G526" s="76" t="str">
        <f t="shared" si="24"/>
        <v>三省堂</v>
      </c>
      <c r="H526" s="76">
        <f t="shared" si="25"/>
        <v>15</v>
      </c>
    </row>
    <row r="527" spans="1:8" s="78" customFormat="1" x14ac:dyDescent="0.2">
      <c r="A527" s="77" t="s">
        <v>808</v>
      </c>
      <c r="B527" s="76">
        <v>50</v>
      </c>
      <c r="C527" s="76" t="s">
        <v>3</v>
      </c>
      <c r="D527" s="76" t="s">
        <v>574</v>
      </c>
      <c r="E527" s="76" t="str">
        <f t="shared" si="26"/>
        <v>ＣⅠ/050-901</v>
      </c>
      <c r="F527" s="76" t="s">
        <v>823</v>
      </c>
      <c r="G527" s="76" t="str">
        <f t="shared" si="24"/>
        <v>大修館</v>
      </c>
      <c r="H527" s="76">
        <f t="shared" si="25"/>
        <v>50</v>
      </c>
    </row>
    <row r="528" spans="1:8" s="78" customFormat="1" x14ac:dyDescent="0.2">
      <c r="A528" s="77" t="s">
        <v>808</v>
      </c>
      <c r="B528" s="76">
        <v>50</v>
      </c>
      <c r="C528" s="76" t="s">
        <v>3</v>
      </c>
      <c r="D528" s="76" t="s">
        <v>576</v>
      </c>
      <c r="E528" s="76" t="str">
        <f t="shared" si="26"/>
        <v>ＣⅠ/050-902</v>
      </c>
      <c r="F528" s="76" t="s">
        <v>824</v>
      </c>
      <c r="G528" s="76" t="str">
        <f t="shared" si="24"/>
        <v>大修館</v>
      </c>
      <c r="H528" s="76">
        <f t="shared" si="25"/>
        <v>50</v>
      </c>
    </row>
    <row r="529" spans="1:8" s="78" customFormat="1" x14ac:dyDescent="0.2">
      <c r="A529" s="77" t="s">
        <v>808</v>
      </c>
      <c r="B529" s="76">
        <v>61</v>
      </c>
      <c r="C529" s="76" t="s">
        <v>21</v>
      </c>
      <c r="D529" s="76" t="s">
        <v>690</v>
      </c>
      <c r="E529" s="76" t="str">
        <f t="shared" si="26"/>
        <v>ＣⅠ/061-901</v>
      </c>
      <c r="F529" s="76" t="s">
        <v>825</v>
      </c>
      <c r="G529" s="76" t="str">
        <f t="shared" si="24"/>
        <v>啓林館</v>
      </c>
      <c r="H529" s="76">
        <f t="shared" si="25"/>
        <v>61</v>
      </c>
    </row>
    <row r="530" spans="1:8" s="78" customFormat="1" x14ac:dyDescent="0.2">
      <c r="A530" s="77" t="s">
        <v>808</v>
      </c>
      <c r="B530" s="76">
        <v>61</v>
      </c>
      <c r="C530" s="76" t="s">
        <v>21</v>
      </c>
      <c r="D530" s="76" t="s">
        <v>692</v>
      </c>
      <c r="E530" s="76" t="str">
        <f t="shared" si="26"/>
        <v>ＣⅠ/061-902</v>
      </c>
      <c r="F530" s="76" t="s">
        <v>826</v>
      </c>
      <c r="G530" s="76" t="str">
        <f t="shared" si="24"/>
        <v>啓林館</v>
      </c>
      <c r="H530" s="76">
        <f t="shared" si="25"/>
        <v>61</v>
      </c>
    </row>
    <row r="531" spans="1:8" s="78" customFormat="1" x14ac:dyDescent="0.2">
      <c r="A531" s="77" t="s">
        <v>808</v>
      </c>
      <c r="B531" s="76">
        <v>61</v>
      </c>
      <c r="C531" s="76" t="s">
        <v>21</v>
      </c>
      <c r="D531" s="76" t="s">
        <v>694</v>
      </c>
      <c r="E531" s="76" t="str">
        <f t="shared" si="26"/>
        <v>ＣⅠ/061-903</v>
      </c>
      <c r="F531" s="76" t="s">
        <v>827</v>
      </c>
      <c r="G531" s="76" t="str">
        <f t="shared" si="24"/>
        <v>啓林館</v>
      </c>
      <c r="H531" s="76">
        <f t="shared" si="25"/>
        <v>61</v>
      </c>
    </row>
    <row r="532" spans="1:8" s="78" customFormat="1" x14ac:dyDescent="0.2">
      <c r="A532" s="77" t="s">
        <v>808</v>
      </c>
      <c r="B532" s="76">
        <v>61</v>
      </c>
      <c r="C532" s="76" t="s">
        <v>21</v>
      </c>
      <c r="D532" s="76">
        <v>712</v>
      </c>
      <c r="E532" s="76" t="str">
        <f t="shared" si="26"/>
        <v>ＣⅠ/712</v>
      </c>
      <c r="F532" s="76" t="s">
        <v>828</v>
      </c>
      <c r="G532" s="76" t="str">
        <f t="shared" si="24"/>
        <v>啓林館</v>
      </c>
      <c r="H532" s="76">
        <f t="shared" si="25"/>
        <v>61</v>
      </c>
    </row>
    <row r="533" spans="1:8" s="78" customFormat="1" x14ac:dyDescent="0.2">
      <c r="A533" s="77" t="s">
        <v>808</v>
      </c>
      <c r="B533" s="76">
        <v>61</v>
      </c>
      <c r="C533" s="76" t="s">
        <v>21</v>
      </c>
      <c r="D533" s="76">
        <v>713</v>
      </c>
      <c r="E533" s="76" t="str">
        <f t="shared" si="26"/>
        <v>ＣⅠ/713</v>
      </c>
      <c r="F533" s="76" t="s">
        <v>829</v>
      </c>
      <c r="G533" s="76" t="str">
        <f t="shared" si="24"/>
        <v>啓林館</v>
      </c>
      <c r="H533" s="76">
        <f t="shared" si="25"/>
        <v>61</v>
      </c>
    </row>
    <row r="534" spans="1:8" s="78" customFormat="1" x14ac:dyDescent="0.2">
      <c r="A534" s="76" t="s">
        <v>808</v>
      </c>
      <c r="B534" s="76">
        <v>61</v>
      </c>
      <c r="C534" s="76" t="s">
        <v>21</v>
      </c>
      <c r="D534" s="76">
        <v>714</v>
      </c>
      <c r="E534" s="76" t="str">
        <f t="shared" si="26"/>
        <v>ＣⅠ/714</v>
      </c>
      <c r="F534" s="76" t="s">
        <v>830</v>
      </c>
      <c r="G534" s="76" t="str">
        <f t="shared" si="24"/>
        <v>啓林館</v>
      </c>
      <c r="H534" s="76">
        <f t="shared" si="25"/>
        <v>61</v>
      </c>
    </row>
    <row r="535" spans="1:8" s="78" customFormat="1" x14ac:dyDescent="0.2">
      <c r="A535" s="76" t="s">
        <v>808</v>
      </c>
      <c r="B535" s="76">
        <v>104</v>
      </c>
      <c r="C535" s="76" t="s">
        <v>4</v>
      </c>
      <c r="D535" s="76" t="s">
        <v>578</v>
      </c>
      <c r="E535" s="76" t="str">
        <f t="shared" si="26"/>
        <v>ＣⅠ/104-901</v>
      </c>
      <c r="F535" s="76" t="s">
        <v>831</v>
      </c>
      <c r="G535" s="76" t="str">
        <f t="shared" si="24"/>
        <v>数研</v>
      </c>
      <c r="H535" s="76">
        <f t="shared" si="25"/>
        <v>104</v>
      </c>
    </row>
    <row r="536" spans="1:8" s="78" customFormat="1" x14ac:dyDescent="0.2">
      <c r="A536" s="76" t="s">
        <v>808</v>
      </c>
      <c r="B536" s="76">
        <v>104</v>
      </c>
      <c r="C536" s="76" t="s">
        <v>4</v>
      </c>
      <c r="D536" s="76" t="s">
        <v>580</v>
      </c>
      <c r="E536" s="76" t="str">
        <f t="shared" si="26"/>
        <v>ＣⅠ/104-902</v>
      </c>
      <c r="F536" s="76" t="s">
        <v>832</v>
      </c>
      <c r="G536" s="76" t="str">
        <f t="shared" si="24"/>
        <v>数研</v>
      </c>
      <c r="H536" s="76">
        <f t="shared" si="25"/>
        <v>104</v>
      </c>
    </row>
    <row r="537" spans="1:8" s="78" customFormat="1" x14ac:dyDescent="0.2">
      <c r="A537" s="76" t="s">
        <v>808</v>
      </c>
      <c r="B537" s="76">
        <v>104</v>
      </c>
      <c r="C537" s="76" t="s">
        <v>4</v>
      </c>
      <c r="D537" s="76" t="s">
        <v>582</v>
      </c>
      <c r="E537" s="76" t="str">
        <f t="shared" si="26"/>
        <v>ＣⅠ/104-903</v>
      </c>
      <c r="F537" s="76" t="s">
        <v>833</v>
      </c>
      <c r="G537" s="76" t="str">
        <f t="shared" si="24"/>
        <v>数研</v>
      </c>
      <c r="H537" s="76">
        <f t="shared" si="25"/>
        <v>104</v>
      </c>
    </row>
    <row r="538" spans="1:8" x14ac:dyDescent="0.2">
      <c r="A538" s="76" t="s">
        <v>808</v>
      </c>
      <c r="B538" s="76">
        <v>109</v>
      </c>
      <c r="C538" s="76" t="s">
        <v>52</v>
      </c>
      <c r="D538" s="76" t="s">
        <v>834</v>
      </c>
      <c r="E538" s="76" t="str">
        <f t="shared" si="26"/>
        <v>ＣⅠ/109-901</v>
      </c>
      <c r="F538" s="76" t="s">
        <v>835</v>
      </c>
      <c r="G538" s="76" t="str">
        <f t="shared" si="24"/>
        <v>文英堂</v>
      </c>
      <c r="H538" s="76">
        <f t="shared" si="25"/>
        <v>109</v>
      </c>
    </row>
    <row r="539" spans="1:8" x14ac:dyDescent="0.2">
      <c r="A539" s="76" t="s">
        <v>808</v>
      </c>
      <c r="B539" s="76">
        <v>177</v>
      </c>
      <c r="C539" s="76" t="s">
        <v>53</v>
      </c>
      <c r="D539" s="76" t="s">
        <v>836</v>
      </c>
      <c r="E539" s="76" t="str">
        <f t="shared" si="26"/>
        <v>ＣⅠ/177-901</v>
      </c>
      <c r="F539" s="76" t="s">
        <v>837</v>
      </c>
      <c r="G539" s="76" t="str">
        <f t="shared" si="24"/>
        <v>増進堂</v>
      </c>
      <c r="H539" s="76">
        <f t="shared" si="25"/>
        <v>177</v>
      </c>
    </row>
    <row r="540" spans="1:8" x14ac:dyDescent="0.2">
      <c r="A540" s="76" t="s">
        <v>808</v>
      </c>
      <c r="B540" s="76">
        <v>183</v>
      </c>
      <c r="C540" s="76" t="s">
        <v>7</v>
      </c>
      <c r="D540" s="76" t="s">
        <v>592</v>
      </c>
      <c r="E540" s="76" t="str">
        <f t="shared" si="26"/>
        <v>ＣⅠ/183-901</v>
      </c>
      <c r="F540" s="76" t="s">
        <v>838</v>
      </c>
      <c r="G540" s="76" t="str">
        <f t="shared" si="24"/>
        <v>第一</v>
      </c>
      <c r="H540" s="76">
        <f t="shared" si="25"/>
        <v>183</v>
      </c>
    </row>
    <row r="541" spans="1:8" x14ac:dyDescent="0.2">
      <c r="A541" s="76" t="s">
        <v>808</v>
      </c>
      <c r="B541" s="76">
        <v>183</v>
      </c>
      <c r="C541" s="76" t="s">
        <v>7</v>
      </c>
      <c r="D541" s="76" t="s">
        <v>594</v>
      </c>
      <c r="E541" s="76" t="str">
        <f t="shared" si="26"/>
        <v>ＣⅠ/183-902</v>
      </c>
      <c r="F541" s="76" t="s">
        <v>839</v>
      </c>
      <c r="G541" s="76" t="str">
        <f t="shared" si="24"/>
        <v>第一</v>
      </c>
      <c r="H541" s="76">
        <f t="shared" si="25"/>
        <v>183</v>
      </c>
    </row>
    <row r="542" spans="1:8" x14ac:dyDescent="0.2">
      <c r="A542" s="76" t="s">
        <v>808</v>
      </c>
      <c r="B542" s="76">
        <v>183</v>
      </c>
      <c r="C542" s="76" t="s">
        <v>7</v>
      </c>
      <c r="D542" s="76">
        <v>722</v>
      </c>
      <c r="E542" s="76" t="str">
        <f t="shared" si="26"/>
        <v>ＣⅠ/722</v>
      </c>
      <c r="F542" s="76" t="s">
        <v>263</v>
      </c>
      <c r="G542" s="76" t="str">
        <f t="shared" si="24"/>
        <v>第一</v>
      </c>
      <c r="H542" s="76">
        <f t="shared" si="25"/>
        <v>183</v>
      </c>
    </row>
    <row r="543" spans="1:8" x14ac:dyDescent="0.2">
      <c r="A543" s="76" t="s">
        <v>808</v>
      </c>
      <c r="B543" s="76">
        <v>212</v>
      </c>
      <c r="C543" s="76" t="s">
        <v>8</v>
      </c>
      <c r="D543" s="76" t="s">
        <v>598</v>
      </c>
      <c r="E543" s="76" t="str">
        <f t="shared" si="26"/>
        <v>ＣⅠ/212-901</v>
      </c>
      <c r="F543" s="76" t="s">
        <v>840</v>
      </c>
      <c r="G543" s="76" t="str">
        <f t="shared" si="24"/>
        <v>桐原</v>
      </c>
      <c r="H543" s="76">
        <f t="shared" si="25"/>
        <v>212</v>
      </c>
    </row>
    <row r="544" spans="1:8" x14ac:dyDescent="0.2">
      <c r="A544" s="76" t="s">
        <v>808</v>
      </c>
      <c r="B544" s="76">
        <v>231</v>
      </c>
      <c r="C544" s="76" t="s">
        <v>145</v>
      </c>
      <c r="D544" s="76" t="s">
        <v>841</v>
      </c>
      <c r="E544" s="76" t="str">
        <f t="shared" si="26"/>
        <v>ＣⅠ/231-901</v>
      </c>
      <c r="F544" s="76" t="s">
        <v>842</v>
      </c>
      <c r="G544" s="76" t="str">
        <f t="shared" si="24"/>
        <v>いいずな</v>
      </c>
      <c r="H544" s="76">
        <f t="shared" si="25"/>
        <v>231</v>
      </c>
    </row>
    <row r="545" spans="1:8" s="78" customFormat="1" x14ac:dyDescent="0.2">
      <c r="A545" s="78" t="s">
        <v>808</v>
      </c>
      <c r="B545" s="78">
        <v>2</v>
      </c>
      <c r="C545" s="78" t="s">
        <v>0</v>
      </c>
      <c r="D545" s="78">
        <v>701</v>
      </c>
      <c r="E545" s="78" t="str">
        <f t="shared" si="26"/>
        <v>ＣⅠ/701</v>
      </c>
      <c r="F545" s="78" t="s">
        <v>144</v>
      </c>
      <c r="G545" s="78" t="str">
        <f t="shared" si="24"/>
        <v>東書</v>
      </c>
      <c r="H545" s="78">
        <f t="shared" si="25"/>
        <v>2</v>
      </c>
    </row>
    <row r="546" spans="1:8" s="78" customFormat="1" x14ac:dyDescent="0.2">
      <c r="A546" s="78" t="s">
        <v>808</v>
      </c>
      <c r="B546" s="78">
        <v>2</v>
      </c>
      <c r="C546" s="78" t="s">
        <v>0</v>
      </c>
      <c r="D546" s="78">
        <v>702</v>
      </c>
      <c r="E546" s="78" t="str">
        <f t="shared" si="26"/>
        <v>ＣⅠ/702</v>
      </c>
      <c r="F546" s="78" t="s">
        <v>253</v>
      </c>
      <c r="G546" s="78" t="str">
        <f t="shared" si="24"/>
        <v>東書</v>
      </c>
      <c r="H546" s="78">
        <f t="shared" si="25"/>
        <v>2</v>
      </c>
    </row>
    <row r="547" spans="1:8" s="78" customFormat="1" x14ac:dyDescent="0.2">
      <c r="A547" s="78" t="s">
        <v>808</v>
      </c>
      <c r="B547" s="78">
        <v>2</v>
      </c>
      <c r="C547" s="78" t="s">
        <v>0</v>
      </c>
      <c r="D547" s="78">
        <v>703</v>
      </c>
      <c r="E547" s="78" t="str">
        <f t="shared" si="26"/>
        <v>ＣⅠ/703</v>
      </c>
      <c r="F547" s="78" t="s">
        <v>254</v>
      </c>
      <c r="G547" s="78" t="str">
        <f t="shared" si="24"/>
        <v>東書</v>
      </c>
      <c r="H547" s="78">
        <f t="shared" si="25"/>
        <v>2</v>
      </c>
    </row>
    <row r="548" spans="1:8" s="78" customFormat="1" x14ac:dyDescent="0.2">
      <c r="A548" s="78" t="s">
        <v>808</v>
      </c>
      <c r="B548" s="78">
        <v>9</v>
      </c>
      <c r="C548" s="78" t="s">
        <v>51</v>
      </c>
      <c r="D548" s="78">
        <v>704</v>
      </c>
      <c r="E548" s="78" t="str">
        <f t="shared" si="26"/>
        <v>ＣⅠ/704</v>
      </c>
      <c r="F548" s="78" t="s">
        <v>255</v>
      </c>
      <c r="G548" s="78" t="str">
        <f t="shared" si="24"/>
        <v>開隆堂</v>
      </c>
      <c r="H548" s="78">
        <f t="shared" si="25"/>
        <v>9</v>
      </c>
    </row>
    <row r="549" spans="1:8" s="78" customFormat="1" x14ac:dyDescent="0.2">
      <c r="A549" s="78" t="s">
        <v>808</v>
      </c>
      <c r="B549" s="78">
        <v>9</v>
      </c>
      <c r="C549" s="78" t="s">
        <v>51</v>
      </c>
      <c r="D549" s="78">
        <v>705</v>
      </c>
      <c r="E549" s="78" t="str">
        <f t="shared" si="26"/>
        <v>ＣⅠ/705</v>
      </c>
      <c r="F549" s="78" t="s">
        <v>256</v>
      </c>
      <c r="G549" s="78" t="str">
        <f t="shared" si="24"/>
        <v>開隆堂</v>
      </c>
      <c r="H549" s="78">
        <f t="shared" si="25"/>
        <v>9</v>
      </c>
    </row>
    <row r="550" spans="1:8" x14ac:dyDescent="0.2">
      <c r="A550" s="78" t="s">
        <v>808</v>
      </c>
      <c r="B550" s="78">
        <v>9</v>
      </c>
      <c r="C550" s="78" t="s">
        <v>51</v>
      </c>
      <c r="D550" s="78">
        <v>706</v>
      </c>
      <c r="E550" s="78" t="str">
        <f t="shared" si="26"/>
        <v>ＣⅠ/706</v>
      </c>
      <c r="F550" s="78" t="s">
        <v>843</v>
      </c>
      <c r="G550" s="78" t="str">
        <f t="shared" si="24"/>
        <v>開隆堂</v>
      </c>
      <c r="H550" s="78">
        <f t="shared" si="25"/>
        <v>9</v>
      </c>
    </row>
    <row r="551" spans="1:8" x14ac:dyDescent="0.2">
      <c r="A551" s="78" t="s">
        <v>808</v>
      </c>
      <c r="B551" s="78">
        <v>15</v>
      </c>
      <c r="C551" s="78" t="s">
        <v>1</v>
      </c>
      <c r="D551" s="78">
        <v>707</v>
      </c>
      <c r="E551" s="78" t="str">
        <f t="shared" si="26"/>
        <v>ＣⅠ/707</v>
      </c>
      <c r="F551" s="78" t="s">
        <v>844</v>
      </c>
      <c r="G551" s="78" t="str">
        <f t="shared" si="24"/>
        <v>三省堂</v>
      </c>
      <c r="H551" s="78">
        <f t="shared" si="25"/>
        <v>15</v>
      </c>
    </row>
    <row r="552" spans="1:8" x14ac:dyDescent="0.2">
      <c r="A552" s="78" t="s">
        <v>808</v>
      </c>
      <c r="B552" s="78">
        <v>15</v>
      </c>
      <c r="C552" s="78" t="s">
        <v>1</v>
      </c>
      <c r="D552" s="78">
        <v>708</v>
      </c>
      <c r="E552" s="78" t="str">
        <f t="shared" si="26"/>
        <v>ＣⅠ/708</v>
      </c>
      <c r="F552" s="78" t="s">
        <v>845</v>
      </c>
      <c r="G552" s="78" t="str">
        <f t="shared" si="24"/>
        <v>三省堂</v>
      </c>
      <c r="H552" s="78">
        <f t="shared" si="25"/>
        <v>15</v>
      </c>
    </row>
    <row r="553" spans="1:8" x14ac:dyDescent="0.2">
      <c r="A553" s="78" t="s">
        <v>808</v>
      </c>
      <c r="B553" s="78">
        <v>15</v>
      </c>
      <c r="C553" s="78" t="s">
        <v>1</v>
      </c>
      <c r="D553" s="78">
        <v>709</v>
      </c>
      <c r="E553" s="78" t="str">
        <f t="shared" si="26"/>
        <v>ＣⅠ/709</v>
      </c>
      <c r="F553" s="78" t="s">
        <v>257</v>
      </c>
      <c r="G553" s="78" t="str">
        <f t="shared" si="24"/>
        <v>三省堂</v>
      </c>
      <c r="H553" s="78">
        <f t="shared" si="25"/>
        <v>15</v>
      </c>
    </row>
    <row r="554" spans="1:8" x14ac:dyDescent="0.2">
      <c r="A554" s="78" t="s">
        <v>808</v>
      </c>
      <c r="B554" s="78">
        <v>50</v>
      </c>
      <c r="C554" s="78" t="s">
        <v>3</v>
      </c>
      <c r="D554" s="78">
        <v>710</v>
      </c>
      <c r="E554" s="78" t="str">
        <f t="shared" si="26"/>
        <v>ＣⅠ/710</v>
      </c>
      <c r="F554" s="78" t="s">
        <v>258</v>
      </c>
      <c r="G554" s="78" t="str">
        <f t="shared" si="24"/>
        <v>大修館</v>
      </c>
      <c r="H554" s="78">
        <f t="shared" si="25"/>
        <v>50</v>
      </c>
    </row>
    <row r="555" spans="1:8" x14ac:dyDescent="0.2">
      <c r="A555" s="78" t="s">
        <v>808</v>
      </c>
      <c r="B555" s="78">
        <v>50</v>
      </c>
      <c r="C555" s="78" t="s">
        <v>3</v>
      </c>
      <c r="D555" s="78">
        <v>711</v>
      </c>
      <c r="E555" s="78" t="str">
        <f t="shared" si="26"/>
        <v>ＣⅠ/711</v>
      </c>
      <c r="F555" s="78" t="s">
        <v>259</v>
      </c>
      <c r="G555" s="78" t="str">
        <f t="shared" si="24"/>
        <v>大修館</v>
      </c>
      <c r="H555" s="78">
        <f t="shared" si="25"/>
        <v>50</v>
      </c>
    </row>
    <row r="556" spans="1:8" x14ac:dyDescent="0.2">
      <c r="A556" s="78" t="s">
        <v>808</v>
      </c>
      <c r="B556" s="78">
        <v>104</v>
      </c>
      <c r="C556" s="78" t="s">
        <v>4</v>
      </c>
      <c r="D556" s="78">
        <v>715</v>
      </c>
      <c r="E556" s="78" t="str">
        <f t="shared" si="26"/>
        <v>ＣⅠ/715</v>
      </c>
      <c r="F556" s="78" t="s">
        <v>846</v>
      </c>
      <c r="G556" s="78" t="str">
        <f t="shared" si="24"/>
        <v>数研</v>
      </c>
      <c r="H556" s="78">
        <f t="shared" si="25"/>
        <v>104</v>
      </c>
    </row>
    <row r="557" spans="1:8" x14ac:dyDescent="0.2">
      <c r="A557" s="78" t="s">
        <v>808</v>
      </c>
      <c r="B557" s="78">
        <v>104</v>
      </c>
      <c r="C557" s="78" t="s">
        <v>4</v>
      </c>
      <c r="D557" s="78">
        <v>716</v>
      </c>
      <c r="E557" s="78" t="str">
        <f t="shared" si="26"/>
        <v>ＣⅠ/716</v>
      </c>
      <c r="F557" s="78" t="s">
        <v>847</v>
      </c>
      <c r="G557" s="78" t="str">
        <f t="shared" si="24"/>
        <v>数研</v>
      </c>
      <c r="H557" s="78">
        <f t="shared" si="25"/>
        <v>104</v>
      </c>
    </row>
    <row r="558" spans="1:8" x14ac:dyDescent="0.2">
      <c r="A558" s="78" t="s">
        <v>808</v>
      </c>
      <c r="B558" s="78">
        <v>104</v>
      </c>
      <c r="C558" s="78" t="s">
        <v>4</v>
      </c>
      <c r="D558" s="78">
        <v>717</v>
      </c>
      <c r="E558" s="78" t="str">
        <f t="shared" si="26"/>
        <v>ＣⅠ/717</v>
      </c>
      <c r="F558" s="78" t="s">
        <v>848</v>
      </c>
      <c r="G558" s="78" t="str">
        <f t="shared" si="24"/>
        <v>数研</v>
      </c>
      <c r="H558" s="78">
        <f t="shared" si="25"/>
        <v>104</v>
      </c>
    </row>
    <row r="559" spans="1:8" x14ac:dyDescent="0.2">
      <c r="A559" s="78" t="s">
        <v>808</v>
      </c>
      <c r="B559" s="78">
        <v>109</v>
      </c>
      <c r="C559" s="78" t="s">
        <v>52</v>
      </c>
      <c r="D559" s="78">
        <v>719</v>
      </c>
      <c r="E559" s="78" t="str">
        <f t="shared" si="26"/>
        <v>ＣⅠ/719</v>
      </c>
      <c r="F559" s="78" t="s">
        <v>260</v>
      </c>
      <c r="G559" s="78" t="str">
        <f t="shared" si="24"/>
        <v>文英堂</v>
      </c>
      <c r="H559" s="78">
        <f t="shared" si="25"/>
        <v>109</v>
      </c>
    </row>
    <row r="560" spans="1:8" x14ac:dyDescent="0.2">
      <c r="A560" s="78" t="s">
        <v>808</v>
      </c>
      <c r="B560" s="78">
        <v>177</v>
      </c>
      <c r="C560" s="78" t="s">
        <v>53</v>
      </c>
      <c r="D560" s="78">
        <v>720</v>
      </c>
      <c r="E560" s="78" t="str">
        <f t="shared" si="26"/>
        <v>ＣⅠ/720</v>
      </c>
      <c r="F560" s="78" t="s">
        <v>261</v>
      </c>
      <c r="G560" s="78" t="str">
        <f t="shared" si="24"/>
        <v>増進堂</v>
      </c>
      <c r="H560" s="78">
        <f t="shared" si="25"/>
        <v>177</v>
      </c>
    </row>
    <row r="561" spans="1:8" x14ac:dyDescent="0.2">
      <c r="A561" s="78" t="s">
        <v>808</v>
      </c>
      <c r="B561" s="78">
        <v>183</v>
      </c>
      <c r="C561" s="78" t="s">
        <v>7</v>
      </c>
      <c r="D561" s="78">
        <v>721</v>
      </c>
      <c r="E561" s="78" t="str">
        <f t="shared" si="26"/>
        <v>ＣⅠ/721</v>
      </c>
      <c r="F561" s="78" t="s">
        <v>262</v>
      </c>
      <c r="G561" s="78" t="str">
        <f t="shared" si="24"/>
        <v>第一</v>
      </c>
      <c r="H561" s="78">
        <f t="shared" si="25"/>
        <v>183</v>
      </c>
    </row>
    <row r="562" spans="1:8" x14ac:dyDescent="0.2">
      <c r="A562" s="78" t="s">
        <v>808</v>
      </c>
      <c r="B562" s="78">
        <v>212</v>
      </c>
      <c r="C562" s="78" t="s">
        <v>8</v>
      </c>
      <c r="D562" s="78">
        <v>723</v>
      </c>
      <c r="E562" s="78" t="str">
        <f t="shared" si="26"/>
        <v>ＣⅠ/723</v>
      </c>
      <c r="F562" s="78" t="s">
        <v>264</v>
      </c>
      <c r="G562" s="78" t="str">
        <f t="shared" si="24"/>
        <v>桐原</v>
      </c>
      <c r="H562" s="78">
        <f t="shared" si="25"/>
        <v>212</v>
      </c>
    </row>
    <row r="563" spans="1:8" s="78" customFormat="1" x14ac:dyDescent="0.2">
      <c r="A563" s="78" t="s">
        <v>808</v>
      </c>
      <c r="B563" s="78">
        <v>231</v>
      </c>
      <c r="C563" s="78" t="s">
        <v>145</v>
      </c>
      <c r="D563" s="78">
        <v>724</v>
      </c>
      <c r="E563" s="78" t="str">
        <f t="shared" si="26"/>
        <v>ＣⅠ/724</v>
      </c>
      <c r="F563" s="78" t="s">
        <v>849</v>
      </c>
      <c r="G563" s="78" t="str">
        <f t="shared" si="24"/>
        <v>いいずな</v>
      </c>
      <c r="H563" s="78">
        <f t="shared" si="25"/>
        <v>231</v>
      </c>
    </row>
    <row r="564" spans="1:8" s="78" customFormat="1" x14ac:dyDescent="0.2">
      <c r="A564" s="78" t="s">
        <v>808</v>
      </c>
      <c r="B564" s="78">
        <v>235</v>
      </c>
      <c r="C564" s="78" t="s">
        <v>850</v>
      </c>
      <c r="D564" s="78">
        <v>725</v>
      </c>
      <c r="E564" s="78" t="str">
        <f t="shared" si="26"/>
        <v>ＣⅠ/725</v>
      </c>
      <c r="F564" s="78" t="s">
        <v>851</v>
      </c>
      <c r="G564" s="78" t="str">
        <f t="shared" si="24"/>
        <v>CUP</v>
      </c>
      <c r="H564" s="78">
        <f t="shared" si="25"/>
        <v>235</v>
      </c>
    </row>
    <row r="565" spans="1:8" s="78" customFormat="1" x14ac:dyDescent="0.2">
      <c r="A565" s="76" t="s">
        <v>852</v>
      </c>
      <c r="B565" s="76">
        <v>2</v>
      </c>
      <c r="C565" s="76" t="s">
        <v>0</v>
      </c>
      <c r="D565" s="76">
        <v>701</v>
      </c>
      <c r="E565" s="76" t="str">
        <f t="shared" si="26"/>
        <v>ＣⅡ/701</v>
      </c>
      <c r="F565" s="76" t="s">
        <v>853</v>
      </c>
      <c r="G565" s="76" t="str">
        <f t="shared" si="24"/>
        <v>東書</v>
      </c>
      <c r="H565" s="76">
        <f t="shared" si="25"/>
        <v>2</v>
      </c>
    </row>
    <row r="566" spans="1:8" s="78" customFormat="1" x14ac:dyDescent="0.2">
      <c r="A566" s="76" t="s">
        <v>852</v>
      </c>
      <c r="B566" s="76">
        <v>2</v>
      </c>
      <c r="C566" s="76" t="s">
        <v>0</v>
      </c>
      <c r="D566" s="76">
        <v>702</v>
      </c>
      <c r="E566" s="76" t="str">
        <f t="shared" si="26"/>
        <v>ＣⅡ/702</v>
      </c>
      <c r="F566" s="76" t="s">
        <v>854</v>
      </c>
      <c r="G566" s="76" t="str">
        <f t="shared" si="24"/>
        <v>東書</v>
      </c>
      <c r="H566" s="76">
        <f t="shared" si="25"/>
        <v>2</v>
      </c>
    </row>
    <row r="567" spans="1:8" s="78" customFormat="1" x14ac:dyDescent="0.2">
      <c r="A567" s="76" t="s">
        <v>852</v>
      </c>
      <c r="B567" s="76">
        <v>2</v>
      </c>
      <c r="C567" s="76" t="s">
        <v>0</v>
      </c>
      <c r="D567" s="76">
        <v>703</v>
      </c>
      <c r="E567" s="76" t="str">
        <f t="shared" si="26"/>
        <v>ＣⅡ/703</v>
      </c>
      <c r="F567" s="76" t="s">
        <v>855</v>
      </c>
      <c r="G567" s="76" t="str">
        <f t="shared" si="24"/>
        <v>東書</v>
      </c>
      <c r="H567" s="76">
        <f t="shared" si="25"/>
        <v>2</v>
      </c>
    </row>
    <row r="568" spans="1:8" s="78" customFormat="1" x14ac:dyDescent="0.2">
      <c r="A568" s="76" t="s">
        <v>852</v>
      </c>
      <c r="B568" s="76">
        <v>9</v>
      </c>
      <c r="C568" s="76" t="s">
        <v>51</v>
      </c>
      <c r="D568" s="76">
        <v>704</v>
      </c>
      <c r="E568" s="76" t="str">
        <f t="shared" si="26"/>
        <v>ＣⅡ/704</v>
      </c>
      <c r="F568" s="76" t="s">
        <v>856</v>
      </c>
      <c r="G568" s="76" t="str">
        <f t="shared" si="24"/>
        <v>開隆堂</v>
      </c>
      <c r="H568" s="76">
        <f t="shared" si="25"/>
        <v>9</v>
      </c>
    </row>
    <row r="569" spans="1:8" s="78" customFormat="1" x14ac:dyDescent="0.2">
      <c r="A569" s="76" t="s">
        <v>852</v>
      </c>
      <c r="B569" s="76">
        <v>9</v>
      </c>
      <c r="C569" s="76" t="s">
        <v>51</v>
      </c>
      <c r="D569" s="76">
        <v>705</v>
      </c>
      <c r="E569" s="76" t="str">
        <f t="shared" si="26"/>
        <v>ＣⅡ/705</v>
      </c>
      <c r="F569" s="76" t="s">
        <v>857</v>
      </c>
      <c r="G569" s="76" t="str">
        <f t="shared" si="24"/>
        <v>開隆堂</v>
      </c>
      <c r="H569" s="76">
        <f t="shared" si="25"/>
        <v>9</v>
      </c>
    </row>
    <row r="570" spans="1:8" s="78" customFormat="1" x14ac:dyDescent="0.2">
      <c r="A570" s="76" t="s">
        <v>852</v>
      </c>
      <c r="B570" s="76">
        <v>9</v>
      </c>
      <c r="C570" s="76" t="s">
        <v>51</v>
      </c>
      <c r="D570" s="76">
        <v>706</v>
      </c>
      <c r="E570" s="76" t="str">
        <f t="shared" si="26"/>
        <v>ＣⅡ/706</v>
      </c>
      <c r="F570" s="76" t="s">
        <v>858</v>
      </c>
      <c r="G570" s="76" t="str">
        <f t="shared" si="24"/>
        <v>開隆堂</v>
      </c>
      <c r="H570" s="76">
        <f t="shared" si="25"/>
        <v>9</v>
      </c>
    </row>
    <row r="571" spans="1:8" s="78" customFormat="1" x14ac:dyDescent="0.2">
      <c r="A571" s="76" t="s">
        <v>852</v>
      </c>
      <c r="B571" s="76">
        <v>15</v>
      </c>
      <c r="C571" s="76" t="s">
        <v>1</v>
      </c>
      <c r="D571" s="76">
        <v>707</v>
      </c>
      <c r="E571" s="76" t="str">
        <f t="shared" si="26"/>
        <v>ＣⅡ/707</v>
      </c>
      <c r="F571" s="76" t="s">
        <v>859</v>
      </c>
      <c r="G571" s="76" t="str">
        <f t="shared" si="24"/>
        <v>三省堂</v>
      </c>
      <c r="H571" s="76">
        <f t="shared" si="25"/>
        <v>15</v>
      </c>
    </row>
    <row r="572" spans="1:8" s="78" customFormat="1" x14ac:dyDescent="0.2">
      <c r="A572" s="76" t="s">
        <v>852</v>
      </c>
      <c r="B572" s="76">
        <v>15</v>
      </c>
      <c r="C572" s="76" t="s">
        <v>1</v>
      </c>
      <c r="D572" s="76">
        <v>708</v>
      </c>
      <c r="E572" s="76" t="str">
        <f t="shared" si="26"/>
        <v>ＣⅡ/708</v>
      </c>
      <c r="F572" s="76" t="s">
        <v>860</v>
      </c>
      <c r="G572" s="76" t="str">
        <f t="shared" si="24"/>
        <v>三省堂</v>
      </c>
      <c r="H572" s="76">
        <f t="shared" si="25"/>
        <v>15</v>
      </c>
    </row>
    <row r="573" spans="1:8" x14ac:dyDescent="0.2">
      <c r="A573" s="76" t="s">
        <v>852</v>
      </c>
      <c r="B573" s="76">
        <v>15</v>
      </c>
      <c r="C573" s="76" t="s">
        <v>1</v>
      </c>
      <c r="D573" s="76">
        <v>709</v>
      </c>
      <c r="E573" s="76" t="str">
        <f t="shared" si="26"/>
        <v>ＣⅡ/709</v>
      </c>
      <c r="F573" s="76" t="s">
        <v>861</v>
      </c>
      <c r="G573" s="76" t="str">
        <f t="shared" si="24"/>
        <v>三省堂</v>
      </c>
      <c r="H573" s="76">
        <f t="shared" si="25"/>
        <v>15</v>
      </c>
    </row>
    <row r="574" spans="1:8" x14ac:dyDescent="0.2">
      <c r="A574" s="76" t="s">
        <v>852</v>
      </c>
      <c r="B574" s="76">
        <v>50</v>
      </c>
      <c r="C574" s="76" t="s">
        <v>3</v>
      </c>
      <c r="D574" s="76">
        <v>710</v>
      </c>
      <c r="E574" s="76" t="str">
        <f t="shared" si="26"/>
        <v>ＣⅡ/710</v>
      </c>
      <c r="F574" s="76" t="s">
        <v>407</v>
      </c>
      <c r="G574" s="76" t="str">
        <f t="shared" si="24"/>
        <v>大修館</v>
      </c>
      <c r="H574" s="76">
        <f t="shared" si="25"/>
        <v>50</v>
      </c>
    </row>
    <row r="575" spans="1:8" x14ac:dyDescent="0.2">
      <c r="A575" s="76" t="s">
        <v>852</v>
      </c>
      <c r="B575" s="76">
        <v>50</v>
      </c>
      <c r="C575" s="76" t="s">
        <v>3</v>
      </c>
      <c r="D575" s="76">
        <v>711</v>
      </c>
      <c r="E575" s="76" t="str">
        <f t="shared" si="26"/>
        <v>ＣⅡ/711</v>
      </c>
      <c r="F575" s="76" t="s">
        <v>408</v>
      </c>
      <c r="G575" s="76" t="str">
        <f t="shared" si="24"/>
        <v>大修館</v>
      </c>
      <c r="H575" s="76">
        <f t="shared" si="25"/>
        <v>50</v>
      </c>
    </row>
    <row r="576" spans="1:8" x14ac:dyDescent="0.2">
      <c r="A576" s="76" t="s">
        <v>852</v>
      </c>
      <c r="B576" s="76">
        <v>61</v>
      </c>
      <c r="C576" s="76" t="s">
        <v>21</v>
      </c>
      <c r="D576" s="76">
        <v>712</v>
      </c>
      <c r="E576" s="76" t="str">
        <f t="shared" si="26"/>
        <v>ＣⅡ/712</v>
      </c>
      <c r="F576" s="76" t="s">
        <v>862</v>
      </c>
      <c r="G576" s="76" t="str">
        <f t="shared" si="24"/>
        <v>啓林館</v>
      </c>
      <c r="H576" s="76">
        <f t="shared" si="25"/>
        <v>61</v>
      </c>
    </row>
    <row r="577" spans="1:8" x14ac:dyDescent="0.2">
      <c r="A577" s="76" t="s">
        <v>852</v>
      </c>
      <c r="B577" s="76">
        <v>61</v>
      </c>
      <c r="C577" s="76" t="s">
        <v>21</v>
      </c>
      <c r="D577" s="76">
        <v>713</v>
      </c>
      <c r="E577" s="76" t="str">
        <f t="shared" si="26"/>
        <v>ＣⅡ/713</v>
      </c>
      <c r="F577" s="76" t="s">
        <v>863</v>
      </c>
      <c r="G577" s="76" t="str">
        <f t="shared" ref="G577:G640" si="27">C577</f>
        <v>啓林館</v>
      </c>
      <c r="H577" s="76">
        <f t="shared" ref="H577:H640" si="28">B577</f>
        <v>61</v>
      </c>
    </row>
    <row r="578" spans="1:8" x14ac:dyDescent="0.2">
      <c r="A578" s="76" t="s">
        <v>852</v>
      </c>
      <c r="B578" s="76">
        <v>61</v>
      </c>
      <c r="C578" s="76" t="s">
        <v>21</v>
      </c>
      <c r="D578" s="76">
        <v>714</v>
      </c>
      <c r="E578" s="76" t="str">
        <f t="shared" ref="E578:E641" si="29">A578&amp;"/"&amp;D578</f>
        <v>ＣⅡ/714</v>
      </c>
      <c r="F578" s="76" t="s">
        <v>864</v>
      </c>
      <c r="G578" s="76" t="str">
        <f t="shared" si="27"/>
        <v>啓林館</v>
      </c>
      <c r="H578" s="76">
        <f t="shared" si="28"/>
        <v>61</v>
      </c>
    </row>
    <row r="579" spans="1:8" x14ac:dyDescent="0.2">
      <c r="A579" s="76" t="s">
        <v>852</v>
      </c>
      <c r="B579" s="76">
        <v>104</v>
      </c>
      <c r="C579" s="76" t="s">
        <v>4</v>
      </c>
      <c r="D579" s="76">
        <v>715</v>
      </c>
      <c r="E579" s="76" t="str">
        <f t="shared" si="29"/>
        <v>ＣⅡ/715</v>
      </c>
      <c r="F579" s="77" t="s">
        <v>865</v>
      </c>
      <c r="G579" s="76" t="str">
        <f t="shared" si="27"/>
        <v>数研</v>
      </c>
      <c r="H579" s="76">
        <f t="shared" si="28"/>
        <v>104</v>
      </c>
    </row>
    <row r="580" spans="1:8" x14ac:dyDescent="0.2">
      <c r="A580" s="76" t="s">
        <v>852</v>
      </c>
      <c r="B580" s="76">
        <v>104</v>
      </c>
      <c r="C580" s="76" t="s">
        <v>4</v>
      </c>
      <c r="D580" s="76">
        <v>716</v>
      </c>
      <c r="E580" s="76" t="str">
        <f t="shared" si="29"/>
        <v>ＣⅡ/716</v>
      </c>
      <c r="F580" s="76" t="s">
        <v>866</v>
      </c>
      <c r="G580" s="76" t="str">
        <f t="shared" si="27"/>
        <v>数研</v>
      </c>
      <c r="H580" s="76">
        <f t="shared" si="28"/>
        <v>104</v>
      </c>
    </row>
    <row r="581" spans="1:8" x14ac:dyDescent="0.2">
      <c r="A581" s="76" t="s">
        <v>852</v>
      </c>
      <c r="B581" s="76">
        <v>104</v>
      </c>
      <c r="C581" s="76" t="s">
        <v>4</v>
      </c>
      <c r="D581" s="76">
        <v>717</v>
      </c>
      <c r="E581" s="76" t="str">
        <f t="shared" si="29"/>
        <v>ＣⅡ/717</v>
      </c>
      <c r="F581" s="76" t="s">
        <v>867</v>
      </c>
      <c r="G581" s="76" t="str">
        <f t="shared" si="27"/>
        <v>数研</v>
      </c>
      <c r="H581" s="76">
        <f t="shared" si="28"/>
        <v>104</v>
      </c>
    </row>
    <row r="582" spans="1:8" s="78" customFormat="1" x14ac:dyDescent="0.2">
      <c r="A582" s="76" t="s">
        <v>852</v>
      </c>
      <c r="B582" s="76">
        <v>109</v>
      </c>
      <c r="C582" s="76" t="s">
        <v>52</v>
      </c>
      <c r="D582" s="76">
        <v>718</v>
      </c>
      <c r="E582" s="76" t="str">
        <f t="shared" si="29"/>
        <v>ＣⅡ/718</v>
      </c>
      <c r="F582" s="76" t="s">
        <v>409</v>
      </c>
      <c r="G582" s="76" t="str">
        <f t="shared" si="27"/>
        <v>文英堂</v>
      </c>
      <c r="H582" s="76">
        <f t="shared" si="28"/>
        <v>109</v>
      </c>
    </row>
    <row r="583" spans="1:8" s="78" customFormat="1" x14ac:dyDescent="0.2">
      <c r="A583" s="76" t="s">
        <v>852</v>
      </c>
      <c r="B583" s="76">
        <v>177</v>
      </c>
      <c r="C583" s="76" t="s">
        <v>53</v>
      </c>
      <c r="D583" s="76">
        <v>719</v>
      </c>
      <c r="E583" s="76" t="str">
        <f t="shared" si="29"/>
        <v>ＣⅡ/719</v>
      </c>
      <c r="F583" s="76" t="s">
        <v>523</v>
      </c>
      <c r="G583" s="76" t="str">
        <f t="shared" si="27"/>
        <v>増進堂</v>
      </c>
      <c r="H583" s="76">
        <f t="shared" si="28"/>
        <v>177</v>
      </c>
    </row>
    <row r="584" spans="1:8" s="78" customFormat="1" x14ac:dyDescent="0.2">
      <c r="A584" s="76" t="s">
        <v>852</v>
      </c>
      <c r="B584" s="76">
        <v>183</v>
      </c>
      <c r="C584" s="76" t="s">
        <v>7</v>
      </c>
      <c r="D584" s="76">
        <v>720</v>
      </c>
      <c r="E584" s="76" t="str">
        <f t="shared" si="29"/>
        <v>ＣⅡ/720</v>
      </c>
      <c r="F584" s="76" t="s">
        <v>410</v>
      </c>
      <c r="G584" s="76" t="str">
        <f t="shared" si="27"/>
        <v>第一</v>
      </c>
      <c r="H584" s="76">
        <f t="shared" si="28"/>
        <v>183</v>
      </c>
    </row>
    <row r="585" spans="1:8" s="78" customFormat="1" x14ac:dyDescent="0.2">
      <c r="A585" s="76" t="s">
        <v>852</v>
      </c>
      <c r="B585" s="76">
        <v>183</v>
      </c>
      <c r="C585" s="76" t="s">
        <v>7</v>
      </c>
      <c r="D585" s="76">
        <v>721</v>
      </c>
      <c r="E585" s="76" t="str">
        <f t="shared" si="29"/>
        <v>ＣⅡ/721</v>
      </c>
      <c r="F585" s="76" t="s">
        <v>411</v>
      </c>
      <c r="G585" s="76" t="str">
        <f t="shared" si="27"/>
        <v>第一</v>
      </c>
      <c r="H585" s="76">
        <f t="shared" si="28"/>
        <v>183</v>
      </c>
    </row>
    <row r="586" spans="1:8" s="78" customFormat="1" x14ac:dyDescent="0.2">
      <c r="A586" s="76" t="s">
        <v>852</v>
      </c>
      <c r="B586" s="76">
        <v>212</v>
      </c>
      <c r="C586" s="76" t="s">
        <v>8</v>
      </c>
      <c r="D586" s="76">
        <v>722</v>
      </c>
      <c r="E586" s="76" t="str">
        <f t="shared" si="29"/>
        <v>ＣⅡ/722</v>
      </c>
      <c r="F586" s="76" t="s">
        <v>522</v>
      </c>
      <c r="G586" s="76" t="str">
        <f t="shared" si="27"/>
        <v>桐原</v>
      </c>
      <c r="H586" s="76">
        <f t="shared" si="28"/>
        <v>212</v>
      </c>
    </row>
    <row r="587" spans="1:8" s="78" customFormat="1" x14ac:dyDescent="0.2">
      <c r="A587" s="76" t="s">
        <v>852</v>
      </c>
      <c r="B587" s="76">
        <v>231</v>
      </c>
      <c r="C587" s="76" t="s">
        <v>145</v>
      </c>
      <c r="D587" s="76">
        <v>723</v>
      </c>
      <c r="E587" s="76" t="str">
        <f t="shared" si="29"/>
        <v>ＣⅡ/723</v>
      </c>
      <c r="F587" s="76" t="s">
        <v>524</v>
      </c>
      <c r="G587" s="76" t="str">
        <f t="shared" si="27"/>
        <v>いいずな</v>
      </c>
      <c r="H587" s="76">
        <f t="shared" si="28"/>
        <v>231</v>
      </c>
    </row>
    <row r="588" spans="1:8" s="78" customFormat="1" x14ac:dyDescent="0.2">
      <c r="A588" s="78" t="s">
        <v>852</v>
      </c>
      <c r="B588" s="78">
        <v>235</v>
      </c>
      <c r="C588" s="78" t="s">
        <v>850</v>
      </c>
      <c r="D588" s="78">
        <v>724</v>
      </c>
      <c r="E588" s="78" t="str">
        <f t="shared" si="29"/>
        <v>ＣⅡ/724</v>
      </c>
      <c r="F588" s="78" t="s">
        <v>868</v>
      </c>
      <c r="G588" s="78" t="str">
        <f t="shared" si="27"/>
        <v>CUP</v>
      </c>
      <c r="H588" s="78">
        <f t="shared" si="28"/>
        <v>235</v>
      </c>
    </row>
    <row r="589" spans="1:8" s="78" customFormat="1" x14ac:dyDescent="0.2">
      <c r="A589" s="76" t="s">
        <v>869</v>
      </c>
      <c r="B589" s="76">
        <v>2</v>
      </c>
      <c r="C589" s="76" t="s">
        <v>0</v>
      </c>
      <c r="D589" s="76">
        <v>701</v>
      </c>
      <c r="E589" s="76" t="str">
        <f t="shared" si="29"/>
        <v>ＣⅢ/701</v>
      </c>
      <c r="F589" s="76" t="s">
        <v>870</v>
      </c>
      <c r="G589" s="76" t="str">
        <f t="shared" si="27"/>
        <v>東書</v>
      </c>
      <c r="H589" s="76">
        <f t="shared" si="28"/>
        <v>2</v>
      </c>
    </row>
    <row r="590" spans="1:8" s="78" customFormat="1" x14ac:dyDescent="0.2">
      <c r="A590" s="76" t="s">
        <v>869</v>
      </c>
      <c r="B590" s="76">
        <v>2</v>
      </c>
      <c r="C590" s="76" t="s">
        <v>0</v>
      </c>
      <c r="D590" s="76">
        <v>702</v>
      </c>
      <c r="E590" s="76" t="str">
        <f t="shared" si="29"/>
        <v>ＣⅢ/702</v>
      </c>
      <c r="F590" s="76" t="s">
        <v>871</v>
      </c>
      <c r="G590" s="76" t="str">
        <f t="shared" si="27"/>
        <v>東書</v>
      </c>
      <c r="H590" s="76">
        <f t="shared" si="28"/>
        <v>2</v>
      </c>
    </row>
    <row r="591" spans="1:8" x14ac:dyDescent="0.2">
      <c r="A591" s="76" t="s">
        <v>869</v>
      </c>
      <c r="B591" s="76">
        <v>2</v>
      </c>
      <c r="C591" s="76" t="s">
        <v>0</v>
      </c>
      <c r="D591" s="76">
        <v>703</v>
      </c>
      <c r="E591" s="76" t="str">
        <f t="shared" si="29"/>
        <v>ＣⅢ/703</v>
      </c>
      <c r="F591" s="76" t="s">
        <v>872</v>
      </c>
      <c r="G591" s="76" t="str">
        <f t="shared" si="27"/>
        <v>東書</v>
      </c>
      <c r="H591" s="76">
        <f t="shared" si="28"/>
        <v>2</v>
      </c>
    </row>
    <row r="592" spans="1:8" x14ac:dyDescent="0.2">
      <c r="A592" s="76" t="s">
        <v>869</v>
      </c>
      <c r="B592" s="76">
        <v>9</v>
      </c>
      <c r="C592" s="76" t="s">
        <v>51</v>
      </c>
      <c r="D592" s="76" t="s">
        <v>873</v>
      </c>
      <c r="E592" s="76" t="str">
        <f t="shared" si="29"/>
        <v>ＣⅢ/009-701</v>
      </c>
      <c r="F592" s="76" t="s">
        <v>874</v>
      </c>
      <c r="G592" s="76" t="str">
        <f t="shared" si="27"/>
        <v>開隆堂</v>
      </c>
      <c r="H592" s="76">
        <f t="shared" si="28"/>
        <v>9</v>
      </c>
    </row>
    <row r="593" spans="1:8" x14ac:dyDescent="0.2">
      <c r="A593" s="76" t="s">
        <v>869</v>
      </c>
      <c r="B593" s="76">
        <v>9</v>
      </c>
      <c r="C593" s="76" t="s">
        <v>51</v>
      </c>
      <c r="D593" s="76">
        <v>704</v>
      </c>
      <c r="E593" s="76" t="str">
        <f t="shared" si="29"/>
        <v>ＣⅢ/704</v>
      </c>
      <c r="F593" s="76" t="s">
        <v>875</v>
      </c>
      <c r="G593" s="76" t="str">
        <f t="shared" si="27"/>
        <v>開隆堂</v>
      </c>
      <c r="H593" s="76">
        <f t="shared" si="28"/>
        <v>9</v>
      </c>
    </row>
    <row r="594" spans="1:8" x14ac:dyDescent="0.2">
      <c r="A594" s="76" t="s">
        <v>869</v>
      </c>
      <c r="B594" s="76">
        <v>15</v>
      </c>
      <c r="C594" s="76" t="s">
        <v>1</v>
      </c>
      <c r="D594" s="76">
        <v>705</v>
      </c>
      <c r="E594" s="76" t="str">
        <f t="shared" si="29"/>
        <v>ＣⅢ/705</v>
      </c>
      <c r="F594" s="76" t="s">
        <v>876</v>
      </c>
      <c r="G594" s="76" t="str">
        <f t="shared" si="27"/>
        <v>三省堂</v>
      </c>
      <c r="H594" s="76">
        <f t="shared" si="28"/>
        <v>15</v>
      </c>
    </row>
    <row r="595" spans="1:8" x14ac:dyDescent="0.2">
      <c r="A595" s="76" t="s">
        <v>869</v>
      </c>
      <c r="B595" s="76">
        <v>15</v>
      </c>
      <c r="C595" s="76" t="s">
        <v>1</v>
      </c>
      <c r="D595" s="76">
        <v>706</v>
      </c>
      <c r="E595" s="76" t="str">
        <f t="shared" si="29"/>
        <v>ＣⅢ/706</v>
      </c>
      <c r="F595" s="76" t="s">
        <v>877</v>
      </c>
      <c r="G595" s="76" t="str">
        <f t="shared" si="27"/>
        <v>三省堂</v>
      </c>
      <c r="H595" s="76">
        <f t="shared" si="28"/>
        <v>15</v>
      </c>
    </row>
    <row r="596" spans="1:8" x14ac:dyDescent="0.2">
      <c r="A596" s="76" t="s">
        <v>869</v>
      </c>
      <c r="B596" s="76">
        <v>15</v>
      </c>
      <c r="C596" s="76" t="s">
        <v>1</v>
      </c>
      <c r="D596" s="76">
        <v>707</v>
      </c>
      <c r="E596" s="76" t="str">
        <f t="shared" si="29"/>
        <v>ＣⅢ/707</v>
      </c>
      <c r="F596" s="76" t="s">
        <v>878</v>
      </c>
      <c r="G596" s="76" t="str">
        <f t="shared" si="27"/>
        <v>三省堂</v>
      </c>
      <c r="H596" s="76">
        <f t="shared" si="28"/>
        <v>15</v>
      </c>
    </row>
    <row r="597" spans="1:8" x14ac:dyDescent="0.2">
      <c r="A597" s="76" t="s">
        <v>869</v>
      </c>
      <c r="B597" s="76">
        <v>50</v>
      </c>
      <c r="C597" s="76" t="s">
        <v>3</v>
      </c>
      <c r="D597" s="76">
        <v>708</v>
      </c>
      <c r="E597" s="76" t="str">
        <f t="shared" si="29"/>
        <v>ＣⅢ/708</v>
      </c>
      <c r="F597" s="77" t="s">
        <v>529</v>
      </c>
      <c r="G597" s="76" t="str">
        <f t="shared" si="27"/>
        <v>大修館</v>
      </c>
      <c r="H597" s="76">
        <f t="shared" si="28"/>
        <v>50</v>
      </c>
    </row>
    <row r="598" spans="1:8" x14ac:dyDescent="0.2">
      <c r="A598" s="76" t="s">
        <v>869</v>
      </c>
      <c r="B598" s="76">
        <v>50</v>
      </c>
      <c r="C598" s="76" t="s">
        <v>3</v>
      </c>
      <c r="D598" s="76">
        <v>709</v>
      </c>
      <c r="E598" s="76" t="str">
        <f t="shared" si="29"/>
        <v>ＣⅢ/709</v>
      </c>
      <c r="F598" s="76" t="s">
        <v>530</v>
      </c>
      <c r="G598" s="76" t="str">
        <f t="shared" si="27"/>
        <v>大修館</v>
      </c>
      <c r="H598" s="76">
        <f t="shared" si="28"/>
        <v>50</v>
      </c>
    </row>
    <row r="599" spans="1:8" x14ac:dyDescent="0.2">
      <c r="A599" s="76" t="s">
        <v>869</v>
      </c>
      <c r="B599" s="76">
        <v>61</v>
      </c>
      <c r="C599" s="76" t="s">
        <v>21</v>
      </c>
      <c r="D599" s="76">
        <v>710</v>
      </c>
      <c r="E599" s="76" t="str">
        <f t="shared" si="29"/>
        <v>ＣⅢ/710</v>
      </c>
      <c r="F599" s="76" t="s">
        <v>879</v>
      </c>
      <c r="G599" s="76" t="str">
        <f t="shared" si="27"/>
        <v>啓林館</v>
      </c>
      <c r="H599" s="76">
        <f t="shared" si="28"/>
        <v>61</v>
      </c>
    </row>
    <row r="600" spans="1:8" x14ac:dyDescent="0.2">
      <c r="A600" s="76" t="s">
        <v>869</v>
      </c>
      <c r="B600" s="76">
        <v>61</v>
      </c>
      <c r="C600" s="76" t="s">
        <v>21</v>
      </c>
      <c r="D600" s="76">
        <v>711</v>
      </c>
      <c r="E600" s="76" t="str">
        <f t="shared" si="29"/>
        <v>ＣⅢ/711</v>
      </c>
      <c r="F600" s="76" t="s">
        <v>880</v>
      </c>
      <c r="G600" s="76" t="str">
        <f t="shared" si="27"/>
        <v>啓林館</v>
      </c>
      <c r="H600" s="76">
        <f t="shared" si="28"/>
        <v>61</v>
      </c>
    </row>
    <row r="601" spans="1:8" x14ac:dyDescent="0.2">
      <c r="A601" s="76" t="s">
        <v>869</v>
      </c>
      <c r="B601" s="76">
        <v>61</v>
      </c>
      <c r="C601" s="76" t="s">
        <v>21</v>
      </c>
      <c r="D601" s="76">
        <v>712</v>
      </c>
      <c r="E601" s="76" t="str">
        <f t="shared" si="29"/>
        <v>ＣⅢ/712</v>
      </c>
      <c r="F601" s="76" t="s">
        <v>881</v>
      </c>
      <c r="G601" s="76" t="str">
        <f t="shared" si="27"/>
        <v>啓林館</v>
      </c>
      <c r="H601" s="76">
        <f t="shared" si="28"/>
        <v>61</v>
      </c>
    </row>
    <row r="602" spans="1:8" x14ac:dyDescent="0.2">
      <c r="A602" s="76" t="s">
        <v>869</v>
      </c>
      <c r="B602" s="76">
        <v>104</v>
      </c>
      <c r="C602" s="76" t="s">
        <v>4</v>
      </c>
      <c r="D602" s="76">
        <v>713</v>
      </c>
      <c r="E602" s="76" t="str">
        <f t="shared" si="29"/>
        <v>ＣⅢ/713</v>
      </c>
      <c r="F602" s="76" t="s">
        <v>882</v>
      </c>
      <c r="G602" s="76" t="str">
        <f t="shared" si="27"/>
        <v>数研</v>
      </c>
      <c r="H602" s="76">
        <f t="shared" si="28"/>
        <v>104</v>
      </c>
    </row>
    <row r="603" spans="1:8" x14ac:dyDescent="0.2">
      <c r="A603" s="76" t="s">
        <v>869</v>
      </c>
      <c r="B603" s="76">
        <v>104</v>
      </c>
      <c r="C603" s="76" t="s">
        <v>4</v>
      </c>
      <c r="D603" s="76">
        <v>714</v>
      </c>
      <c r="E603" s="76" t="str">
        <f t="shared" si="29"/>
        <v>ＣⅢ/714</v>
      </c>
      <c r="F603" s="76" t="s">
        <v>883</v>
      </c>
      <c r="G603" s="76" t="str">
        <f t="shared" si="27"/>
        <v>数研</v>
      </c>
      <c r="H603" s="76">
        <f t="shared" si="28"/>
        <v>104</v>
      </c>
    </row>
    <row r="604" spans="1:8" x14ac:dyDescent="0.2">
      <c r="A604" s="76" t="s">
        <v>869</v>
      </c>
      <c r="B604" s="76">
        <v>104</v>
      </c>
      <c r="C604" s="76" t="s">
        <v>4</v>
      </c>
      <c r="D604" s="76">
        <v>715</v>
      </c>
      <c r="E604" s="76" t="str">
        <f t="shared" si="29"/>
        <v>ＣⅢ/715</v>
      </c>
      <c r="F604" s="76" t="s">
        <v>884</v>
      </c>
      <c r="G604" s="76" t="str">
        <f t="shared" si="27"/>
        <v>数研</v>
      </c>
      <c r="H604" s="76">
        <f t="shared" si="28"/>
        <v>104</v>
      </c>
    </row>
    <row r="605" spans="1:8" x14ac:dyDescent="0.2">
      <c r="A605" s="76" t="s">
        <v>869</v>
      </c>
      <c r="B605" s="76">
        <v>109</v>
      </c>
      <c r="C605" s="76" t="s">
        <v>52</v>
      </c>
      <c r="D605" s="76">
        <v>716</v>
      </c>
      <c r="E605" s="76" t="str">
        <f t="shared" si="29"/>
        <v>ＣⅢ/716</v>
      </c>
      <c r="F605" s="76" t="s">
        <v>531</v>
      </c>
      <c r="G605" s="76" t="str">
        <f t="shared" si="27"/>
        <v>文英堂</v>
      </c>
      <c r="H605" s="76">
        <f t="shared" si="28"/>
        <v>109</v>
      </c>
    </row>
    <row r="606" spans="1:8" s="78" customFormat="1" x14ac:dyDescent="0.2">
      <c r="A606" s="76" t="s">
        <v>869</v>
      </c>
      <c r="B606" s="76">
        <v>177</v>
      </c>
      <c r="C606" s="76" t="s">
        <v>53</v>
      </c>
      <c r="D606" s="76">
        <v>717</v>
      </c>
      <c r="E606" s="76" t="str">
        <f t="shared" si="29"/>
        <v>ＣⅢ/717</v>
      </c>
      <c r="F606" s="76" t="s">
        <v>527</v>
      </c>
      <c r="G606" s="76" t="str">
        <f t="shared" si="27"/>
        <v>増進堂</v>
      </c>
      <c r="H606" s="76">
        <f t="shared" si="28"/>
        <v>177</v>
      </c>
    </row>
    <row r="607" spans="1:8" s="78" customFormat="1" x14ac:dyDescent="0.2">
      <c r="A607" s="76" t="s">
        <v>869</v>
      </c>
      <c r="B607" s="76">
        <v>183</v>
      </c>
      <c r="C607" s="76" t="s">
        <v>7</v>
      </c>
      <c r="D607" s="76">
        <v>718</v>
      </c>
      <c r="E607" s="76" t="str">
        <f t="shared" si="29"/>
        <v>ＣⅢ/718</v>
      </c>
      <c r="F607" s="76" t="s">
        <v>528</v>
      </c>
      <c r="G607" s="76" t="str">
        <f t="shared" si="27"/>
        <v>第一</v>
      </c>
      <c r="H607" s="76">
        <f t="shared" si="28"/>
        <v>183</v>
      </c>
    </row>
    <row r="608" spans="1:8" s="78" customFormat="1" x14ac:dyDescent="0.2">
      <c r="A608" s="76" t="s">
        <v>869</v>
      </c>
      <c r="B608" s="76">
        <v>183</v>
      </c>
      <c r="C608" s="76" t="s">
        <v>7</v>
      </c>
      <c r="D608" s="76">
        <v>719</v>
      </c>
      <c r="E608" s="76" t="str">
        <f t="shared" si="29"/>
        <v>ＣⅢ/719</v>
      </c>
      <c r="F608" s="76" t="s">
        <v>526</v>
      </c>
      <c r="G608" s="76" t="str">
        <f t="shared" si="27"/>
        <v>第一</v>
      </c>
      <c r="H608" s="76">
        <f t="shared" si="28"/>
        <v>183</v>
      </c>
    </row>
    <row r="609" spans="1:8" s="78" customFormat="1" x14ac:dyDescent="0.2">
      <c r="A609" s="76" t="s">
        <v>869</v>
      </c>
      <c r="B609" s="76">
        <v>212</v>
      </c>
      <c r="C609" s="76" t="s">
        <v>8</v>
      </c>
      <c r="D609" s="76">
        <v>720</v>
      </c>
      <c r="E609" s="76" t="str">
        <f t="shared" si="29"/>
        <v>ＣⅢ/720</v>
      </c>
      <c r="F609" s="76" t="s">
        <v>525</v>
      </c>
      <c r="G609" s="76" t="str">
        <f t="shared" si="27"/>
        <v>桐原</v>
      </c>
      <c r="H609" s="76">
        <f t="shared" si="28"/>
        <v>212</v>
      </c>
    </row>
    <row r="610" spans="1:8" s="78" customFormat="1" x14ac:dyDescent="0.2">
      <c r="A610" s="76" t="s">
        <v>869</v>
      </c>
      <c r="B610" s="76">
        <v>231</v>
      </c>
      <c r="C610" s="76" t="s">
        <v>145</v>
      </c>
      <c r="D610" s="76">
        <v>721</v>
      </c>
      <c r="E610" s="76" t="str">
        <f t="shared" si="29"/>
        <v>ＣⅢ/721</v>
      </c>
      <c r="F610" s="76" t="s">
        <v>885</v>
      </c>
      <c r="G610" s="76" t="str">
        <f t="shared" si="27"/>
        <v>いいずな</v>
      </c>
      <c r="H610" s="76">
        <f t="shared" si="28"/>
        <v>231</v>
      </c>
    </row>
    <row r="611" spans="1:8" s="78" customFormat="1" x14ac:dyDescent="0.2">
      <c r="A611" s="81" t="s">
        <v>886</v>
      </c>
      <c r="B611" s="78">
        <v>235</v>
      </c>
      <c r="C611" s="78" t="s">
        <v>850</v>
      </c>
      <c r="D611" s="78">
        <v>722</v>
      </c>
      <c r="E611" s="78" t="str">
        <f t="shared" si="29"/>
        <v>ＣⅢ/722</v>
      </c>
      <c r="F611" s="78" t="s">
        <v>887</v>
      </c>
      <c r="G611" s="78" t="str">
        <f t="shared" si="27"/>
        <v>CUP</v>
      </c>
      <c r="H611" s="78">
        <f t="shared" si="28"/>
        <v>235</v>
      </c>
    </row>
    <row r="612" spans="1:8" s="78" customFormat="1" x14ac:dyDescent="0.2">
      <c r="A612" s="76" t="s">
        <v>888</v>
      </c>
      <c r="B612" s="76">
        <v>2</v>
      </c>
      <c r="C612" s="76" t="s">
        <v>0</v>
      </c>
      <c r="D612" s="76" t="s">
        <v>603</v>
      </c>
      <c r="E612" s="76" t="str">
        <f t="shared" si="29"/>
        <v>論Ⅰ/002-901</v>
      </c>
      <c r="F612" s="76" t="s">
        <v>889</v>
      </c>
      <c r="G612" s="76" t="str">
        <f t="shared" si="27"/>
        <v>東書</v>
      </c>
      <c r="H612" s="76">
        <f t="shared" si="28"/>
        <v>2</v>
      </c>
    </row>
    <row r="613" spans="1:8" s="78" customFormat="1" x14ac:dyDescent="0.2">
      <c r="A613" s="76" t="s">
        <v>888</v>
      </c>
      <c r="B613" s="76">
        <v>9</v>
      </c>
      <c r="C613" s="76" t="s">
        <v>51</v>
      </c>
      <c r="D613" s="76" t="s">
        <v>813</v>
      </c>
      <c r="E613" s="76" t="str">
        <f t="shared" si="29"/>
        <v>論Ⅰ/009-901</v>
      </c>
      <c r="F613" s="76" t="s">
        <v>890</v>
      </c>
      <c r="G613" s="76" t="str">
        <f t="shared" si="27"/>
        <v>開隆堂</v>
      </c>
      <c r="H613" s="76">
        <f t="shared" si="28"/>
        <v>9</v>
      </c>
    </row>
    <row r="614" spans="1:8" s="78" customFormat="1" x14ac:dyDescent="0.2">
      <c r="A614" s="76" t="s">
        <v>888</v>
      </c>
      <c r="B614" s="76">
        <v>9</v>
      </c>
      <c r="C614" s="76" t="s">
        <v>51</v>
      </c>
      <c r="D614" s="76" t="s">
        <v>815</v>
      </c>
      <c r="E614" s="76" t="str">
        <f t="shared" si="29"/>
        <v>論Ⅰ/009-902</v>
      </c>
      <c r="F614" s="76" t="s">
        <v>891</v>
      </c>
      <c r="G614" s="76" t="str">
        <f t="shared" si="27"/>
        <v>開隆堂</v>
      </c>
      <c r="H614" s="76">
        <f t="shared" si="28"/>
        <v>9</v>
      </c>
    </row>
    <row r="615" spans="1:8" s="78" customFormat="1" x14ac:dyDescent="0.2">
      <c r="A615" s="76" t="s">
        <v>888</v>
      </c>
      <c r="B615" s="76">
        <v>15</v>
      </c>
      <c r="C615" s="76" t="s">
        <v>1</v>
      </c>
      <c r="D615" s="76" t="s">
        <v>570</v>
      </c>
      <c r="E615" s="76" t="str">
        <f t="shared" si="29"/>
        <v>論Ⅰ/015-901</v>
      </c>
      <c r="F615" s="76" t="s">
        <v>892</v>
      </c>
      <c r="G615" s="76" t="str">
        <f t="shared" si="27"/>
        <v>三省堂</v>
      </c>
      <c r="H615" s="76">
        <f t="shared" si="28"/>
        <v>15</v>
      </c>
    </row>
    <row r="616" spans="1:8" s="78" customFormat="1" x14ac:dyDescent="0.2">
      <c r="A616" s="76" t="s">
        <v>888</v>
      </c>
      <c r="B616" s="76">
        <v>15</v>
      </c>
      <c r="C616" s="76" t="s">
        <v>1</v>
      </c>
      <c r="D616" s="76" t="s">
        <v>572</v>
      </c>
      <c r="E616" s="76" t="str">
        <f t="shared" si="29"/>
        <v>論Ⅰ/015-902</v>
      </c>
      <c r="F616" s="76" t="s">
        <v>893</v>
      </c>
      <c r="G616" s="76" t="str">
        <f t="shared" si="27"/>
        <v>三省堂</v>
      </c>
      <c r="H616" s="76">
        <f t="shared" si="28"/>
        <v>15</v>
      </c>
    </row>
    <row r="617" spans="1:8" s="78" customFormat="1" x14ac:dyDescent="0.2">
      <c r="A617" s="76" t="s">
        <v>888</v>
      </c>
      <c r="B617" s="76">
        <v>15</v>
      </c>
      <c r="C617" s="76" t="s">
        <v>1</v>
      </c>
      <c r="D617" s="76">
        <v>706</v>
      </c>
      <c r="E617" s="76" t="str">
        <f t="shared" si="29"/>
        <v>論Ⅰ/706</v>
      </c>
      <c r="F617" s="76" t="s">
        <v>894</v>
      </c>
      <c r="G617" s="76" t="str">
        <f t="shared" si="27"/>
        <v>三省堂</v>
      </c>
      <c r="H617" s="76">
        <f t="shared" si="28"/>
        <v>15</v>
      </c>
    </row>
    <row r="618" spans="1:8" x14ac:dyDescent="0.2">
      <c r="A618" s="76" t="s">
        <v>888</v>
      </c>
      <c r="B618" s="76">
        <v>50</v>
      </c>
      <c r="C618" s="76" t="s">
        <v>3</v>
      </c>
      <c r="D618" s="76" t="s">
        <v>574</v>
      </c>
      <c r="E618" s="76" t="str">
        <f t="shared" si="29"/>
        <v>論Ⅰ/050-901</v>
      </c>
      <c r="F618" s="76" t="s">
        <v>895</v>
      </c>
      <c r="G618" s="76" t="str">
        <f t="shared" si="27"/>
        <v>大修館</v>
      </c>
      <c r="H618" s="76">
        <f t="shared" si="28"/>
        <v>50</v>
      </c>
    </row>
    <row r="619" spans="1:8" x14ac:dyDescent="0.2">
      <c r="A619" s="76" t="s">
        <v>888</v>
      </c>
      <c r="B619" s="76">
        <v>61</v>
      </c>
      <c r="C619" s="76" t="s">
        <v>21</v>
      </c>
      <c r="D619" s="76" t="s">
        <v>690</v>
      </c>
      <c r="E619" s="76" t="str">
        <f t="shared" si="29"/>
        <v>論Ⅰ/061-901</v>
      </c>
      <c r="F619" s="76" t="s">
        <v>896</v>
      </c>
      <c r="G619" s="76" t="str">
        <f t="shared" si="27"/>
        <v>啓林館</v>
      </c>
      <c r="H619" s="76">
        <f t="shared" si="28"/>
        <v>61</v>
      </c>
    </row>
    <row r="620" spans="1:8" x14ac:dyDescent="0.2">
      <c r="A620" s="76" t="s">
        <v>888</v>
      </c>
      <c r="B620" s="76">
        <v>61</v>
      </c>
      <c r="C620" s="76" t="s">
        <v>21</v>
      </c>
      <c r="D620" s="76" t="s">
        <v>692</v>
      </c>
      <c r="E620" s="76" t="str">
        <f t="shared" si="29"/>
        <v>論Ⅰ/061-902</v>
      </c>
      <c r="F620" s="76" t="s">
        <v>897</v>
      </c>
      <c r="G620" s="76" t="str">
        <f t="shared" si="27"/>
        <v>啓林館</v>
      </c>
      <c r="H620" s="76">
        <f t="shared" si="28"/>
        <v>61</v>
      </c>
    </row>
    <row r="621" spans="1:8" x14ac:dyDescent="0.2">
      <c r="A621" s="76" t="s">
        <v>888</v>
      </c>
      <c r="B621" s="76">
        <v>61</v>
      </c>
      <c r="C621" s="76" t="s">
        <v>21</v>
      </c>
      <c r="D621" s="76">
        <v>708</v>
      </c>
      <c r="E621" s="76" t="str">
        <f t="shared" si="29"/>
        <v>論Ⅰ/708</v>
      </c>
      <c r="F621" s="76" t="s">
        <v>270</v>
      </c>
      <c r="G621" s="76" t="str">
        <f t="shared" si="27"/>
        <v>啓林館</v>
      </c>
      <c r="H621" s="76">
        <f t="shared" si="28"/>
        <v>61</v>
      </c>
    </row>
    <row r="622" spans="1:8" x14ac:dyDescent="0.2">
      <c r="A622" s="76" t="s">
        <v>888</v>
      </c>
      <c r="B622" s="76">
        <v>61</v>
      </c>
      <c r="C622" s="76" t="s">
        <v>21</v>
      </c>
      <c r="D622" s="76">
        <v>709</v>
      </c>
      <c r="E622" s="76" t="str">
        <f t="shared" si="29"/>
        <v>論Ⅰ/709</v>
      </c>
      <c r="F622" s="76" t="s">
        <v>271</v>
      </c>
      <c r="G622" s="76" t="str">
        <f t="shared" si="27"/>
        <v>啓林館</v>
      </c>
      <c r="H622" s="76">
        <f t="shared" si="28"/>
        <v>61</v>
      </c>
    </row>
    <row r="623" spans="1:8" x14ac:dyDescent="0.2">
      <c r="A623" s="76" t="s">
        <v>888</v>
      </c>
      <c r="B623" s="76">
        <v>104</v>
      </c>
      <c r="C623" s="76" t="s">
        <v>4</v>
      </c>
      <c r="D623" s="76" t="s">
        <v>578</v>
      </c>
      <c r="E623" s="76" t="str">
        <f t="shared" si="29"/>
        <v>論Ⅰ/104-901</v>
      </c>
      <c r="F623" s="76" t="s">
        <v>898</v>
      </c>
      <c r="G623" s="76" t="str">
        <f t="shared" si="27"/>
        <v>数研</v>
      </c>
      <c r="H623" s="76">
        <f t="shared" si="28"/>
        <v>104</v>
      </c>
    </row>
    <row r="624" spans="1:8" x14ac:dyDescent="0.2">
      <c r="A624" s="76" t="s">
        <v>888</v>
      </c>
      <c r="B624" s="76">
        <v>104</v>
      </c>
      <c r="C624" s="76" t="s">
        <v>4</v>
      </c>
      <c r="D624" s="76" t="s">
        <v>580</v>
      </c>
      <c r="E624" s="76" t="str">
        <f t="shared" si="29"/>
        <v>論Ⅰ/104-902</v>
      </c>
      <c r="F624" s="76" t="s">
        <v>899</v>
      </c>
      <c r="G624" s="76" t="str">
        <f t="shared" si="27"/>
        <v>数研</v>
      </c>
      <c r="H624" s="76">
        <f t="shared" si="28"/>
        <v>104</v>
      </c>
    </row>
    <row r="625" spans="1:8" x14ac:dyDescent="0.2">
      <c r="A625" s="76" t="s">
        <v>888</v>
      </c>
      <c r="B625" s="76">
        <v>104</v>
      </c>
      <c r="C625" s="76" t="s">
        <v>4</v>
      </c>
      <c r="D625" s="76" t="s">
        <v>582</v>
      </c>
      <c r="E625" s="76" t="str">
        <f t="shared" si="29"/>
        <v>論Ⅰ/104-903</v>
      </c>
      <c r="F625" s="76" t="s">
        <v>900</v>
      </c>
      <c r="G625" s="76" t="str">
        <f t="shared" si="27"/>
        <v>数研</v>
      </c>
      <c r="H625" s="76">
        <f t="shared" si="28"/>
        <v>104</v>
      </c>
    </row>
    <row r="626" spans="1:8" s="78" customFormat="1" x14ac:dyDescent="0.2">
      <c r="A626" s="76" t="s">
        <v>888</v>
      </c>
      <c r="B626" s="76">
        <v>104</v>
      </c>
      <c r="C626" s="76" t="s">
        <v>4</v>
      </c>
      <c r="D626" s="76" t="s">
        <v>584</v>
      </c>
      <c r="E626" s="76" t="str">
        <f t="shared" si="29"/>
        <v>論Ⅰ/104-904</v>
      </c>
      <c r="F626" s="76" t="s">
        <v>901</v>
      </c>
      <c r="G626" s="76" t="str">
        <f t="shared" si="27"/>
        <v>数研</v>
      </c>
      <c r="H626" s="76">
        <f t="shared" si="28"/>
        <v>104</v>
      </c>
    </row>
    <row r="627" spans="1:8" s="78" customFormat="1" x14ac:dyDescent="0.2">
      <c r="A627" s="76" t="s">
        <v>888</v>
      </c>
      <c r="B627" s="76">
        <v>177</v>
      </c>
      <c r="C627" s="76" t="s">
        <v>53</v>
      </c>
      <c r="D627" s="76" t="s">
        <v>836</v>
      </c>
      <c r="E627" s="76" t="str">
        <f t="shared" si="29"/>
        <v>論Ⅰ/177-901</v>
      </c>
      <c r="F627" s="76" t="s">
        <v>902</v>
      </c>
      <c r="G627" s="76" t="str">
        <f t="shared" si="27"/>
        <v>増進堂</v>
      </c>
      <c r="H627" s="76">
        <f t="shared" si="28"/>
        <v>177</v>
      </c>
    </row>
    <row r="628" spans="1:8" s="78" customFormat="1" x14ac:dyDescent="0.2">
      <c r="A628" s="76" t="s">
        <v>888</v>
      </c>
      <c r="B628" s="76">
        <v>212</v>
      </c>
      <c r="C628" s="76" t="s">
        <v>8</v>
      </c>
      <c r="D628" s="76" t="s">
        <v>598</v>
      </c>
      <c r="E628" s="76" t="str">
        <f t="shared" si="29"/>
        <v>論Ⅰ/212-901</v>
      </c>
      <c r="F628" s="76" t="s">
        <v>903</v>
      </c>
      <c r="G628" s="76" t="str">
        <f t="shared" si="27"/>
        <v>桐原</v>
      </c>
      <c r="H628" s="76">
        <f t="shared" si="28"/>
        <v>212</v>
      </c>
    </row>
    <row r="629" spans="1:8" s="78" customFormat="1" x14ac:dyDescent="0.2">
      <c r="A629" s="76" t="s">
        <v>888</v>
      </c>
      <c r="B629" s="76">
        <v>226</v>
      </c>
      <c r="C629" s="76" t="s">
        <v>54</v>
      </c>
      <c r="D629" s="76">
        <v>715</v>
      </c>
      <c r="E629" s="76" t="str">
        <f t="shared" si="29"/>
        <v>論Ⅰ/715</v>
      </c>
      <c r="F629" s="76" t="s">
        <v>904</v>
      </c>
      <c r="G629" s="76" t="str">
        <f t="shared" si="27"/>
        <v>チアーズ</v>
      </c>
      <c r="H629" s="76">
        <f t="shared" si="28"/>
        <v>226</v>
      </c>
    </row>
    <row r="630" spans="1:8" s="78" customFormat="1" x14ac:dyDescent="0.2">
      <c r="A630" s="76" t="s">
        <v>888</v>
      </c>
      <c r="B630" s="76">
        <v>231</v>
      </c>
      <c r="C630" s="76" t="s">
        <v>145</v>
      </c>
      <c r="D630" s="76" t="s">
        <v>841</v>
      </c>
      <c r="E630" s="76" t="str">
        <f t="shared" si="29"/>
        <v>論Ⅰ/231-901</v>
      </c>
      <c r="F630" s="76" t="s">
        <v>905</v>
      </c>
      <c r="G630" s="76" t="str">
        <f t="shared" si="27"/>
        <v>いいずな</v>
      </c>
      <c r="H630" s="76">
        <f t="shared" si="28"/>
        <v>231</v>
      </c>
    </row>
    <row r="631" spans="1:8" s="78" customFormat="1" x14ac:dyDescent="0.2">
      <c r="A631" s="76" t="s">
        <v>888</v>
      </c>
      <c r="B631" s="76">
        <v>231</v>
      </c>
      <c r="C631" s="76" t="s">
        <v>145</v>
      </c>
      <c r="D631" s="76" t="s">
        <v>906</v>
      </c>
      <c r="E631" s="76" t="str">
        <f t="shared" si="29"/>
        <v>論Ⅰ/231-902</v>
      </c>
      <c r="F631" s="76" t="s">
        <v>907</v>
      </c>
      <c r="G631" s="76" t="str">
        <f t="shared" si="27"/>
        <v>いいずな</v>
      </c>
      <c r="H631" s="76">
        <f t="shared" si="28"/>
        <v>231</v>
      </c>
    </row>
    <row r="632" spans="1:8" s="78" customFormat="1" x14ac:dyDescent="0.2">
      <c r="A632" s="76" t="s">
        <v>888</v>
      </c>
      <c r="B632" s="76">
        <v>231</v>
      </c>
      <c r="C632" s="76" t="s">
        <v>145</v>
      </c>
      <c r="D632" s="76" t="s">
        <v>908</v>
      </c>
      <c r="E632" s="76" t="str">
        <f t="shared" si="29"/>
        <v>論Ⅰ/231-903</v>
      </c>
      <c r="F632" s="76" t="s">
        <v>909</v>
      </c>
      <c r="G632" s="76" t="str">
        <f t="shared" si="27"/>
        <v>いいずな</v>
      </c>
      <c r="H632" s="76">
        <f t="shared" si="28"/>
        <v>231</v>
      </c>
    </row>
    <row r="633" spans="1:8" s="78" customFormat="1" x14ac:dyDescent="0.2">
      <c r="A633" s="78" t="s">
        <v>888</v>
      </c>
      <c r="B633" s="78">
        <v>2</v>
      </c>
      <c r="C633" s="78" t="s">
        <v>0</v>
      </c>
      <c r="D633" s="78">
        <v>701</v>
      </c>
      <c r="E633" s="78" t="str">
        <f t="shared" si="29"/>
        <v>論Ⅰ/701</v>
      </c>
      <c r="F633" s="78" t="s">
        <v>265</v>
      </c>
      <c r="G633" s="78" t="str">
        <f t="shared" si="27"/>
        <v>東書</v>
      </c>
      <c r="H633" s="78">
        <f t="shared" si="28"/>
        <v>2</v>
      </c>
    </row>
    <row r="634" spans="1:8" x14ac:dyDescent="0.2">
      <c r="A634" s="78" t="s">
        <v>888</v>
      </c>
      <c r="B634" s="78">
        <v>9</v>
      </c>
      <c r="C634" s="78" t="s">
        <v>51</v>
      </c>
      <c r="D634" s="78">
        <v>702</v>
      </c>
      <c r="E634" s="78" t="str">
        <f t="shared" si="29"/>
        <v>論Ⅰ/702</v>
      </c>
      <c r="F634" s="78" t="s">
        <v>452</v>
      </c>
      <c r="G634" s="78" t="str">
        <f t="shared" si="27"/>
        <v>開隆堂</v>
      </c>
      <c r="H634" s="78">
        <f t="shared" si="28"/>
        <v>9</v>
      </c>
    </row>
    <row r="635" spans="1:8" x14ac:dyDescent="0.2">
      <c r="A635" s="78" t="s">
        <v>888</v>
      </c>
      <c r="B635" s="78">
        <v>9</v>
      </c>
      <c r="C635" s="78" t="s">
        <v>51</v>
      </c>
      <c r="D635" s="78">
        <v>703</v>
      </c>
      <c r="E635" s="78" t="str">
        <f t="shared" si="29"/>
        <v>論Ⅰ/703</v>
      </c>
      <c r="F635" s="78" t="s">
        <v>266</v>
      </c>
      <c r="G635" s="78" t="str">
        <f t="shared" si="27"/>
        <v>開隆堂</v>
      </c>
      <c r="H635" s="78">
        <f t="shared" si="28"/>
        <v>9</v>
      </c>
    </row>
    <row r="636" spans="1:8" x14ac:dyDescent="0.2">
      <c r="A636" s="78" t="s">
        <v>888</v>
      </c>
      <c r="B636" s="78">
        <v>15</v>
      </c>
      <c r="C636" s="78" t="s">
        <v>1</v>
      </c>
      <c r="D636" s="78">
        <v>704</v>
      </c>
      <c r="E636" s="78" t="str">
        <f t="shared" si="29"/>
        <v>論Ⅰ/704</v>
      </c>
      <c r="F636" s="78" t="s">
        <v>267</v>
      </c>
      <c r="G636" s="78" t="str">
        <f t="shared" si="27"/>
        <v>三省堂</v>
      </c>
      <c r="H636" s="78">
        <f t="shared" si="28"/>
        <v>15</v>
      </c>
    </row>
    <row r="637" spans="1:8" x14ac:dyDescent="0.2">
      <c r="A637" s="78" t="s">
        <v>888</v>
      </c>
      <c r="B637" s="78">
        <v>15</v>
      </c>
      <c r="C637" s="78" t="s">
        <v>1</v>
      </c>
      <c r="D637" s="78">
        <v>705</v>
      </c>
      <c r="E637" s="78" t="str">
        <f t="shared" si="29"/>
        <v>論Ⅰ/705</v>
      </c>
      <c r="F637" s="78" t="s">
        <v>268</v>
      </c>
      <c r="G637" s="78" t="str">
        <f t="shared" si="27"/>
        <v>三省堂</v>
      </c>
      <c r="H637" s="78">
        <f t="shared" si="28"/>
        <v>15</v>
      </c>
    </row>
    <row r="638" spans="1:8" x14ac:dyDescent="0.2">
      <c r="A638" s="78" t="s">
        <v>888</v>
      </c>
      <c r="B638" s="78">
        <v>50</v>
      </c>
      <c r="C638" s="78" t="s">
        <v>3</v>
      </c>
      <c r="D638" s="78">
        <v>707</v>
      </c>
      <c r="E638" s="78" t="str">
        <f t="shared" si="29"/>
        <v>論Ⅰ/707</v>
      </c>
      <c r="F638" s="78" t="s">
        <v>269</v>
      </c>
      <c r="G638" s="78" t="str">
        <f t="shared" si="27"/>
        <v>大修館</v>
      </c>
      <c r="H638" s="78">
        <f t="shared" si="28"/>
        <v>50</v>
      </c>
    </row>
    <row r="639" spans="1:8" x14ac:dyDescent="0.2">
      <c r="A639" s="78" t="s">
        <v>888</v>
      </c>
      <c r="B639" s="78">
        <v>104</v>
      </c>
      <c r="C639" s="78" t="s">
        <v>4</v>
      </c>
      <c r="D639" s="78">
        <v>710</v>
      </c>
      <c r="E639" s="78" t="str">
        <f t="shared" si="29"/>
        <v>論Ⅰ/710</v>
      </c>
      <c r="F639" s="78" t="s">
        <v>910</v>
      </c>
      <c r="G639" s="78" t="str">
        <f t="shared" si="27"/>
        <v>数研</v>
      </c>
      <c r="H639" s="78">
        <f t="shared" si="28"/>
        <v>104</v>
      </c>
    </row>
    <row r="640" spans="1:8" x14ac:dyDescent="0.2">
      <c r="A640" s="78" t="s">
        <v>888</v>
      </c>
      <c r="B640" s="78">
        <v>104</v>
      </c>
      <c r="C640" s="78" t="s">
        <v>4</v>
      </c>
      <c r="D640" s="78">
        <v>711</v>
      </c>
      <c r="E640" s="78" t="str">
        <f t="shared" si="29"/>
        <v>論Ⅰ/711</v>
      </c>
      <c r="F640" s="78" t="s">
        <v>911</v>
      </c>
      <c r="G640" s="78" t="str">
        <f t="shared" si="27"/>
        <v>数研</v>
      </c>
      <c r="H640" s="78">
        <f t="shared" si="28"/>
        <v>104</v>
      </c>
    </row>
    <row r="641" spans="1:8" x14ac:dyDescent="0.2">
      <c r="A641" s="78" t="s">
        <v>888</v>
      </c>
      <c r="B641" s="78">
        <v>104</v>
      </c>
      <c r="C641" s="78" t="s">
        <v>4</v>
      </c>
      <c r="D641" s="78">
        <v>712</v>
      </c>
      <c r="E641" s="78" t="str">
        <f t="shared" si="29"/>
        <v>論Ⅰ/712</v>
      </c>
      <c r="F641" s="78" t="s">
        <v>912</v>
      </c>
      <c r="G641" s="78" t="str">
        <f t="shared" ref="G641:G704" si="30">C641</f>
        <v>数研</v>
      </c>
      <c r="H641" s="78">
        <f t="shared" ref="H641:H704" si="31">B641</f>
        <v>104</v>
      </c>
    </row>
    <row r="642" spans="1:8" x14ac:dyDescent="0.2">
      <c r="A642" s="78" t="s">
        <v>888</v>
      </c>
      <c r="B642" s="78">
        <v>177</v>
      </c>
      <c r="C642" s="78" t="s">
        <v>53</v>
      </c>
      <c r="D642" s="78">
        <v>713</v>
      </c>
      <c r="E642" s="78" t="str">
        <f t="shared" ref="E642:E705" si="32">A642&amp;"/"&amp;D642</f>
        <v>論Ⅰ/713</v>
      </c>
      <c r="F642" s="78" t="s">
        <v>272</v>
      </c>
      <c r="G642" s="78" t="str">
        <f t="shared" si="30"/>
        <v>増進堂</v>
      </c>
      <c r="H642" s="78">
        <f t="shared" si="31"/>
        <v>177</v>
      </c>
    </row>
    <row r="643" spans="1:8" x14ac:dyDescent="0.2">
      <c r="A643" s="78" t="s">
        <v>888</v>
      </c>
      <c r="B643" s="78">
        <v>212</v>
      </c>
      <c r="C643" s="78" t="s">
        <v>8</v>
      </c>
      <c r="D643" s="78">
        <v>714</v>
      </c>
      <c r="E643" s="78" t="str">
        <f t="shared" si="32"/>
        <v>論Ⅰ/714</v>
      </c>
      <c r="F643" s="78" t="s">
        <v>273</v>
      </c>
      <c r="G643" s="78" t="str">
        <f t="shared" si="30"/>
        <v>桐原</v>
      </c>
      <c r="H643" s="78">
        <f t="shared" si="31"/>
        <v>212</v>
      </c>
    </row>
    <row r="644" spans="1:8" x14ac:dyDescent="0.2">
      <c r="A644" s="78" t="s">
        <v>888</v>
      </c>
      <c r="B644" s="78">
        <v>231</v>
      </c>
      <c r="C644" s="78" t="s">
        <v>145</v>
      </c>
      <c r="D644" s="78">
        <v>716</v>
      </c>
      <c r="E644" s="78" t="str">
        <f t="shared" si="32"/>
        <v>論Ⅰ/716</v>
      </c>
      <c r="F644" s="78" t="s">
        <v>274</v>
      </c>
      <c r="G644" s="78" t="str">
        <f t="shared" si="30"/>
        <v>いいずな</v>
      </c>
      <c r="H644" s="78">
        <f t="shared" si="31"/>
        <v>231</v>
      </c>
    </row>
    <row r="645" spans="1:8" x14ac:dyDescent="0.2">
      <c r="A645" s="78" t="s">
        <v>888</v>
      </c>
      <c r="B645" s="78">
        <v>231</v>
      </c>
      <c r="C645" s="78" t="s">
        <v>145</v>
      </c>
      <c r="D645" s="78">
        <v>717</v>
      </c>
      <c r="E645" s="78" t="str">
        <f t="shared" si="32"/>
        <v>論Ⅰ/717</v>
      </c>
      <c r="F645" s="78" t="s">
        <v>913</v>
      </c>
      <c r="G645" s="78" t="str">
        <f t="shared" si="30"/>
        <v>いいずな</v>
      </c>
      <c r="H645" s="78">
        <f t="shared" si="31"/>
        <v>231</v>
      </c>
    </row>
    <row r="646" spans="1:8" x14ac:dyDescent="0.2">
      <c r="A646" s="78" t="s">
        <v>888</v>
      </c>
      <c r="B646" s="78">
        <v>231</v>
      </c>
      <c r="C646" s="78" t="s">
        <v>145</v>
      </c>
      <c r="D646" s="78">
        <v>718</v>
      </c>
      <c r="E646" s="78" t="str">
        <f t="shared" si="32"/>
        <v>論Ⅰ/718</v>
      </c>
      <c r="F646" s="78" t="s">
        <v>914</v>
      </c>
      <c r="G646" s="78" t="str">
        <f t="shared" si="30"/>
        <v>いいずな</v>
      </c>
      <c r="H646" s="78">
        <f t="shared" si="31"/>
        <v>231</v>
      </c>
    </row>
    <row r="647" spans="1:8" x14ac:dyDescent="0.2">
      <c r="A647" s="76" t="s">
        <v>915</v>
      </c>
      <c r="B647" s="76">
        <v>2</v>
      </c>
      <c r="C647" s="76" t="s">
        <v>0</v>
      </c>
      <c r="D647" s="76">
        <v>701</v>
      </c>
      <c r="E647" s="76" t="str">
        <f t="shared" si="32"/>
        <v>論Ⅱ/701</v>
      </c>
      <c r="F647" s="76" t="s">
        <v>916</v>
      </c>
      <c r="G647" s="76" t="str">
        <f t="shared" si="30"/>
        <v>東書</v>
      </c>
      <c r="H647" s="76">
        <f t="shared" si="31"/>
        <v>2</v>
      </c>
    </row>
    <row r="648" spans="1:8" s="78" customFormat="1" x14ac:dyDescent="0.2">
      <c r="A648" s="76" t="s">
        <v>915</v>
      </c>
      <c r="B648" s="76">
        <v>9</v>
      </c>
      <c r="C648" s="76" t="s">
        <v>51</v>
      </c>
      <c r="D648" s="76">
        <v>702</v>
      </c>
      <c r="E648" s="76" t="str">
        <f t="shared" si="32"/>
        <v>論Ⅱ/702</v>
      </c>
      <c r="F648" s="76" t="s">
        <v>917</v>
      </c>
      <c r="G648" s="76" t="str">
        <f t="shared" si="30"/>
        <v>開隆堂</v>
      </c>
      <c r="H648" s="76">
        <f t="shared" si="31"/>
        <v>9</v>
      </c>
    </row>
    <row r="649" spans="1:8" s="78" customFormat="1" x14ac:dyDescent="0.2">
      <c r="A649" s="76" t="s">
        <v>915</v>
      </c>
      <c r="B649" s="76">
        <v>9</v>
      </c>
      <c r="C649" s="76" t="s">
        <v>51</v>
      </c>
      <c r="D649" s="76">
        <v>703</v>
      </c>
      <c r="E649" s="76" t="str">
        <f t="shared" si="32"/>
        <v>論Ⅱ/703</v>
      </c>
      <c r="F649" s="76" t="s">
        <v>918</v>
      </c>
      <c r="G649" s="76" t="str">
        <f t="shared" si="30"/>
        <v>開隆堂</v>
      </c>
      <c r="H649" s="76">
        <f t="shared" si="31"/>
        <v>9</v>
      </c>
    </row>
    <row r="650" spans="1:8" s="78" customFormat="1" x14ac:dyDescent="0.2">
      <c r="A650" s="76" t="s">
        <v>915</v>
      </c>
      <c r="B650" s="76">
        <v>15</v>
      </c>
      <c r="C650" s="76" t="s">
        <v>1</v>
      </c>
      <c r="D650" s="76">
        <v>704</v>
      </c>
      <c r="E650" s="76" t="str">
        <f t="shared" si="32"/>
        <v>論Ⅱ/704</v>
      </c>
      <c r="F650" s="76" t="s">
        <v>919</v>
      </c>
      <c r="G650" s="76" t="str">
        <f t="shared" si="30"/>
        <v>三省堂</v>
      </c>
      <c r="H650" s="76">
        <f t="shared" si="31"/>
        <v>15</v>
      </c>
    </row>
    <row r="651" spans="1:8" s="78" customFormat="1" x14ac:dyDescent="0.2">
      <c r="A651" s="76" t="s">
        <v>915</v>
      </c>
      <c r="B651" s="76">
        <v>15</v>
      </c>
      <c r="C651" s="76" t="s">
        <v>1</v>
      </c>
      <c r="D651" s="76">
        <v>705</v>
      </c>
      <c r="E651" s="76" t="str">
        <f t="shared" si="32"/>
        <v>論Ⅱ/705</v>
      </c>
      <c r="F651" s="76" t="s">
        <v>920</v>
      </c>
      <c r="G651" s="76" t="str">
        <f t="shared" si="30"/>
        <v>三省堂</v>
      </c>
      <c r="H651" s="76">
        <f t="shared" si="31"/>
        <v>15</v>
      </c>
    </row>
    <row r="652" spans="1:8" s="78" customFormat="1" x14ac:dyDescent="0.2">
      <c r="A652" s="76" t="s">
        <v>915</v>
      </c>
      <c r="B652" s="76">
        <v>15</v>
      </c>
      <c r="C652" s="76" t="s">
        <v>1</v>
      </c>
      <c r="D652" s="76">
        <v>706</v>
      </c>
      <c r="E652" s="76" t="str">
        <f t="shared" si="32"/>
        <v>論Ⅱ/706</v>
      </c>
      <c r="F652" s="76" t="s">
        <v>921</v>
      </c>
      <c r="G652" s="76" t="str">
        <f t="shared" si="30"/>
        <v>三省堂</v>
      </c>
      <c r="H652" s="76">
        <f t="shared" si="31"/>
        <v>15</v>
      </c>
    </row>
    <row r="653" spans="1:8" s="78" customFormat="1" x14ac:dyDescent="0.2">
      <c r="A653" s="76" t="s">
        <v>915</v>
      </c>
      <c r="B653" s="76">
        <v>50</v>
      </c>
      <c r="C653" s="76" t="s">
        <v>3</v>
      </c>
      <c r="D653" s="76">
        <v>707</v>
      </c>
      <c r="E653" s="76" t="str">
        <f t="shared" si="32"/>
        <v>論Ⅱ/707</v>
      </c>
      <c r="F653" s="76" t="s">
        <v>454</v>
      </c>
      <c r="G653" s="76" t="str">
        <f t="shared" si="30"/>
        <v>大修館</v>
      </c>
      <c r="H653" s="76">
        <f t="shared" si="31"/>
        <v>50</v>
      </c>
    </row>
    <row r="654" spans="1:8" s="78" customFormat="1" x14ac:dyDescent="0.2">
      <c r="A654" s="76" t="s">
        <v>915</v>
      </c>
      <c r="B654" s="76">
        <v>61</v>
      </c>
      <c r="C654" s="76" t="s">
        <v>21</v>
      </c>
      <c r="D654" s="76">
        <v>708</v>
      </c>
      <c r="E654" s="76" t="str">
        <f t="shared" si="32"/>
        <v>論Ⅱ/708</v>
      </c>
      <c r="F654" s="76" t="s">
        <v>922</v>
      </c>
      <c r="G654" s="76" t="str">
        <f t="shared" si="30"/>
        <v>啓林館</v>
      </c>
      <c r="H654" s="76">
        <f t="shared" si="31"/>
        <v>61</v>
      </c>
    </row>
    <row r="655" spans="1:8" s="78" customFormat="1" x14ac:dyDescent="0.2">
      <c r="A655" s="76" t="s">
        <v>915</v>
      </c>
      <c r="B655" s="76">
        <v>61</v>
      </c>
      <c r="C655" s="76" t="s">
        <v>21</v>
      </c>
      <c r="D655" s="76">
        <v>709</v>
      </c>
      <c r="E655" s="76" t="str">
        <f t="shared" si="32"/>
        <v>論Ⅱ/709</v>
      </c>
      <c r="F655" s="76" t="s">
        <v>453</v>
      </c>
      <c r="G655" s="76" t="str">
        <f t="shared" si="30"/>
        <v>啓林館</v>
      </c>
      <c r="H655" s="76">
        <f t="shared" si="31"/>
        <v>61</v>
      </c>
    </row>
    <row r="656" spans="1:8" s="78" customFormat="1" x14ac:dyDescent="0.2">
      <c r="A656" s="76" t="s">
        <v>915</v>
      </c>
      <c r="B656" s="76">
        <v>104</v>
      </c>
      <c r="C656" s="76" t="s">
        <v>4</v>
      </c>
      <c r="D656" s="76">
        <v>710</v>
      </c>
      <c r="E656" s="76" t="str">
        <f t="shared" si="32"/>
        <v>論Ⅱ/710</v>
      </c>
      <c r="F656" s="76" t="s">
        <v>923</v>
      </c>
      <c r="G656" s="76" t="str">
        <f t="shared" si="30"/>
        <v>数研</v>
      </c>
      <c r="H656" s="76">
        <f t="shared" si="31"/>
        <v>104</v>
      </c>
    </row>
    <row r="657" spans="1:8" s="78" customFormat="1" x14ac:dyDescent="0.2">
      <c r="A657" s="76" t="s">
        <v>915</v>
      </c>
      <c r="B657" s="76">
        <v>104</v>
      </c>
      <c r="C657" s="76" t="s">
        <v>4</v>
      </c>
      <c r="D657" s="76">
        <v>711</v>
      </c>
      <c r="E657" s="76" t="str">
        <f t="shared" si="32"/>
        <v>論Ⅱ/711</v>
      </c>
      <c r="F657" s="76" t="s">
        <v>924</v>
      </c>
      <c r="G657" s="76" t="str">
        <f t="shared" si="30"/>
        <v>数研</v>
      </c>
      <c r="H657" s="76">
        <f t="shared" si="31"/>
        <v>104</v>
      </c>
    </row>
    <row r="658" spans="1:8" s="78" customFormat="1" x14ac:dyDescent="0.2">
      <c r="A658" s="76" t="s">
        <v>915</v>
      </c>
      <c r="B658" s="76">
        <v>104</v>
      </c>
      <c r="C658" s="76" t="s">
        <v>4</v>
      </c>
      <c r="D658" s="76">
        <v>712</v>
      </c>
      <c r="E658" s="76" t="str">
        <f t="shared" si="32"/>
        <v>論Ⅱ/712</v>
      </c>
      <c r="F658" s="76" t="s">
        <v>925</v>
      </c>
      <c r="G658" s="76" t="str">
        <f t="shared" si="30"/>
        <v>数研</v>
      </c>
      <c r="H658" s="76">
        <f t="shared" si="31"/>
        <v>104</v>
      </c>
    </row>
    <row r="659" spans="1:8" x14ac:dyDescent="0.2">
      <c r="A659" s="76" t="s">
        <v>915</v>
      </c>
      <c r="B659" s="76">
        <v>177</v>
      </c>
      <c r="C659" s="76" t="s">
        <v>53</v>
      </c>
      <c r="D659" s="76">
        <v>713</v>
      </c>
      <c r="E659" s="76" t="str">
        <f t="shared" si="32"/>
        <v>論Ⅱ/713</v>
      </c>
      <c r="F659" s="76" t="s">
        <v>926</v>
      </c>
      <c r="G659" s="76" t="str">
        <f t="shared" si="30"/>
        <v>増進堂</v>
      </c>
      <c r="H659" s="76">
        <f t="shared" si="31"/>
        <v>177</v>
      </c>
    </row>
    <row r="660" spans="1:8" x14ac:dyDescent="0.2">
      <c r="A660" s="76" t="s">
        <v>915</v>
      </c>
      <c r="B660" s="76">
        <v>212</v>
      </c>
      <c r="C660" s="76" t="s">
        <v>8</v>
      </c>
      <c r="D660" s="76">
        <v>714</v>
      </c>
      <c r="E660" s="76" t="str">
        <f t="shared" si="32"/>
        <v>論Ⅱ/714</v>
      </c>
      <c r="F660" s="76" t="s">
        <v>532</v>
      </c>
      <c r="G660" s="76" t="str">
        <f t="shared" si="30"/>
        <v>桐原</v>
      </c>
      <c r="H660" s="76">
        <f t="shared" si="31"/>
        <v>212</v>
      </c>
    </row>
    <row r="661" spans="1:8" x14ac:dyDescent="0.2">
      <c r="A661" s="76" t="s">
        <v>915</v>
      </c>
      <c r="B661" s="76">
        <v>231</v>
      </c>
      <c r="C661" s="76" t="s">
        <v>145</v>
      </c>
      <c r="D661" s="76">
        <v>715</v>
      </c>
      <c r="E661" s="76" t="str">
        <f t="shared" si="32"/>
        <v>論Ⅱ/715</v>
      </c>
      <c r="F661" s="76" t="s">
        <v>927</v>
      </c>
      <c r="G661" s="76" t="str">
        <f t="shared" si="30"/>
        <v>いいずな</v>
      </c>
      <c r="H661" s="76">
        <f t="shared" si="31"/>
        <v>231</v>
      </c>
    </row>
    <row r="662" spans="1:8" x14ac:dyDescent="0.2">
      <c r="A662" s="76" t="s">
        <v>915</v>
      </c>
      <c r="B662" s="76">
        <v>231</v>
      </c>
      <c r="C662" s="76" t="s">
        <v>145</v>
      </c>
      <c r="D662" s="76">
        <v>716</v>
      </c>
      <c r="E662" s="76" t="str">
        <f t="shared" si="32"/>
        <v>論Ⅱ/716</v>
      </c>
      <c r="F662" s="76" t="s">
        <v>455</v>
      </c>
      <c r="G662" s="76" t="str">
        <f t="shared" si="30"/>
        <v>いいずな</v>
      </c>
      <c r="H662" s="76">
        <f t="shared" si="31"/>
        <v>231</v>
      </c>
    </row>
    <row r="663" spans="1:8" x14ac:dyDescent="0.2">
      <c r="A663" s="76" t="s">
        <v>915</v>
      </c>
      <c r="B663" s="76">
        <v>231</v>
      </c>
      <c r="C663" s="76" t="s">
        <v>145</v>
      </c>
      <c r="D663" s="76">
        <v>717</v>
      </c>
      <c r="E663" s="76" t="str">
        <f t="shared" si="32"/>
        <v>論Ⅱ/717</v>
      </c>
      <c r="F663" s="76" t="s">
        <v>456</v>
      </c>
      <c r="G663" s="76" t="str">
        <f t="shared" si="30"/>
        <v>いいずな</v>
      </c>
      <c r="H663" s="76">
        <f t="shared" si="31"/>
        <v>231</v>
      </c>
    </row>
    <row r="664" spans="1:8" s="78" customFormat="1" x14ac:dyDescent="0.2">
      <c r="A664" s="76" t="s">
        <v>928</v>
      </c>
      <c r="B664" s="76">
        <v>2</v>
      </c>
      <c r="C664" s="76" t="s">
        <v>0</v>
      </c>
      <c r="D664" s="76">
        <v>701</v>
      </c>
      <c r="E664" s="76" t="str">
        <f t="shared" si="32"/>
        <v>論Ⅲ/701</v>
      </c>
      <c r="F664" s="76" t="s">
        <v>929</v>
      </c>
      <c r="G664" s="76" t="str">
        <f t="shared" si="30"/>
        <v>東書</v>
      </c>
      <c r="H664" s="76">
        <f t="shared" si="31"/>
        <v>2</v>
      </c>
    </row>
    <row r="665" spans="1:8" s="78" customFormat="1" x14ac:dyDescent="0.2">
      <c r="A665" s="76" t="s">
        <v>928</v>
      </c>
      <c r="B665" s="76">
        <v>9</v>
      </c>
      <c r="C665" s="76" t="s">
        <v>51</v>
      </c>
      <c r="D665" s="76">
        <v>702</v>
      </c>
      <c r="E665" s="76" t="str">
        <f t="shared" si="32"/>
        <v>論Ⅲ/702</v>
      </c>
      <c r="F665" s="76" t="s">
        <v>534</v>
      </c>
      <c r="G665" s="76" t="str">
        <f t="shared" si="30"/>
        <v>開隆堂</v>
      </c>
      <c r="H665" s="76">
        <f t="shared" si="31"/>
        <v>9</v>
      </c>
    </row>
    <row r="666" spans="1:8" s="78" customFormat="1" x14ac:dyDescent="0.2">
      <c r="A666" s="76" t="s">
        <v>928</v>
      </c>
      <c r="B666" s="76">
        <v>15</v>
      </c>
      <c r="C666" s="76" t="s">
        <v>1</v>
      </c>
      <c r="D666" s="76">
        <v>703</v>
      </c>
      <c r="E666" s="76" t="str">
        <f t="shared" si="32"/>
        <v>論Ⅲ/703</v>
      </c>
      <c r="F666" s="76" t="s">
        <v>930</v>
      </c>
      <c r="G666" s="76" t="str">
        <f t="shared" si="30"/>
        <v>三省堂</v>
      </c>
      <c r="H666" s="76">
        <f t="shared" si="31"/>
        <v>15</v>
      </c>
    </row>
    <row r="667" spans="1:8" s="78" customFormat="1" x14ac:dyDescent="0.2">
      <c r="A667" s="76" t="s">
        <v>928</v>
      </c>
      <c r="B667" s="76">
        <v>15</v>
      </c>
      <c r="C667" s="76" t="s">
        <v>1</v>
      </c>
      <c r="D667" s="76">
        <v>704</v>
      </c>
      <c r="E667" s="76" t="str">
        <f t="shared" si="32"/>
        <v>論Ⅲ/704</v>
      </c>
      <c r="F667" s="76" t="s">
        <v>931</v>
      </c>
      <c r="G667" s="76" t="str">
        <f t="shared" si="30"/>
        <v>三省堂</v>
      </c>
      <c r="H667" s="76">
        <f t="shared" si="31"/>
        <v>15</v>
      </c>
    </row>
    <row r="668" spans="1:8" s="78" customFormat="1" x14ac:dyDescent="0.2">
      <c r="A668" s="76" t="s">
        <v>928</v>
      </c>
      <c r="B668" s="76">
        <v>50</v>
      </c>
      <c r="C668" s="76" t="s">
        <v>3</v>
      </c>
      <c r="D668" s="76">
        <v>705</v>
      </c>
      <c r="E668" s="76" t="str">
        <f t="shared" si="32"/>
        <v>論Ⅲ/705</v>
      </c>
      <c r="F668" s="76" t="s">
        <v>535</v>
      </c>
      <c r="G668" s="76" t="str">
        <f t="shared" si="30"/>
        <v>大修館</v>
      </c>
      <c r="H668" s="76">
        <f t="shared" si="31"/>
        <v>50</v>
      </c>
    </row>
    <row r="669" spans="1:8" x14ac:dyDescent="0.2">
      <c r="A669" s="76" t="s">
        <v>928</v>
      </c>
      <c r="B669" s="76">
        <v>61</v>
      </c>
      <c r="C669" s="76" t="s">
        <v>21</v>
      </c>
      <c r="D669" s="76">
        <v>706</v>
      </c>
      <c r="E669" s="76" t="str">
        <f t="shared" si="32"/>
        <v>論Ⅲ/706</v>
      </c>
      <c r="F669" s="76" t="s">
        <v>533</v>
      </c>
      <c r="G669" s="76" t="str">
        <f t="shared" si="30"/>
        <v>啓林館</v>
      </c>
      <c r="H669" s="76">
        <f t="shared" si="31"/>
        <v>61</v>
      </c>
    </row>
    <row r="670" spans="1:8" x14ac:dyDescent="0.2">
      <c r="A670" s="76" t="s">
        <v>928</v>
      </c>
      <c r="B670" s="76">
        <v>104</v>
      </c>
      <c r="C670" s="76" t="s">
        <v>4</v>
      </c>
      <c r="D670" s="76">
        <v>707</v>
      </c>
      <c r="E670" s="76" t="str">
        <f t="shared" si="32"/>
        <v>論Ⅲ/707</v>
      </c>
      <c r="F670" s="76" t="s">
        <v>932</v>
      </c>
      <c r="G670" s="76" t="str">
        <f t="shared" si="30"/>
        <v>数研</v>
      </c>
      <c r="H670" s="76">
        <f t="shared" si="31"/>
        <v>104</v>
      </c>
    </row>
    <row r="671" spans="1:8" x14ac:dyDescent="0.2">
      <c r="A671" s="76" t="s">
        <v>928</v>
      </c>
      <c r="B671" s="76">
        <v>104</v>
      </c>
      <c r="C671" s="76" t="s">
        <v>4</v>
      </c>
      <c r="D671" s="76">
        <v>708</v>
      </c>
      <c r="E671" s="76" t="str">
        <f t="shared" si="32"/>
        <v>論Ⅲ/708</v>
      </c>
      <c r="F671" s="76" t="s">
        <v>933</v>
      </c>
      <c r="G671" s="76" t="str">
        <f t="shared" si="30"/>
        <v>数研</v>
      </c>
      <c r="H671" s="76">
        <f t="shared" si="31"/>
        <v>104</v>
      </c>
    </row>
    <row r="672" spans="1:8" x14ac:dyDescent="0.2">
      <c r="A672" s="76" t="s">
        <v>928</v>
      </c>
      <c r="B672" s="76">
        <v>177</v>
      </c>
      <c r="C672" s="76" t="s">
        <v>53</v>
      </c>
      <c r="D672" s="76">
        <v>709</v>
      </c>
      <c r="E672" s="76" t="str">
        <f t="shared" si="32"/>
        <v>論Ⅲ/709</v>
      </c>
      <c r="F672" s="76" t="s">
        <v>539</v>
      </c>
      <c r="G672" s="76" t="str">
        <f t="shared" si="30"/>
        <v>増進堂</v>
      </c>
      <c r="H672" s="76">
        <f t="shared" si="31"/>
        <v>177</v>
      </c>
    </row>
    <row r="673" spans="1:8" x14ac:dyDescent="0.2">
      <c r="A673" s="76" t="s">
        <v>928</v>
      </c>
      <c r="B673" s="76">
        <v>212</v>
      </c>
      <c r="C673" s="76" t="s">
        <v>8</v>
      </c>
      <c r="D673" s="76">
        <v>710</v>
      </c>
      <c r="E673" s="76" t="str">
        <f t="shared" si="32"/>
        <v>論Ⅲ/710</v>
      </c>
      <c r="F673" s="76" t="s">
        <v>536</v>
      </c>
      <c r="G673" s="76" t="str">
        <f t="shared" si="30"/>
        <v>桐原</v>
      </c>
      <c r="H673" s="76">
        <f t="shared" si="31"/>
        <v>212</v>
      </c>
    </row>
    <row r="674" spans="1:8" x14ac:dyDescent="0.2">
      <c r="A674" s="76" t="s">
        <v>928</v>
      </c>
      <c r="B674" s="76">
        <v>231</v>
      </c>
      <c r="C674" s="76" t="s">
        <v>145</v>
      </c>
      <c r="D674" s="76">
        <v>711</v>
      </c>
      <c r="E674" s="76" t="str">
        <f t="shared" si="32"/>
        <v>論Ⅲ/711</v>
      </c>
      <c r="F674" s="76" t="s">
        <v>934</v>
      </c>
      <c r="G674" s="76" t="str">
        <f t="shared" si="30"/>
        <v>いいずな</v>
      </c>
      <c r="H674" s="76">
        <f t="shared" si="31"/>
        <v>231</v>
      </c>
    </row>
    <row r="675" spans="1:8" x14ac:dyDescent="0.2">
      <c r="A675" s="76" t="s">
        <v>928</v>
      </c>
      <c r="B675" s="76">
        <v>231</v>
      </c>
      <c r="C675" s="76" t="s">
        <v>145</v>
      </c>
      <c r="D675" s="76">
        <v>712</v>
      </c>
      <c r="E675" s="76" t="str">
        <f t="shared" si="32"/>
        <v>論Ⅲ/712</v>
      </c>
      <c r="F675" s="76" t="s">
        <v>537</v>
      </c>
      <c r="G675" s="76" t="str">
        <f t="shared" si="30"/>
        <v>いいずな</v>
      </c>
      <c r="H675" s="76">
        <f t="shared" si="31"/>
        <v>231</v>
      </c>
    </row>
    <row r="676" spans="1:8" s="78" customFormat="1" x14ac:dyDescent="0.2">
      <c r="A676" s="76" t="s">
        <v>928</v>
      </c>
      <c r="B676" s="76">
        <v>231</v>
      </c>
      <c r="C676" s="76" t="s">
        <v>145</v>
      </c>
      <c r="D676" s="76">
        <v>713</v>
      </c>
      <c r="E676" s="76" t="str">
        <f t="shared" si="32"/>
        <v>論Ⅲ/713</v>
      </c>
      <c r="F676" s="76" t="s">
        <v>538</v>
      </c>
      <c r="G676" s="76" t="str">
        <f t="shared" si="30"/>
        <v>いいずな</v>
      </c>
      <c r="H676" s="76">
        <f t="shared" si="31"/>
        <v>231</v>
      </c>
    </row>
    <row r="677" spans="1:8" s="78" customFormat="1" x14ac:dyDescent="0.2">
      <c r="A677" s="76" t="s">
        <v>935</v>
      </c>
      <c r="B677" s="76">
        <v>2</v>
      </c>
      <c r="C677" s="76" t="s">
        <v>0</v>
      </c>
      <c r="D677" s="76" t="s">
        <v>603</v>
      </c>
      <c r="E677" s="76" t="str">
        <f t="shared" si="32"/>
        <v>家基/002-901</v>
      </c>
      <c r="F677" s="76" t="s">
        <v>55</v>
      </c>
      <c r="G677" s="76" t="str">
        <f t="shared" si="30"/>
        <v>東書</v>
      </c>
      <c r="H677" s="76">
        <f t="shared" si="31"/>
        <v>2</v>
      </c>
    </row>
    <row r="678" spans="1:8" s="78" customFormat="1" x14ac:dyDescent="0.2">
      <c r="A678" s="76" t="s">
        <v>935</v>
      </c>
      <c r="B678" s="76">
        <v>6</v>
      </c>
      <c r="C678" s="76" t="s">
        <v>48</v>
      </c>
      <c r="D678" s="76" t="s">
        <v>659</v>
      </c>
      <c r="E678" s="76" t="str">
        <f t="shared" si="32"/>
        <v>家基/006-901</v>
      </c>
      <c r="F678" s="76" t="s">
        <v>936</v>
      </c>
      <c r="G678" s="76" t="str">
        <f t="shared" si="30"/>
        <v>教図</v>
      </c>
      <c r="H678" s="76">
        <f t="shared" si="31"/>
        <v>6</v>
      </c>
    </row>
    <row r="679" spans="1:8" s="78" customFormat="1" x14ac:dyDescent="0.2">
      <c r="A679" s="76" t="s">
        <v>935</v>
      </c>
      <c r="B679" s="76">
        <v>6</v>
      </c>
      <c r="C679" s="76" t="s">
        <v>48</v>
      </c>
      <c r="D679" s="76" t="s">
        <v>937</v>
      </c>
      <c r="E679" s="76" t="str">
        <f t="shared" si="32"/>
        <v>家基/006-902</v>
      </c>
      <c r="F679" s="76" t="s">
        <v>938</v>
      </c>
      <c r="G679" s="76" t="str">
        <f t="shared" si="30"/>
        <v>教図</v>
      </c>
      <c r="H679" s="76">
        <f t="shared" si="31"/>
        <v>6</v>
      </c>
    </row>
    <row r="680" spans="1:8" s="78" customFormat="1" x14ac:dyDescent="0.2">
      <c r="A680" s="76" t="s">
        <v>935</v>
      </c>
      <c r="B680" s="76">
        <v>6</v>
      </c>
      <c r="C680" s="76" t="s">
        <v>48</v>
      </c>
      <c r="D680" s="76" t="s">
        <v>939</v>
      </c>
      <c r="E680" s="76" t="str">
        <f t="shared" si="32"/>
        <v>家基/006-903</v>
      </c>
      <c r="F680" s="76" t="s">
        <v>940</v>
      </c>
      <c r="G680" s="76" t="str">
        <f t="shared" si="30"/>
        <v>教図</v>
      </c>
      <c r="H680" s="76">
        <f t="shared" si="31"/>
        <v>6</v>
      </c>
    </row>
    <row r="681" spans="1:8" ht="12.6" customHeight="1" x14ac:dyDescent="0.2">
      <c r="A681" s="76" t="s">
        <v>935</v>
      </c>
      <c r="B681" s="76">
        <v>7</v>
      </c>
      <c r="C681" s="76" t="s">
        <v>10</v>
      </c>
      <c r="D681" s="76" t="s">
        <v>630</v>
      </c>
      <c r="E681" s="76" t="str">
        <f t="shared" si="32"/>
        <v>家基/007-901</v>
      </c>
      <c r="F681" s="76" t="s">
        <v>941</v>
      </c>
      <c r="G681" s="76" t="str">
        <f t="shared" si="30"/>
        <v>実教</v>
      </c>
      <c r="H681" s="76">
        <f t="shared" si="31"/>
        <v>7</v>
      </c>
    </row>
    <row r="682" spans="1:8" s="78" customFormat="1" x14ac:dyDescent="0.2">
      <c r="A682" s="76" t="s">
        <v>935</v>
      </c>
      <c r="B682" s="76">
        <v>7</v>
      </c>
      <c r="C682" s="76" t="s">
        <v>10</v>
      </c>
      <c r="D682" s="76" t="s">
        <v>643</v>
      </c>
      <c r="E682" s="76" t="str">
        <f t="shared" si="32"/>
        <v>家基/007-902</v>
      </c>
      <c r="F682" s="76" t="s">
        <v>942</v>
      </c>
      <c r="G682" s="76" t="str">
        <f t="shared" si="30"/>
        <v>実教</v>
      </c>
      <c r="H682" s="76">
        <f t="shared" si="31"/>
        <v>7</v>
      </c>
    </row>
    <row r="683" spans="1:8" x14ac:dyDescent="0.2">
      <c r="A683" s="76" t="s">
        <v>935</v>
      </c>
      <c r="B683" s="76">
        <v>7</v>
      </c>
      <c r="C683" s="76" t="s">
        <v>10</v>
      </c>
      <c r="D683" s="76" t="s">
        <v>688</v>
      </c>
      <c r="E683" s="76" t="str">
        <f t="shared" si="32"/>
        <v>家基/007-903</v>
      </c>
      <c r="F683" s="76" t="s">
        <v>146</v>
      </c>
      <c r="G683" s="76" t="str">
        <f t="shared" si="30"/>
        <v>実教</v>
      </c>
      <c r="H683" s="76">
        <f t="shared" si="31"/>
        <v>7</v>
      </c>
    </row>
    <row r="684" spans="1:8" x14ac:dyDescent="0.2">
      <c r="A684" s="76" t="s">
        <v>935</v>
      </c>
      <c r="B684" s="76">
        <v>9</v>
      </c>
      <c r="C684" s="76" t="s">
        <v>51</v>
      </c>
      <c r="D684" s="76" t="s">
        <v>813</v>
      </c>
      <c r="E684" s="76" t="str">
        <f t="shared" si="32"/>
        <v>家基/009-901</v>
      </c>
      <c r="F684" s="76" t="s">
        <v>943</v>
      </c>
      <c r="G684" s="76" t="str">
        <f t="shared" si="30"/>
        <v>開隆堂</v>
      </c>
      <c r="H684" s="76">
        <f t="shared" si="31"/>
        <v>9</v>
      </c>
    </row>
    <row r="685" spans="1:8" x14ac:dyDescent="0.2">
      <c r="A685" s="76" t="s">
        <v>935</v>
      </c>
      <c r="B685" s="76">
        <v>50</v>
      </c>
      <c r="C685" s="76" t="s">
        <v>3</v>
      </c>
      <c r="D685" s="76" t="s">
        <v>574</v>
      </c>
      <c r="E685" s="76" t="str">
        <f t="shared" si="32"/>
        <v>家基/050-901</v>
      </c>
      <c r="F685" s="76" t="s">
        <v>944</v>
      </c>
      <c r="G685" s="76" t="str">
        <f t="shared" si="30"/>
        <v>大修館</v>
      </c>
      <c r="H685" s="76">
        <f t="shared" si="31"/>
        <v>50</v>
      </c>
    </row>
    <row r="686" spans="1:8" x14ac:dyDescent="0.2">
      <c r="A686" s="76" t="s">
        <v>935</v>
      </c>
      <c r="B686" s="76">
        <v>50</v>
      </c>
      <c r="C686" s="76" t="s">
        <v>3</v>
      </c>
      <c r="D686" s="76" t="s">
        <v>576</v>
      </c>
      <c r="E686" s="76" t="str">
        <f t="shared" si="32"/>
        <v>家基/050-902</v>
      </c>
      <c r="F686" s="76" t="s">
        <v>945</v>
      </c>
      <c r="G686" s="76" t="str">
        <f t="shared" si="30"/>
        <v>大修館</v>
      </c>
      <c r="H686" s="76">
        <f t="shared" si="31"/>
        <v>50</v>
      </c>
    </row>
    <row r="687" spans="1:8" x14ac:dyDescent="0.2">
      <c r="A687" s="76" t="s">
        <v>935</v>
      </c>
      <c r="B687" s="76">
        <v>50</v>
      </c>
      <c r="C687" s="76" t="s">
        <v>3</v>
      </c>
      <c r="D687" s="76" t="s">
        <v>946</v>
      </c>
      <c r="E687" s="76" t="str">
        <f t="shared" si="32"/>
        <v>家基/050-903</v>
      </c>
      <c r="F687" s="76" t="s">
        <v>947</v>
      </c>
      <c r="G687" s="76" t="str">
        <f t="shared" si="30"/>
        <v>大修館</v>
      </c>
      <c r="H687" s="76">
        <f t="shared" si="31"/>
        <v>50</v>
      </c>
    </row>
    <row r="688" spans="1:8" x14ac:dyDescent="0.2">
      <c r="A688" s="76" t="s">
        <v>935</v>
      </c>
      <c r="B688" s="76">
        <v>183</v>
      </c>
      <c r="C688" s="76" t="s">
        <v>7</v>
      </c>
      <c r="D688" s="76" t="s">
        <v>592</v>
      </c>
      <c r="E688" s="76" t="str">
        <f t="shared" si="32"/>
        <v>家基/183-901</v>
      </c>
      <c r="F688" s="76" t="s">
        <v>948</v>
      </c>
      <c r="G688" s="76" t="str">
        <f t="shared" si="30"/>
        <v>第一</v>
      </c>
      <c r="H688" s="76">
        <f t="shared" si="31"/>
        <v>183</v>
      </c>
    </row>
    <row r="689" spans="1:8" s="78" customFormat="1" x14ac:dyDescent="0.2">
      <c r="A689" s="76" t="s">
        <v>935</v>
      </c>
      <c r="B689" s="76">
        <v>183</v>
      </c>
      <c r="C689" s="76" t="s">
        <v>7</v>
      </c>
      <c r="D689" s="76">
        <v>710</v>
      </c>
      <c r="E689" s="76" t="str">
        <f t="shared" si="32"/>
        <v>家基/710</v>
      </c>
      <c r="F689" s="76" t="s">
        <v>949</v>
      </c>
      <c r="G689" s="76" t="str">
        <f t="shared" si="30"/>
        <v>第一</v>
      </c>
      <c r="H689" s="76">
        <f t="shared" si="31"/>
        <v>183</v>
      </c>
    </row>
    <row r="690" spans="1:8" s="78" customFormat="1" x14ac:dyDescent="0.2">
      <c r="A690" s="78" t="s">
        <v>935</v>
      </c>
      <c r="B690" s="78">
        <v>2</v>
      </c>
      <c r="C690" s="78" t="s">
        <v>0</v>
      </c>
      <c r="D690" s="78">
        <v>701</v>
      </c>
      <c r="E690" s="78" t="str">
        <f t="shared" si="32"/>
        <v>家基/701</v>
      </c>
      <c r="F690" s="78" t="s">
        <v>55</v>
      </c>
      <c r="G690" s="78" t="str">
        <f t="shared" si="30"/>
        <v>東書</v>
      </c>
      <c r="H690" s="78">
        <f t="shared" si="31"/>
        <v>2</v>
      </c>
    </row>
    <row r="691" spans="1:8" s="78" customFormat="1" x14ac:dyDescent="0.2">
      <c r="A691" s="78" t="s">
        <v>935</v>
      </c>
      <c r="B691" s="78">
        <v>6</v>
      </c>
      <c r="C691" s="78" t="s">
        <v>48</v>
      </c>
      <c r="D691" s="78">
        <v>702</v>
      </c>
      <c r="E691" s="78" t="str">
        <f t="shared" si="32"/>
        <v>家基/702</v>
      </c>
      <c r="F691" s="78" t="s">
        <v>275</v>
      </c>
      <c r="G691" s="78" t="str">
        <f t="shared" si="30"/>
        <v>教図</v>
      </c>
      <c r="H691" s="78">
        <f t="shared" si="31"/>
        <v>6</v>
      </c>
    </row>
    <row r="692" spans="1:8" s="78" customFormat="1" x14ac:dyDescent="0.2">
      <c r="A692" s="78" t="s">
        <v>935</v>
      </c>
      <c r="B692" s="78">
        <v>6</v>
      </c>
      <c r="C692" s="78" t="s">
        <v>48</v>
      </c>
      <c r="D692" s="78">
        <v>703</v>
      </c>
      <c r="E692" s="78" t="str">
        <f t="shared" si="32"/>
        <v>家基/703</v>
      </c>
      <c r="F692" s="78" t="s">
        <v>276</v>
      </c>
      <c r="G692" s="78" t="str">
        <f t="shared" si="30"/>
        <v>教図</v>
      </c>
      <c r="H692" s="78">
        <f t="shared" si="31"/>
        <v>6</v>
      </c>
    </row>
    <row r="693" spans="1:8" x14ac:dyDescent="0.2">
      <c r="A693" s="78" t="s">
        <v>935</v>
      </c>
      <c r="B693" s="78">
        <v>6</v>
      </c>
      <c r="C693" s="78" t="s">
        <v>48</v>
      </c>
      <c r="D693" s="78">
        <v>704</v>
      </c>
      <c r="E693" s="78" t="str">
        <f t="shared" si="32"/>
        <v>家基/704</v>
      </c>
      <c r="F693" s="78" t="s">
        <v>277</v>
      </c>
      <c r="G693" s="78" t="str">
        <f t="shared" si="30"/>
        <v>教図</v>
      </c>
      <c r="H693" s="78">
        <f t="shared" si="31"/>
        <v>6</v>
      </c>
    </row>
    <row r="694" spans="1:8" x14ac:dyDescent="0.2">
      <c r="A694" s="78" t="s">
        <v>935</v>
      </c>
      <c r="B694" s="78">
        <v>7</v>
      </c>
      <c r="C694" s="78" t="s">
        <v>10</v>
      </c>
      <c r="D694" s="78">
        <v>705</v>
      </c>
      <c r="E694" s="78" t="str">
        <f t="shared" si="32"/>
        <v>家基/705</v>
      </c>
      <c r="F694" s="78" t="s">
        <v>950</v>
      </c>
      <c r="G694" s="78" t="str">
        <f t="shared" si="30"/>
        <v>実教</v>
      </c>
      <c r="H694" s="78">
        <f t="shared" si="31"/>
        <v>7</v>
      </c>
    </row>
    <row r="695" spans="1:8" x14ac:dyDescent="0.2">
      <c r="A695" s="78" t="s">
        <v>935</v>
      </c>
      <c r="B695" s="78">
        <v>7</v>
      </c>
      <c r="C695" s="78" t="s">
        <v>10</v>
      </c>
      <c r="D695" s="78">
        <v>706</v>
      </c>
      <c r="E695" s="78" t="str">
        <f t="shared" si="32"/>
        <v>家基/706</v>
      </c>
      <c r="F695" s="78" t="s">
        <v>951</v>
      </c>
      <c r="G695" s="78" t="str">
        <f t="shared" si="30"/>
        <v>実教</v>
      </c>
      <c r="H695" s="78">
        <f t="shared" si="31"/>
        <v>7</v>
      </c>
    </row>
    <row r="696" spans="1:8" x14ac:dyDescent="0.2">
      <c r="A696" s="78" t="s">
        <v>935</v>
      </c>
      <c r="B696" s="78">
        <v>7</v>
      </c>
      <c r="C696" s="78" t="s">
        <v>10</v>
      </c>
      <c r="D696" s="78">
        <v>707</v>
      </c>
      <c r="E696" s="78" t="str">
        <f t="shared" si="32"/>
        <v>家基/707</v>
      </c>
      <c r="F696" s="78" t="s">
        <v>278</v>
      </c>
      <c r="G696" s="78" t="str">
        <f t="shared" si="30"/>
        <v>実教</v>
      </c>
      <c r="H696" s="78">
        <f t="shared" si="31"/>
        <v>7</v>
      </c>
    </row>
    <row r="697" spans="1:8" s="78" customFormat="1" x14ac:dyDescent="0.2">
      <c r="A697" s="78" t="s">
        <v>935</v>
      </c>
      <c r="B697" s="78">
        <v>9</v>
      </c>
      <c r="C697" s="78" t="s">
        <v>51</v>
      </c>
      <c r="D697" s="78">
        <v>708</v>
      </c>
      <c r="E697" s="78" t="str">
        <f t="shared" si="32"/>
        <v>家基/708</v>
      </c>
      <c r="F697" s="78" t="s">
        <v>56</v>
      </c>
      <c r="G697" s="78" t="str">
        <f t="shared" si="30"/>
        <v>開隆堂</v>
      </c>
      <c r="H697" s="78">
        <f t="shared" si="31"/>
        <v>9</v>
      </c>
    </row>
    <row r="698" spans="1:8" s="78" customFormat="1" x14ac:dyDescent="0.2">
      <c r="A698" s="78" t="s">
        <v>935</v>
      </c>
      <c r="B698" s="78">
        <v>50</v>
      </c>
      <c r="C698" s="78" t="s">
        <v>3</v>
      </c>
      <c r="D698" s="78">
        <v>709</v>
      </c>
      <c r="E698" s="78" t="str">
        <f t="shared" si="32"/>
        <v>家基/709</v>
      </c>
      <c r="F698" s="78" t="s">
        <v>279</v>
      </c>
      <c r="G698" s="78" t="str">
        <f t="shared" si="30"/>
        <v>大修館</v>
      </c>
      <c r="H698" s="78">
        <f t="shared" si="31"/>
        <v>50</v>
      </c>
    </row>
    <row r="699" spans="1:8" s="78" customFormat="1" x14ac:dyDescent="0.2">
      <c r="A699" s="76" t="s">
        <v>952</v>
      </c>
      <c r="B699" s="76">
        <v>2</v>
      </c>
      <c r="C699" s="76" t="s">
        <v>0</v>
      </c>
      <c r="D699" s="76" t="s">
        <v>603</v>
      </c>
      <c r="E699" s="76" t="str">
        <f t="shared" si="32"/>
        <v>家総/002-901</v>
      </c>
      <c r="F699" s="76" t="s">
        <v>57</v>
      </c>
      <c r="G699" s="76" t="str">
        <f t="shared" si="30"/>
        <v>東書</v>
      </c>
      <c r="H699" s="76">
        <f t="shared" si="31"/>
        <v>2</v>
      </c>
    </row>
    <row r="700" spans="1:8" s="78" customFormat="1" x14ac:dyDescent="0.2">
      <c r="A700" s="76" t="s">
        <v>952</v>
      </c>
      <c r="B700" s="76">
        <v>6</v>
      </c>
      <c r="C700" s="76" t="s">
        <v>48</v>
      </c>
      <c r="D700" s="76" t="s">
        <v>659</v>
      </c>
      <c r="E700" s="76" t="str">
        <f t="shared" si="32"/>
        <v>家総/006-901</v>
      </c>
      <c r="F700" s="76" t="s">
        <v>953</v>
      </c>
      <c r="G700" s="76" t="str">
        <f t="shared" si="30"/>
        <v>教図</v>
      </c>
      <c r="H700" s="76">
        <f t="shared" si="31"/>
        <v>6</v>
      </c>
    </row>
    <row r="701" spans="1:8" x14ac:dyDescent="0.2">
      <c r="A701" s="76" t="s">
        <v>952</v>
      </c>
      <c r="B701" s="76">
        <v>7</v>
      </c>
      <c r="C701" s="76" t="s">
        <v>10</v>
      </c>
      <c r="D701" s="76" t="s">
        <v>630</v>
      </c>
      <c r="E701" s="76" t="str">
        <f t="shared" si="32"/>
        <v>家総/007-901</v>
      </c>
      <c r="F701" s="76" t="s">
        <v>954</v>
      </c>
      <c r="G701" s="76" t="str">
        <f t="shared" si="30"/>
        <v>実教</v>
      </c>
      <c r="H701" s="76">
        <f t="shared" si="31"/>
        <v>7</v>
      </c>
    </row>
    <row r="702" spans="1:8" x14ac:dyDescent="0.2">
      <c r="A702" s="76" t="s">
        <v>952</v>
      </c>
      <c r="B702" s="76">
        <v>9</v>
      </c>
      <c r="C702" s="76" t="s">
        <v>51</v>
      </c>
      <c r="D702" s="76" t="s">
        <v>813</v>
      </c>
      <c r="E702" s="76" t="str">
        <f t="shared" si="32"/>
        <v>家総/009-901</v>
      </c>
      <c r="F702" s="76" t="s">
        <v>955</v>
      </c>
      <c r="G702" s="76" t="str">
        <f t="shared" si="30"/>
        <v>開隆堂</v>
      </c>
      <c r="H702" s="76">
        <f t="shared" si="31"/>
        <v>9</v>
      </c>
    </row>
    <row r="703" spans="1:8" x14ac:dyDescent="0.2">
      <c r="A703" s="76" t="s">
        <v>952</v>
      </c>
      <c r="B703" s="76">
        <v>50</v>
      </c>
      <c r="C703" s="76" t="s">
        <v>3</v>
      </c>
      <c r="D703" s="76" t="s">
        <v>574</v>
      </c>
      <c r="E703" s="76" t="str">
        <f t="shared" si="32"/>
        <v>家総/050-901</v>
      </c>
      <c r="F703" s="76" t="s">
        <v>956</v>
      </c>
      <c r="G703" s="76" t="str">
        <f t="shared" si="30"/>
        <v>大修館</v>
      </c>
      <c r="H703" s="76">
        <f t="shared" si="31"/>
        <v>50</v>
      </c>
    </row>
    <row r="704" spans="1:8" x14ac:dyDescent="0.2">
      <c r="A704" s="76" t="s">
        <v>952</v>
      </c>
      <c r="B704" s="76">
        <v>183</v>
      </c>
      <c r="C704" s="76" t="s">
        <v>7</v>
      </c>
      <c r="D704" s="76" t="s">
        <v>592</v>
      </c>
      <c r="E704" s="76" t="str">
        <f t="shared" si="32"/>
        <v>家総/183-901</v>
      </c>
      <c r="F704" s="76" t="s">
        <v>957</v>
      </c>
      <c r="G704" s="76" t="str">
        <f t="shared" si="30"/>
        <v>第一</v>
      </c>
      <c r="H704" s="76">
        <f t="shared" si="31"/>
        <v>183</v>
      </c>
    </row>
    <row r="705" spans="1:8" s="78" customFormat="1" x14ac:dyDescent="0.2">
      <c r="A705" s="76" t="s">
        <v>952</v>
      </c>
      <c r="B705" s="76">
        <v>183</v>
      </c>
      <c r="C705" s="76" t="s">
        <v>7</v>
      </c>
      <c r="D705" s="76">
        <v>706</v>
      </c>
      <c r="E705" s="76" t="str">
        <f t="shared" si="32"/>
        <v>家総/706</v>
      </c>
      <c r="F705" s="76" t="s">
        <v>958</v>
      </c>
      <c r="G705" s="76" t="str">
        <f t="shared" ref="G705:G768" si="33">C705</f>
        <v>第一</v>
      </c>
      <c r="H705" s="76">
        <f t="shared" ref="H705:H768" si="34">B705</f>
        <v>183</v>
      </c>
    </row>
    <row r="706" spans="1:8" s="78" customFormat="1" x14ac:dyDescent="0.2">
      <c r="A706" s="78" t="s">
        <v>952</v>
      </c>
      <c r="B706" s="78">
        <v>2</v>
      </c>
      <c r="C706" s="78" t="s">
        <v>0</v>
      </c>
      <c r="D706" s="78">
        <v>701</v>
      </c>
      <c r="E706" s="78" t="str">
        <f t="shared" ref="E706:E769" si="35">A706&amp;"/"&amp;D706</f>
        <v>家総/701</v>
      </c>
      <c r="F706" s="78" t="s">
        <v>57</v>
      </c>
      <c r="G706" s="78" t="str">
        <f t="shared" si="33"/>
        <v>東書</v>
      </c>
      <c r="H706" s="78">
        <f t="shared" si="34"/>
        <v>2</v>
      </c>
    </row>
    <row r="707" spans="1:8" s="78" customFormat="1" x14ac:dyDescent="0.2">
      <c r="A707" s="78" t="s">
        <v>952</v>
      </c>
      <c r="B707" s="78">
        <v>6</v>
      </c>
      <c r="C707" s="78" t="s">
        <v>48</v>
      </c>
      <c r="D707" s="78">
        <v>702</v>
      </c>
      <c r="E707" s="78" t="str">
        <f t="shared" si="35"/>
        <v>家総/702</v>
      </c>
      <c r="F707" s="78" t="s">
        <v>280</v>
      </c>
      <c r="G707" s="78" t="str">
        <f t="shared" si="33"/>
        <v>教図</v>
      </c>
      <c r="H707" s="78">
        <f t="shared" si="34"/>
        <v>6</v>
      </c>
    </row>
    <row r="708" spans="1:8" s="78" customFormat="1" x14ac:dyDescent="0.2">
      <c r="A708" s="78" t="s">
        <v>952</v>
      </c>
      <c r="B708" s="78">
        <v>7</v>
      </c>
      <c r="C708" s="78" t="s">
        <v>10</v>
      </c>
      <c r="D708" s="78">
        <v>703</v>
      </c>
      <c r="E708" s="78" t="str">
        <f t="shared" si="35"/>
        <v>家総/703</v>
      </c>
      <c r="F708" s="78" t="s">
        <v>281</v>
      </c>
      <c r="G708" s="78" t="str">
        <f t="shared" si="33"/>
        <v>実教</v>
      </c>
      <c r="H708" s="78">
        <f t="shared" si="34"/>
        <v>7</v>
      </c>
    </row>
    <row r="709" spans="1:8" x14ac:dyDescent="0.2">
      <c r="A709" s="78" t="s">
        <v>952</v>
      </c>
      <c r="B709" s="78">
        <v>9</v>
      </c>
      <c r="C709" s="78" t="s">
        <v>51</v>
      </c>
      <c r="D709" s="78">
        <v>704</v>
      </c>
      <c r="E709" s="78" t="str">
        <f t="shared" si="35"/>
        <v>家総/704</v>
      </c>
      <c r="F709" s="78" t="s">
        <v>58</v>
      </c>
      <c r="G709" s="78" t="str">
        <f t="shared" si="33"/>
        <v>開隆堂</v>
      </c>
      <c r="H709" s="78">
        <f t="shared" si="34"/>
        <v>9</v>
      </c>
    </row>
    <row r="710" spans="1:8" x14ac:dyDescent="0.2">
      <c r="A710" s="78" t="s">
        <v>952</v>
      </c>
      <c r="B710" s="78">
        <v>50</v>
      </c>
      <c r="C710" s="78" t="s">
        <v>3</v>
      </c>
      <c r="D710" s="78">
        <v>705</v>
      </c>
      <c r="E710" s="78" t="str">
        <f t="shared" si="35"/>
        <v>家総/705</v>
      </c>
      <c r="F710" s="78" t="s">
        <v>324</v>
      </c>
      <c r="G710" s="78" t="str">
        <f t="shared" si="33"/>
        <v>大修館</v>
      </c>
      <c r="H710" s="78">
        <f t="shared" si="34"/>
        <v>50</v>
      </c>
    </row>
    <row r="711" spans="1:8" s="78" customFormat="1" x14ac:dyDescent="0.2">
      <c r="A711" s="76" t="s">
        <v>959</v>
      </c>
      <c r="B711" s="76">
        <v>2</v>
      </c>
      <c r="C711" s="76" t="s">
        <v>0</v>
      </c>
      <c r="D711" s="76" t="s">
        <v>603</v>
      </c>
      <c r="E711" s="76" t="str">
        <f t="shared" si="35"/>
        <v>情Ⅰ/002-901</v>
      </c>
      <c r="F711" s="76" t="s">
        <v>282</v>
      </c>
      <c r="G711" s="76" t="str">
        <f t="shared" si="33"/>
        <v>東書</v>
      </c>
      <c r="H711" s="76">
        <f t="shared" si="34"/>
        <v>2</v>
      </c>
    </row>
    <row r="712" spans="1:8" s="78" customFormat="1" x14ac:dyDescent="0.2">
      <c r="A712" s="76" t="s">
        <v>959</v>
      </c>
      <c r="B712" s="76">
        <v>2</v>
      </c>
      <c r="C712" s="76" t="s">
        <v>0</v>
      </c>
      <c r="D712" s="76" t="s">
        <v>566</v>
      </c>
      <c r="E712" s="76" t="str">
        <f t="shared" si="35"/>
        <v>情Ⅰ/002-902</v>
      </c>
      <c r="F712" s="76" t="s">
        <v>960</v>
      </c>
      <c r="G712" s="76" t="str">
        <f t="shared" si="33"/>
        <v>東書</v>
      </c>
      <c r="H712" s="76">
        <f t="shared" si="34"/>
        <v>2</v>
      </c>
    </row>
    <row r="713" spans="1:8" x14ac:dyDescent="0.2">
      <c r="A713" s="76" t="s">
        <v>959</v>
      </c>
      <c r="B713" s="76">
        <v>7</v>
      </c>
      <c r="C713" s="76" t="s">
        <v>10</v>
      </c>
      <c r="D713" s="76" t="s">
        <v>630</v>
      </c>
      <c r="E713" s="76" t="str">
        <f t="shared" si="35"/>
        <v>情Ⅰ/007-901</v>
      </c>
      <c r="F713" s="76" t="s">
        <v>961</v>
      </c>
      <c r="G713" s="76" t="str">
        <f t="shared" si="33"/>
        <v>実教</v>
      </c>
      <c r="H713" s="76">
        <f t="shared" si="34"/>
        <v>7</v>
      </c>
    </row>
    <row r="714" spans="1:8" x14ac:dyDescent="0.2">
      <c r="A714" s="76" t="s">
        <v>959</v>
      </c>
      <c r="B714" s="76">
        <v>7</v>
      </c>
      <c r="C714" s="76" t="s">
        <v>10</v>
      </c>
      <c r="D714" s="76" t="s">
        <v>643</v>
      </c>
      <c r="E714" s="76" t="str">
        <f t="shared" si="35"/>
        <v>情Ⅰ/007-902</v>
      </c>
      <c r="F714" s="76" t="s">
        <v>962</v>
      </c>
      <c r="G714" s="76" t="str">
        <f t="shared" si="33"/>
        <v>実教</v>
      </c>
      <c r="H714" s="76">
        <f t="shared" si="34"/>
        <v>7</v>
      </c>
    </row>
    <row r="715" spans="1:8" x14ac:dyDescent="0.2">
      <c r="A715" s="76" t="s">
        <v>959</v>
      </c>
      <c r="B715" s="76">
        <v>7</v>
      </c>
      <c r="C715" s="76" t="s">
        <v>10</v>
      </c>
      <c r="D715" s="76" t="s">
        <v>688</v>
      </c>
      <c r="E715" s="76" t="str">
        <f t="shared" si="35"/>
        <v>情Ⅰ/007-903</v>
      </c>
      <c r="F715" s="76" t="s">
        <v>963</v>
      </c>
      <c r="G715" s="76" t="str">
        <f t="shared" si="33"/>
        <v>実教</v>
      </c>
      <c r="H715" s="76">
        <f t="shared" si="34"/>
        <v>7</v>
      </c>
    </row>
    <row r="716" spans="1:8" x14ac:dyDescent="0.2">
      <c r="A716" s="76" t="s">
        <v>959</v>
      </c>
      <c r="B716" s="76">
        <v>7</v>
      </c>
      <c r="C716" s="76" t="s">
        <v>10</v>
      </c>
      <c r="D716" s="76" t="s">
        <v>964</v>
      </c>
      <c r="E716" s="76" t="str">
        <f t="shared" si="35"/>
        <v>情Ⅰ/007-904</v>
      </c>
      <c r="F716" s="76" t="s">
        <v>965</v>
      </c>
      <c r="G716" s="76" t="str">
        <f t="shared" si="33"/>
        <v>実教</v>
      </c>
      <c r="H716" s="76">
        <f t="shared" si="34"/>
        <v>7</v>
      </c>
    </row>
    <row r="717" spans="1:8" x14ac:dyDescent="0.2">
      <c r="A717" s="76" t="s">
        <v>959</v>
      </c>
      <c r="B717" s="76">
        <v>7</v>
      </c>
      <c r="C717" s="76" t="s">
        <v>10</v>
      </c>
      <c r="D717" s="76">
        <v>704</v>
      </c>
      <c r="E717" s="76" t="str">
        <f t="shared" si="35"/>
        <v>情Ⅰ/704</v>
      </c>
      <c r="F717" s="76" t="s">
        <v>285</v>
      </c>
      <c r="G717" s="76" t="str">
        <f t="shared" si="33"/>
        <v>実教</v>
      </c>
      <c r="H717" s="76">
        <f t="shared" si="34"/>
        <v>7</v>
      </c>
    </row>
    <row r="718" spans="1:8" s="78" customFormat="1" x14ac:dyDescent="0.2">
      <c r="A718" s="76" t="s">
        <v>959</v>
      </c>
      <c r="B718" s="76">
        <v>9</v>
      </c>
      <c r="C718" s="76" t="s">
        <v>51</v>
      </c>
      <c r="D718" s="76" t="s">
        <v>813</v>
      </c>
      <c r="E718" s="76" t="str">
        <f t="shared" si="35"/>
        <v>情Ⅰ/009-901</v>
      </c>
      <c r="F718" s="76" t="s">
        <v>966</v>
      </c>
      <c r="G718" s="76" t="str">
        <f t="shared" si="33"/>
        <v>開隆堂</v>
      </c>
      <c r="H718" s="76">
        <f t="shared" si="34"/>
        <v>9</v>
      </c>
    </row>
    <row r="719" spans="1:8" s="78" customFormat="1" x14ac:dyDescent="0.2">
      <c r="A719" s="76" t="s">
        <v>959</v>
      </c>
      <c r="B719" s="76">
        <v>50</v>
      </c>
      <c r="C719" s="76" t="s">
        <v>3</v>
      </c>
      <c r="D719" s="76" t="s">
        <v>574</v>
      </c>
      <c r="E719" s="76" t="str">
        <f t="shared" si="35"/>
        <v>情Ⅰ/050-901</v>
      </c>
      <c r="F719" s="76" t="s">
        <v>967</v>
      </c>
      <c r="G719" s="76" t="str">
        <f t="shared" si="33"/>
        <v>大修館</v>
      </c>
      <c r="H719" s="76">
        <f t="shared" si="34"/>
        <v>50</v>
      </c>
    </row>
    <row r="720" spans="1:8" s="78" customFormat="1" x14ac:dyDescent="0.2">
      <c r="A720" s="76" t="s">
        <v>959</v>
      </c>
      <c r="B720" s="76">
        <v>104</v>
      </c>
      <c r="C720" s="76" t="s">
        <v>4</v>
      </c>
      <c r="D720" s="76" t="s">
        <v>578</v>
      </c>
      <c r="E720" s="76" t="str">
        <f t="shared" si="35"/>
        <v>情Ⅰ/104-901</v>
      </c>
      <c r="F720" s="76" t="s">
        <v>968</v>
      </c>
      <c r="G720" s="76" t="str">
        <f t="shared" si="33"/>
        <v>数研</v>
      </c>
      <c r="H720" s="76">
        <f t="shared" si="34"/>
        <v>104</v>
      </c>
    </row>
    <row r="721" spans="1:8" x14ac:dyDescent="0.2">
      <c r="A721" s="76" t="s">
        <v>959</v>
      </c>
      <c r="B721" s="76">
        <v>104</v>
      </c>
      <c r="C721" s="76" t="s">
        <v>4</v>
      </c>
      <c r="D721" s="76" t="s">
        <v>580</v>
      </c>
      <c r="E721" s="76" t="str">
        <f t="shared" si="35"/>
        <v>情Ⅰ/104-902</v>
      </c>
      <c r="F721" s="76" t="s">
        <v>969</v>
      </c>
      <c r="G721" s="76" t="str">
        <f t="shared" si="33"/>
        <v>数研</v>
      </c>
      <c r="H721" s="76">
        <f t="shared" si="34"/>
        <v>104</v>
      </c>
    </row>
    <row r="722" spans="1:8" x14ac:dyDescent="0.2">
      <c r="A722" s="76" t="s">
        <v>959</v>
      </c>
      <c r="B722" s="76">
        <v>116</v>
      </c>
      <c r="C722" s="76" t="s">
        <v>42</v>
      </c>
      <c r="D722" s="76" t="s">
        <v>801</v>
      </c>
      <c r="E722" s="76" t="str">
        <f t="shared" si="35"/>
        <v>情Ⅰ/116-901</v>
      </c>
      <c r="F722" s="76" t="s">
        <v>290</v>
      </c>
      <c r="G722" s="76" t="str">
        <f t="shared" si="33"/>
        <v>日文</v>
      </c>
      <c r="H722" s="76">
        <f t="shared" si="34"/>
        <v>116</v>
      </c>
    </row>
    <row r="723" spans="1:8" s="78" customFormat="1" x14ac:dyDescent="0.2">
      <c r="A723" s="76" t="s">
        <v>959</v>
      </c>
      <c r="B723" s="76">
        <v>116</v>
      </c>
      <c r="C723" s="76" t="s">
        <v>42</v>
      </c>
      <c r="D723" s="76" t="s">
        <v>970</v>
      </c>
      <c r="E723" s="76" t="str">
        <f t="shared" si="35"/>
        <v>情Ⅰ/116-902</v>
      </c>
      <c r="F723" s="76" t="s">
        <v>971</v>
      </c>
      <c r="G723" s="76" t="str">
        <f t="shared" si="33"/>
        <v>日文</v>
      </c>
      <c r="H723" s="76">
        <f t="shared" si="34"/>
        <v>116</v>
      </c>
    </row>
    <row r="724" spans="1:8" s="78" customFormat="1" x14ac:dyDescent="0.2">
      <c r="A724" s="76" t="s">
        <v>959</v>
      </c>
      <c r="B724" s="76">
        <v>116</v>
      </c>
      <c r="C724" s="76" t="s">
        <v>42</v>
      </c>
      <c r="D724" s="76">
        <v>711</v>
      </c>
      <c r="E724" s="76" t="str">
        <f t="shared" si="35"/>
        <v>情Ⅰ/711</v>
      </c>
      <c r="F724" s="76" t="s">
        <v>291</v>
      </c>
      <c r="G724" s="76" t="str">
        <f t="shared" si="33"/>
        <v>日文</v>
      </c>
      <c r="H724" s="76">
        <f t="shared" si="34"/>
        <v>116</v>
      </c>
    </row>
    <row r="725" spans="1:8" x14ac:dyDescent="0.2">
      <c r="A725" s="76" t="s">
        <v>959</v>
      </c>
      <c r="B725" s="76">
        <v>116</v>
      </c>
      <c r="C725" s="76" t="s">
        <v>42</v>
      </c>
      <c r="D725" s="76">
        <v>712</v>
      </c>
      <c r="E725" s="76" t="str">
        <f t="shared" si="35"/>
        <v>情Ⅰ/712</v>
      </c>
      <c r="F725" s="76" t="s">
        <v>292</v>
      </c>
      <c r="G725" s="76" t="str">
        <f t="shared" si="33"/>
        <v>日文</v>
      </c>
      <c r="H725" s="76">
        <f t="shared" si="34"/>
        <v>116</v>
      </c>
    </row>
    <row r="726" spans="1:8" x14ac:dyDescent="0.2">
      <c r="A726" s="76" t="s">
        <v>959</v>
      </c>
      <c r="B726" s="76">
        <v>183</v>
      </c>
      <c r="C726" s="76" t="s">
        <v>7</v>
      </c>
      <c r="D726" s="76" t="s">
        <v>592</v>
      </c>
      <c r="E726" s="76" t="str">
        <f t="shared" si="35"/>
        <v>情Ⅰ/183-901</v>
      </c>
      <c r="F726" s="76" t="s">
        <v>972</v>
      </c>
      <c r="G726" s="76" t="str">
        <f t="shared" si="33"/>
        <v>第一</v>
      </c>
      <c r="H726" s="76">
        <f t="shared" si="34"/>
        <v>183</v>
      </c>
    </row>
    <row r="727" spans="1:8" s="78" customFormat="1" x14ac:dyDescent="0.2">
      <c r="A727" s="76" t="s">
        <v>959</v>
      </c>
      <c r="B727" s="76">
        <v>183</v>
      </c>
      <c r="C727" s="76" t="s">
        <v>7</v>
      </c>
      <c r="D727" s="76">
        <v>713</v>
      </c>
      <c r="E727" s="76" t="str">
        <f t="shared" si="35"/>
        <v>情Ⅰ/713</v>
      </c>
      <c r="F727" s="76" t="s">
        <v>288</v>
      </c>
      <c r="G727" s="76" t="str">
        <f t="shared" si="33"/>
        <v>第一</v>
      </c>
      <c r="H727" s="76">
        <f t="shared" si="34"/>
        <v>183</v>
      </c>
    </row>
    <row r="728" spans="1:8" s="78" customFormat="1" x14ac:dyDescent="0.2">
      <c r="A728" s="78" t="s">
        <v>959</v>
      </c>
      <c r="B728" s="78">
        <v>2</v>
      </c>
      <c r="C728" s="78" t="s">
        <v>0</v>
      </c>
      <c r="D728" s="78">
        <v>701</v>
      </c>
      <c r="E728" s="78" t="str">
        <f t="shared" si="35"/>
        <v>情Ⅰ/701</v>
      </c>
      <c r="F728" s="78" t="s">
        <v>282</v>
      </c>
      <c r="G728" s="78" t="str">
        <f t="shared" si="33"/>
        <v>東書</v>
      </c>
      <c r="H728" s="78">
        <f t="shared" si="34"/>
        <v>2</v>
      </c>
    </row>
    <row r="729" spans="1:8" x14ac:dyDescent="0.2">
      <c r="A729" s="78" t="s">
        <v>959</v>
      </c>
      <c r="B729" s="78">
        <v>2</v>
      </c>
      <c r="C729" s="78" t="s">
        <v>0</v>
      </c>
      <c r="D729" s="78">
        <v>702</v>
      </c>
      <c r="E729" s="78" t="str">
        <f t="shared" si="35"/>
        <v>情Ⅰ/702</v>
      </c>
      <c r="F729" s="78" t="s">
        <v>283</v>
      </c>
      <c r="G729" s="78" t="str">
        <f t="shared" si="33"/>
        <v>東書</v>
      </c>
      <c r="H729" s="78">
        <f t="shared" si="34"/>
        <v>2</v>
      </c>
    </row>
    <row r="730" spans="1:8" x14ac:dyDescent="0.2">
      <c r="A730" s="78" t="s">
        <v>959</v>
      </c>
      <c r="B730" s="78">
        <v>7</v>
      </c>
      <c r="C730" s="78" t="s">
        <v>10</v>
      </c>
      <c r="D730" s="78">
        <v>703</v>
      </c>
      <c r="E730" s="78" t="str">
        <f t="shared" si="35"/>
        <v>情Ⅰ/703</v>
      </c>
      <c r="F730" s="78" t="s">
        <v>284</v>
      </c>
      <c r="G730" s="78" t="str">
        <f t="shared" si="33"/>
        <v>実教</v>
      </c>
      <c r="H730" s="78">
        <f t="shared" si="34"/>
        <v>7</v>
      </c>
    </row>
    <row r="731" spans="1:8" s="78" customFormat="1" x14ac:dyDescent="0.2">
      <c r="A731" s="78" t="s">
        <v>959</v>
      </c>
      <c r="B731" s="78">
        <v>7</v>
      </c>
      <c r="C731" s="78" t="s">
        <v>10</v>
      </c>
      <c r="D731" s="78">
        <v>705</v>
      </c>
      <c r="E731" s="78" t="str">
        <f t="shared" si="35"/>
        <v>情Ⅰ/705</v>
      </c>
      <c r="F731" s="78" t="s">
        <v>286</v>
      </c>
      <c r="G731" s="78" t="str">
        <f t="shared" si="33"/>
        <v>実教</v>
      </c>
      <c r="H731" s="78">
        <f t="shared" si="34"/>
        <v>7</v>
      </c>
    </row>
    <row r="732" spans="1:8" s="78" customFormat="1" x14ac:dyDescent="0.2">
      <c r="A732" s="78" t="s">
        <v>959</v>
      </c>
      <c r="B732" s="78">
        <v>7</v>
      </c>
      <c r="C732" s="78" t="s">
        <v>10</v>
      </c>
      <c r="D732" s="78">
        <v>706</v>
      </c>
      <c r="E732" s="78" t="str">
        <f t="shared" si="35"/>
        <v>情Ⅰ/706</v>
      </c>
      <c r="F732" s="78" t="s">
        <v>287</v>
      </c>
      <c r="G732" s="78" t="str">
        <f t="shared" si="33"/>
        <v>実教</v>
      </c>
      <c r="H732" s="78">
        <f t="shared" si="34"/>
        <v>7</v>
      </c>
    </row>
    <row r="733" spans="1:8" x14ac:dyDescent="0.2">
      <c r="A733" s="78" t="s">
        <v>959</v>
      </c>
      <c r="B733" s="78">
        <v>9</v>
      </c>
      <c r="C733" s="78" t="s">
        <v>51</v>
      </c>
      <c r="D733" s="78">
        <v>707</v>
      </c>
      <c r="E733" s="78" t="str">
        <f t="shared" si="35"/>
        <v>情Ⅰ/707</v>
      </c>
      <c r="F733" s="78" t="s">
        <v>966</v>
      </c>
      <c r="G733" s="78" t="str">
        <f t="shared" si="33"/>
        <v>開隆堂</v>
      </c>
      <c r="H733" s="78">
        <f t="shared" si="34"/>
        <v>9</v>
      </c>
    </row>
    <row r="734" spans="1:8" x14ac:dyDescent="0.2">
      <c r="A734" s="78" t="s">
        <v>959</v>
      </c>
      <c r="B734" s="78">
        <v>104</v>
      </c>
      <c r="C734" s="78" t="s">
        <v>4</v>
      </c>
      <c r="D734" s="78">
        <v>708</v>
      </c>
      <c r="E734" s="78" t="str">
        <f t="shared" si="35"/>
        <v>情Ⅰ/708</v>
      </c>
      <c r="F734" s="78" t="s">
        <v>288</v>
      </c>
      <c r="G734" s="78" t="str">
        <f t="shared" si="33"/>
        <v>数研</v>
      </c>
      <c r="H734" s="78">
        <f t="shared" si="34"/>
        <v>104</v>
      </c>
    </row>
    <row r="735" spans="1:8" x14ac:dyDescent="0.2">
      <c r="A735" s="78" t="s">
        <v>959</v>
      </c>
      <c r="B735" s="78">
        <v>104</v>
      </c>
      <c r="C735" s="78" t="s">
        <v>4</v>
      </c>
      <c r="D735" s="78">
        <v>709</v>
      </c>
      <c r="E735" s="78" t="str">
        <f t="shared" si="35"/>
        <v>情Ⅰ/709</v>
      </c>
      <c r="F735" s="78" t="s">
        <v>289</v>
      </c>
      <c r="G735" s="78" t="str">
        <f t="shared" si="33"/>
        <v>数研</v>
      </c>
      <c r="H735" s="78">
        <f t="shared" si="34"/>
        <v>104</v>
      </c>
    </row>
    <row r="736" spans="1:8" x14ac:dyDescent="0.2">
      <c r="A736" s="78" t="s">
        <v>959</v>
      </c>
      <c r="B736" s="78">
        <v>116</v>
      </c>
      <c r="C736" s="78" t="s">
        <v>42</v>
      </c>
      <c r="D736" s="78">
        <v>710</v>
      </c>
      <c r="E736" s="78" t="str">
        <f t="shared" si="35"/>
        <v>情Ⅰ/710</v>
      </c>
      <c r="F736" s="78" t="s">
        <v>290</v>
      </c>
      <c r="G736" s="78" t="str">
        <f t="shared" si="33"/>
        <v>日文</v>
      </c>
      <c r="H736" s="78">
        <f t="shared" si="34"/>
        <v>116</v>
      </c>
    </row>
    <row r="737" spans="1:8" x14ac:dyDescent="0.2">
      <c r="A737" s="76" t="s">
        <v>973</v>
      </c>
      <c r="B737" s="76">
        <v>2</v>
      </c>
      <c r="C737" s="76" t="s">
        <v>0</v>
      </c>
      <c r="D737" s="76">
        <v>701</v>
      </c>
      <c r="E737" s="76" t="str">
        <f t="shared" si="35"/>
        <v>情Ⅱ/701</v>
      </c>
      <c r="F737" s="76" t="s">
        <v>344</v>
      </c>
      <c r="G737" s="76" t="str">
        <f t="shared" si="33"/>
        <v>東書</v>
      </c>
      <c r="H737" s="76">
        <f t="shared" si="34"/>
        <v>2</v>
      </c>
    </row>
    <row r="738" spans="1:8" s="78" customFormat="1" x14ac:dyDescent="0.2">
      <c r="A738" s="76" t="s">
        <v>973</v>
      </c>
      <c r="B738" s="76">
        <v>7</v>
      </c>
      <c r="C738" s="76" t="s">
        <v>10</v>
      </c>
      <c r="D738" s="76">
        <v>702</v>
      </c>
      <c r="E738" s="76" t="str">
        <f t="shared" si="35"/>
        <v>情Ⅱ/702</v>
      </c>
      <c r="F738" s="76" t="s">
        <v>344</v>
      </c>
      <c r="G738" s="76" t="str">
        <f t="shared" si="33"/>
        <v>実教</v>
      </c>
      <c r="H738" s="76">
        <f t="shared" si="34"/>
        <v>7</v>
      </c>
    </row>
    <row r="739" spans="1:8" s="78" customFormat="1" x14ac:dyDescent="0.2">
      <c r="A739" s="76" t="s">
        <v>973</v>
      </c>
      <c r="B739" s="76">
        <v>116</v>
      </c>
      <c r="C739" s="76" t="s">
        <v>42</v>
      </c>
      <c r="D739" s="76">
        <v>703</v>
      </c>
      <c r="E739" s="76" t="str">
        <f t="shared" si="35"/>
        <v>情Ⅱ/703</v>
      </c>
      <c r="F739" s="76" t="s">
        <v>344</v>
      </c>
      <c r="G739" s="76" t="str">
        <f t="shared" si="33"/>
        <v>日文</v>
      </c>
      <c r="H739" s="76">
        <f t="shared" si="34"/>
        <v>116</v>
      </c>
    </row>
    <row r="740" spans="1:8" s="78" customFormat="1" x14ac:dyDescent="0.2">
      <c r="A740" s="76" t="s">
        <v>974</v>
      </c>
      <c r="B740" s="76">
        <v>61</v>
      </c>
      <c r="C740" s="76" t="s">
        <v>21</v>
      </c>
      <c r="D740" s="76" t="s">
        <v>690</v>
      </c>
      <c r="E740" s="76" t="str">
        <f t="shared" si="35"/>
        <v>理数/061-901</v>
      </c>
      <c r="F740" s="76" t="s">
        <v>975</v>
      </c>
      <c r="G740" s="76" t="str">
        <f t="shared" si="33"/>
        <v>啓林館</v>
      </c>
      <c r="H740" s="76">
        <f t="shared" si="34"/>
        <v>61</v>
      </c>
    </row>
    <row r="741" spans="1:8" s="78" customFormat="1" x14ac:dyDescent="0.2">
      <c r="A741" s="76" t="s">
        <v>974</v>
      </c>
      <c r="B741" s="76">
        <v>61</v>
      </c>
      <c r="C741" s="76" t="s">
        <v>21</v>
      </c>
      <c r="D741" s="76">
        <v>701</v>
      </c>
      <c r="E741" s="76" t="str">
        <f t="shared" si="35"/>
        <v>理数/701</v>
      </c>
      <c r="F741" s="76" t="s">
        <v>540</v>
      </c>
      <c r="G741" s="76" t="str">
        <f t="shared" si="33"/>
        <v>啓林館</v>
      </c>
      <c r="H741" s="76">
        <f t="shared" si="34"/>
        <v>61</v>
      </c>
    </row>
    <row r="742" spans="1:8" s="78" customFormat="1" x14ac:dyDescent="0.2">
      <c r="A742" s="76" t="s">
        <v>974</v>
      </c>
      <c r="B742" s="76">
        <v>104</v>
      </c>
      <c r="C742" s="76" t="s">
        <v>4</v>
      </c>
      <c r="D742" s="76">
        <v>702</v>
      </c>
      <c r="E742" s="76" t="str">
        <f t="shared" si="35"/>
        <v>理数/702</v>
      </c>
      <c r="F742" s="76" t="s">
        <v>976</v>
      </c>
      <c r="G742" s="76" t="str">
        <f t="shared" si="33"/>
        <v>数研</v>
      </c>
      <c r="H742" s="76">
        <f t="shared" si="34"/>
        <v>104</v>
      </c>
    </row>
    <row r="743" spans="1:8" x14ac:dyDescent="0.2">
      <c r="A743" s="76" t="s">
        <v>345</v>
      </c>
      <c r="B743" s="76">
        <v>7</v>
      </c>
      <c r="C743" s="76" t="s">
        <v>10</v>
      </c>
      <c r="D743" s="76">
        <v>701</v>
      </c>
      <c r="E743" s="76" t="str">
        <f t="shared" si="35"/>
        <v>農業/701</v>
      </c>
      <c r="F743" s="76" t="s">
        <v>64</v>
      </c>
      <c r="G743" s="76" t="str">
        <f t="shared" si="33"/>
        <v>実教</v>
      </c>
      <c r="H743" s="76">
        <f t="shared" si="34"/>
        <v>7</v>
      </c>
    </row>
    <row r="744" spans="1:8" x14ac:dyDescent="0.2">
      <c r="A744" s="76" t="s">
        <v>345</v>
      </c>
      <c r="B744" s="76">
        <v>7</v>
      </c>
      <c r="C744" s="76" t="s">
        <v>10</v>
      </c>
      <c r="D744" s="76">
        <v>702</v>
      </c>
      <c r="E744" s="76" t="str">
        <f t="shared" si="35"/>
        <v>農業/702</v>
      </c>
      <c r="F744" s="76" t="s">
        <v>298</v>
      </c>
      <c r="G744" s="76" t="str">
        <f t="shared" si="33"/>
        <v>実教</v>
      </c>
      <c r="H744" s="76">
        <f t="shared" si="34"/>
        <v>7</v>
      </c>
    </row>
    <row r="745" spans="1:8" x14ac:dyDescent="0.2">
      <c r="A745" s="76" t="s">
        <v>345</v>
      </c>
      <c r="B745" s="76">
        <v>7</v>
      </c>
      <c r="C745" s="76" t="s">
        <v>10</v>
      </c>
      <c r="D745" s="76">
        <v>715</v>
      </c>
      <c r="E745" s="76" t="str">
        <f t="shared" si="35"/>
        <v>農業/715</v>
      </c>
      <c r="F745" s="76" t="s">
        <v>977</v>
      </c>
      <c r="G745" s="76" t="str">
        <f t="shared" si="33"/>
        <v>実教</v>
      </c>
      <c r="H745" s="76">
        <f t="shared" si="34"/>
        <v>7</v>
      </c>
    </row>
    <row r="746" spans="1:8" x14ac:dyDescent="0.2">
      <c r="A746" s="76" t="s">
        <v>345</v>
      </c>
      <c r="B746" s="76">
        <v>7</v>
      </c>
      <c r="C746" s="76" t="s">
        <v>10</v>
      </c>
      <c r="D746" s="76">
        <v>716</v>
      </c>
      <c r="E746" s="76" t="str">
        <f t="shared" si="35"/>
        <v>農業/716</v>
      </c>
      <c r="F746" s="76" t="s">
        <v>60</v>
      </c>
      <c r="G746" s="76" t="str">
        <f t="shared" si="33"/>
        <v>実教</v>
      </c>
      <c r="H746" s="76">
        <f t="shared" si="34"/>
        <v>7</v>
      </c>
    </row>
    <row r="747" spans="1:8" s="78" customFormat="1" x14ac:dyDescent="0.2">
      <c r="A747" s="76" t="s">
        <v>345</v>
      </c>
      <c r="B747" s="76">
        <v>7</v>
      </c>
      <c r="C747" s="76" t="s">
        <v>10</v>
      </c>
      <c r="D747" s="76">
        <v>717</v>
      </c>
      <c r="E747" s="76" t="str">
        <f t="shared" si="35"/>
        <v>農業/717</v>
      </c>
      <c r="F747" s="76" t="s">
        <v>63</v>
      </c>
      <c r="G747" s="76" t="str">
        <f t="shared" si="33"/>
        <v>実教</v>
      </c>
      <c r="H747" s="76">
        <f t="shared" si="34"/>
        <v>7</v>
      </c>
    </row>
    <row r="748" spans="1:8" s="78" customFormat="1" x14ac:dyDescent="0.2">
      <c r="A748" s="76" t="s">
        <v>345</v>
      </c>
      <c r="B748" s="76">
        <v>7</v>
      </c>
      <c r="C748" s="76" t="s">
        <v>10</v>
      </c>
      <c r="D748" s="76">
        <v>708</v>
      </c>
      <c r="E748" s="76" t="str">
        <f t="shared" si="35"/>
        <v>農業/708</v>
      </c>
      <c r="F748" s="77" t="s">
        <v>61</v>
      </c>
      <c r="G748" s="76" t="str">
        <f t="shared" si="33"/>
        <v>実教</v>
      </c>
      <c r="H748" s="76">
        <f t="shared" si="34"/>
        <v>7</v>
      </c>
    </row>
    <row r="749" spans="1:8" s="78" customFormat="1" x14ac:dyDescent="0.2">
      <c r="A749" s="76" t="s">
        <v>345</v>
      </c>
      <c r="B749" s="76">
        <v>7</v>
      </c>
      <c r="C749" s="76" t="s">
        <v>10</v>
      </c>
      <c r="D749" s="76">
        <v>718</v>
      </c>
      <c r="E749" s="76" t="str">
        <f t="shared" si="35"/>
        <v>農業/718</v>
      </c>
      <c r="F749" s="76" t="s">
        <v>134</v>
      </c>
      <c r="G749" s="76" t="str">
        <f t="shared" si="33"/>
        <v>実教</v>
      </c>
      <c r="H749" s="76">
        <f t="shared" si="34"/>
        <v>7</v>
      </c>
    </row>
    <row r="750" spans="1:8" s="78" customFormat="1" x14ac:dyDescent="0.2">
      <c r="A750" s="76" t="s">
        <v>345</v>
      </c>
      <c r="B750" s="76">
        <v>7</v>
      </c>
      <c r="C750" s="76" t="s">
        <v>10</v>
      </c>
      <c r="D750" s="76">
        <v>710</v>
      </c>
      <c r="E750" s="76" t="str">
        <f t="shared" si="35"/>
        <v>農業/710</v>
      </c>
      <c r="F750" s="76" t="s">
        <v>413</v>
      </c>
      <c r="G750" s="76" t="str">
        <f t="shared" si="33"/>
        <v>実教</v>
      </c>
      <c r="H750" s="76">
        <f t="shared" si="34"/>
        <v>7</v>
      </c>
    </row>
    <row r="751" spans="1:8" x14ac:dyDescent="0.2">
      <c r="A751" s="76" t="s">
        <v>345</v>
      </c>
      <c r="B751" s="76">
        <v>7</v>
      </c>
      <c r="C751" s="76" t="s">
        <v>10</v>
      </c>
      <c r="D751" s="76">
        <v>719</v>
      </c>
      <c r="E751" s="76" t="str">
        <f t="shared" si="35"/>
        <v>農業/719</v>
      </c>
      <c r="F751" s="76" t="s">
        <v>147</v>
      </c>
      <c r="G751" s="76" t="str">
        <f t="shared" si="33"/>
        <v>実教</v>
      </c>
      <c r="H751" s="76">
        <f t="shared" si="34"/>
        <v>7</v>
      </c>
    </row>
    <row r="752" spans="1:8" x14ac:dyDescent="0.2">
      <c r="A752" s="76" t="s">
        <v>345</v>
      </c>
      <c r="B752" s="76">
        <v>7</v>
      </c>
      <c r="C752" s="76" t="s">
        <v>10</v>
      </c>
      <c r="D752" s="76">
        <v>709</v>
      </c>
      <c r="E752" s="76" t="str">
        <f t="shared" si="35"/>
        <v>農業/709</v>
      </c>
      <c r="F752" s="76" t="s">
        <v>978</v>
      </c>
      <c r="G752" s="76" t="str">
        <f t="shared" si="33"/>
        <v>実教</v>
      </c>
      <c r="H752" s="76">
        <f t="shared" si="34"/>
        <v>7</v>
      </c>
    </row>
    <row r="753" spans="1:8" x14ac:dyDescent="0.2">
      <c r="A753" s="76" t="s">
        <v>345</v>
      </c>
      <c r="B753" s="76">
        <v>7</v>
      </c>
      <c r="C753" s="76" t="s">
        <v>10</v>
      </c>
      <c r="D753" s="76">
        <v>703</v>
      </c>
      <c r="E753" s="76" t="str">
        <f t="shared" si="35"/>
        <v>農業/703</v>
      </c>
      <c r="F753" s="76" t="s">
        <v>59</v>
      </c>
      <c r="G753" s="76" t="str">
        <f t="shared" si="33"/>
        <v>実教</v>
      </c>
      <c r="H753" s="76">
        <f t="shared" si="34"/>
        <v>7</v>
      </c>
    </row>
    <row r="754" spans="1:8" s="78" customFormat="1" x14ac:dyDescent="0.2">
      <c r="A754" s="76" t="s">
        <v>345</v>
      </c>
      <c r="B754" s="76">
        <v>7</v>
      </c>
      <c r="C754" s="76" t="s">
        <v>10</v>
      </c>
      <c r="D754" s="76">
        <v>704</v>
      </c>
      <c r="E754" s="76" t="str">
        <f t="shared" si="35"/>
        <v>農業/704</v>
      </c>
      <c r="F754" s="76" t="s">
        <v>62</v>
      </c>
      <c r="G754" s="76" t="str">
        <f t="shared" si="33"/>
        <v>実教</v>
      </c>
      <c r="H754" s="76">
        <f t="shared" si="34"/>
        <v>7</v>
      </c>
    </row>
    <row r="755" spans="1:8" s="78" customFormat="1" x14ac:dyDescent="0.2">
      <c r="A755" s="76" t="s">
        <v>345</v>
      </c>
      <c r="B755" s="76">
        <v>7</v>
      </c>
      <c r="C755" s="76" t="s">
        <v>10</v>
      </c>
      <c r="D755" s="76">
        <v>711</v>
      </c>
      <c r="E755" s="76" t="str">
        <f t="shared" si="35"/>
        <v>農業/711</v>
      </c>
      <c r="F755" s="76" t="s">
        <v>135</v>
      </c>
      <c r="G755" s="76" t="str">
        <f t="shared" si="33"/>
        <v>実教</v>
      </c>
      <c r="H755" s="76">
        <f t="shared" si="34"/>
        <v>7</v>
      </c>
    </row>
    <row r="756" spans="1:8" s="78" customFormat="1" x14ac:dyDescent="0.2">
      <c r="A756" s="76" t="s">
        <v>345</v>
      </c>
      <c r="B756" s="76">
        <v>7</v>
      </c>
      <c r="C756" s="76" t="s">
        <v>10</v>
      </c>
      <c r="D756" s="76">
        <v>720</v>
      </c>
      <c r="E756" s="76" t="str">
        <f t="shared" si="35"/>
        <v>農業/720</v>
      </c>
      <c r="F756" s="76" t="s">
        <v>541</v>
      </c>
      <c r="G756" s="76" t="str">
        <f t="shared" si="33"/>
        <v>実教</v>
      </c>
      <c r="H756" s="76">
        <f t="shared" si="34"/>
        <v>7</v>
      </c>
    </row>
    <row r="757" spans="1:8" x14ac:dyDescent="0.2">
      <c r="A757" s="76" t="s">
        <v>345</v>
      </c>
      <c r="B757" s="76">
        <v>201</v>
      </c>
      <c r="C757" s="76" t="s">
        <v>66</v>
      </c>
      <c r="D757" s="76">
        <v>721</v>
      </c>
      <c r="E757" s="76" t="str">
        <f t="shared" si="35"/>
        <v>農業/721</v>
      </c>
      <c r="F757" s="76" t="s">
        <v>979</v>
      </c>
      <c r="G757" s="76" t="str">
        <f t="shared" si="33"/>
        <v>海文堂</v>
      </c>
      <c r="H757" s="76">
        <f t="shared" si="34"/>
        <v>201</v>
      </c>
    </row>
    <row r="758" spans="1:8" x14ac:dyDescent="0.2">
      <c r="A758" s="76" t="s">
        <v>345</v>
      </c>
      <c r="B758" s="76">
        <v>7</v>
      </c>
      <c r="C758" s="76" t="s">
        <v>10</v>
      </c>
      <c r="D758" s="76">
        <v>705</v>
      </c>
      <c r="E758" s="76" t="str">
        <f t="shared" si="35"/>
        <v>農業/705</v>
      </c>
      <c r="F758" s="76" t="s">
        <v>980</v>
      </c>
      <c r="G758" s="76" t="str">
        <f t="shared" si="33"/>
        <v>実教</v>
      </c>
      <c r="H758" s="76">
        <f t="shared" si="34"/>
        <v>7</v>
      </c>
    </row>
    <row r="759" spans="1:8" x14ac:dyDescent="0.2">
      <c r="A759" s="76" t="s">
        <v>345</v>
      </c>
      <c r="B759" s="76">
        <v>7</v>
      </c>
      <c r="C759" s="76" t="s">
        <v>10</v>
      </c>
      <c r="D759" s="76">
        <v>712</v>
      </c>
      <c r="E759" s="76" t="str">
        <f t="shared" si="35"/>
        <v>農業/712</v>
      </c>
      <c r="F759" s="76" t="s">
        <v>981</v>
      </c>
      <c r="G759" s="76" t="str">
        <f t="shared" si="33"/>
        <v>実教</v>
      </c>
      <c r="H759" s="76">
        <f t="shared" si="34"/>
        <v>7</v>
      </c>
    </row>
    <row r="760" spans="1:8" x14ac:dyDescent="0.2">
      <c r="A760" s="76" t="s">
        <v>345</v>
      </c>
      <c r="B760" s="76">
        <v>7</v>
      </c>
      <c r="C760" s="76" t="s">
        <v>10</v>
      </c>
      <c r="D760" s="76">
        <v>722</v>
      </c>
      <c r="E760" s="76" t="str">
        <f t="shared" si="35"/>
        <v>農業/722</v>
      </c>
      <c r="F760" s="76" t="s">
        <v>982</v>
      </c>
      <c r="G760" s="76" t="str">
        <f t="shared" si="33"/>
        <v>実教</v>
      </c>
      <c r="H760" s="76">
        <f t="shared" si="34"/>
        <v>7</v>
      </c>
    </row>
    <row r="761" spans="1:8" x14ac:dyDescent="0.2">
      <c r="A761" s="76" t="s">
        <v>345</v>
      </c>
      <c r="B761" s="76">
        <v>7</v>
      </c>
      <c r="C761" s="76" t="s">
        <v>10</v>
      </c>
      <c r="D761" s="76">
        <v>706</v>
      </c>
      <c r="E761" s="76" t="str">
        <f t="shared" si="35"/>
        <v>農業/706</v>
      </c>
      <c r="F761" s="76" t="s">
        <v>983</v>
      </c>
      <c r="G761" s="76" t="str">
        <f t="shared" si="33"/>
        <v>実教</v>
      </c>
      <c r="H761" s="76">
        <f t="shared" si="34"/>
        <v>7</v>
      </c>
    </row>
    <row r="762" spans="1:8" x14ac:dyDescent="0.2">
      <c r="A762" s="76" t="s">
        <v>345</v>
      </c>
      <c r="B762" s="76">
        <v>179</v>
      </c>
      <c r="C762" s="76" t="s">
        <v>65</v>
      </c>
      <c r="D762" s="76">
        <v>713</v>
      </c>
      <c r="E762" s="76" t="str">
        <f t="shared" si="35"/>
        <v>農業/713</v>
      </c>
      <c r="F762" s="76" t="s">
        <v>984</v>
      </c>
      <c r="G762" s="76" t="str">
        <f t="shared" si="33"/>
        <v>電機大</v>
      </c>
      <c r="H762" s="76">
        <f t="shared" si="34"/>
        <v>179</v>
      </c>
    </row>
    <row r="763" spans="1:8" x14ac:dyDescent="0.2">
      <c r="A763" s="76" t="s">
        <v>345</v>
      </c>
      <c r="B763" s="76">
        <v>7</v>
      </c>
      <c r="C763" s="76" t="s">
        <v>10</v>
      </c>
      <c r="D763" s="76">
        <v>723</v>
      </c>
      <c r="E763" s="76" t="str">
        <f t="shared" si="35"/>
        <v>農業/723</v>
      </c>
      <c r="F763" s="76" t="s">
        <v>985</v>
      </c>
      <c r="G763" s="76" t="str">
        <f t="shared" si="33"/>
        <v>実教</v>
      </c>
      <c r="H763" s="76">
        <f t="shared" si="34"/>
        <v>7</v>
      </c>
    </row>
    <row r="764" spans="1:8" x14ac:dyDescent="0.2">
      <c r="A764" s="76" t="s">
        <v>345</v>
      </c>
      <c r="B764" s="76">
        <v>7</v>
      </c>
      <c r="C764" s="76" t="s">
        <v>10</v>
      </c>
      <c r="D764" s="76">
        <v>707</v>
      </c>
      <c r="E764" s="76" t="str">
        <f t="shared" si="35"/>
        <v>農業/707</v>
      </c>
      <c r="F764" s="76" t="s">
        <v>67</v>
      </c>
      <c r="G764" s="76" t="str">
        <f t="shared" si="33"/>
        <v>実教</v>
      </c>
      <c r="H764" s="76">
        <f t="shared" si="34"/>
        <v>7</v>
      </c>
    </row>
    <row r="765" spans="1:8" x14ac:dyDescent="0.2">
      <c r="A765" s="76" t="s">
        <v>345</v>
      </c>
      <c r="B765" s="76">
        <v>179</v>
      </c>
      <c r="C765" s="76" t="s">
        <v>65</v>
      </c>
      <c r="D765" s="76">
        <v>714</v>
      </c>
      <c r="E765" s="76" t="str">
        <f t="shared" si="35"/>
        <v>農業/714</v>
      </c>
      <c r="F765" s="76" t="s">
        <v>412</v>
      </c>
      <c r="G765" s="76" t="str">
        <f t="shared" si="33"/>
        <v>電機大</v>
      </c>
      <c r="H765" s="76">
        <f t="shared" si="34"/>
        <v>179</v>
      </c>
    </row>
    <row r="766" spans="1:8" x14ac:dyDescent="0.2">
      <c r="A766" s="76" t="s">
        <v>345</v>
      </c>
      <c r="B766" s="76">
        <v>7</v>
      </c>
      <c r="C766" s="76" t="s">
        <v>10</v>
      </c>
      <c r="D766" s="76">
        <v>724</v>
      </c>
      <c r="E766" s="76" t="str">
        <f t="shared" si="35"/>
        <v>農業/724</v>
      </c>
      <c r="F766" s="76" t="s">
        <v>542</v>
      </c>
      <c r="G766" s="76" t="str">
        <f t="shared" si="33"/>
        <v>実教</v>
      </c>
      <c r="H766" s="76">
        <f t="shared" si="34"/>
        <v>7</v>
      </c>
    </row>
    <row r="767" spans="1:8" x14ac:dyDescent="0.2">
      <c r="A767" s="76" t="s">
        <v>325</v>
      </c>
      <c r="B767" s="76">
        <v>7</v>
      </c>
      <c r="C767" s="76" t="s">
        <v>10</v>
      </c>
      <c r="D767" s="76">
        <v>701</v>
      </c>
      <c r="E767" s="76" t="str">
        <f t="shared" si="35"/>
        <v>工業/701</v>
      </c>
      <c r="F767" s="76" t="s">
        <v>70</v>
      </c>
      <c r="G767" s="76" t="str">
        <f t="shared" si="33"/>
        <v>実教</v>
      </c>
      <c r="H767" s="76">
        <f t="shared" si="34"/>
        <v>7</v>
      </c>
    </row>
    <row r="768" spans="1:8" x14ac:dyDescent="0.2">
      <c r="A768" s="76" t="s">
        <v>325</v>
      </c>
      <c r="B768" s="76">
        <v>7</v>
      </c>
      <c r="C768" s="76" t="s">
        <v>10</v>
      </c>
      <c r="D768" s="76">
        <v>702</v>
      </c>
      <c r="E768" s="76" t="str">
        <f t="shared" si="35"/>
        <v>工業/702</v>
      </c>
      <c r="F768" s="76" t="s">
        <v>71</v>
      </c>
      <c r="G768" s="76" t="str">
        <f t="shared" si="33"/>
        <v>実教</v>
      </c>
      <c r="H768" s="76">
        <f t="shared" si="34"/>
        <v>7</v>
      </c>
    </row>
    <row r="769" spans="1:8" x14ac:dyDescent="0.2">
      <c r="A769" s="76" t="s">
        <v>325</v>
      </c>
      <c r="B769" s="76">
        <v>7</v>
      </c>
      <c r="C769" s="76" t="s">
        <v>10</v>
      </c>
      <c r="D769" s="76">
        <v>703</v>
      </c>
      <c r="E769" s="76" t="str">
        <f t="shared" si="35"/>
        <v>工業/703</v>
      </c>
      <c r="F769" s="76" t="s">
        <v>78</v>
      </c>
      <c r="G769" s="76" t="str">
        <f t="shared" ref="G769:G832" si="36">C769</f>
        <v>実教</v>
      </c>
      <c r="H769" s="76">
        <f t="shared" ref="H769:H832" si="37">B769</f>
        <v>7</v>
      </c>
    </row>
    <row r="770" spans="1:8" x14ac:dyDescent="0.2">
      <c r="A770" s="76" t="s">
        <v>325</v>
      </c>
      <c r="B770" s="76">
        <v>7</v>
      </c>
      <c r="C770" s="76" t="s">
        <v>10</v>
      </c>
      <c r="D770" s="76">
        <v>704</v>
      </c>
      <c r="E770" s="76" t="str">
        <f t="shared" ref="E770:E833" si="38">A770&amp;"/"&amp;D770</f>
        <v>工業/704</v>
      </c>
      <c r="F770" s="76" t="s">
        <v>466</v>
      </c>
      <c r="G770" s="76" t="str">
        <f t="shared" si="36"/>
        <v>実教</v>
      </c>
      <c r="H770" s="76">
        <f t="shared" si="37"/>
        <v>7</v>
      </c>
    </row>
    <row r="771" spans="1:8" x14ac:dyDescent="0.2">
      <c r="A771" s="76" t="s">
        <v>325</v>
      </c>
      <c r="B771" s="76">
        <v>7</v>
      </c>
      <c r="C771" s="76" t="s">
        <v>10</v>
      </c>
      <c r="D771" s="76">
        <v>705</v>
      </c>
      <c r="E771" s="76" t="str">
        <f t="shared" si="38"/>
        <v>工業/705</v>
      </c>
      <c r="F771" s="76" t="s">
        <v>82</v>
      </c>
      <c r="G771" s="76" t="str">
        <f t="shared" si="36"/>
        <v>実教</v>
      </c>
      <c r="H771" s="76">
        <f t="shared" si="37"/>
        <v>7</v>
      </c>
    </row>
    <row r="772" spans="1:8" x14ac:dyDescent="0.2">
      <c r="A772" s="76" t="s">
        <v>325</v>
      </c>
      <c r="B772" s="76">
        <v>7</v>
      </c>
      <c r="C772" s="76" t="s">
        <v>10</v>
      </c>
      <c r="D772" s="76">
        <v>706</v>
      </c>
      <c r="E772" s="76" t="str">
        <f t="shared" si="38"/>
        <v>工業/706</v>
      </c>
      <c r="F772" s="76" t="s">
        <v>460</v>
      </c>
      <c r="G772" s="76" t="str">
        <f t="shared" si="36"/>
        <v>実教</v>
      </c>
      <c r="H772" s="76">
        <f t="shared" si="37"/>
        <v>7</v>
      </c>
    </row>
    <row r="773" spans="1:8" x14ac:dyDescent="0.2">
      <c r="A773" s="76" t="s">
        <v>325</v>
      </c>
      <c r="B773" s="76">
        <v>7</v>
      </c>
      <c r="C773" s="76" t="s">
        <v>10</v>
      </c>
      <c r="D773" s="76">
        <v>707</v>
      </c>
      <c r="E773" s="76" t="str">
        <f t="shared" si="38"/>
        <v>工業/707</v>
      </c>
      <c r="F773" s="76" t="s">
        <v>96</v>
      </c>
      <c r="G773" s="76" t="str">
        <f t="shared" si="36"/>
        <v>実教</v>
      </c>
      <c r="H773" s="76">
        <f t="shared" si="37"/>
        <v>7</v>
      </c>
    </row>
    <row r="774" spans="1:8" x14ac:dyDescent="0.2">
      <c r="A774" s="76" t="s">
        <v>325</v>
      </c>
      <c r="B774" s="76">
        <v>7</v>
      </c>
      <c r="C774" s="76" t="s">
        <v>10</v>
      </c>
      <c r="D774" s="76" t="s">
        <v>630</v>
      </c>
      <c r="E774" s="76" t="str">
        <f t="shared" si="38"/>
        <v>工業/007-901</v>
      </c>
      <c r="F774" s="76" t="s">
        <v>986</v>
      </c>
      <c r="G774" s="76" t="str">
        <f t="shared" si="36"/>
        <v>実教</v>
      </c>
      <c r="H774" s="76">
        <f t="shared" si="37"/>
        <v>7</v>
      </c>
    </row>
    <row r="775" spans="1:8" x14ac:dyDescent="0.2">
      <c r="A775" s="76" t="s">
        <v>325</v>
      </c>
      <c r="B775" s="76">
        <v>7</v>
      </c>
      <c r="C775" s="76" t="s">
        <v>10</v>
      </c>
      <c r="D775" s="76">
        <v>719</v>
      </c>
      <c r="E775" s="76" t="str">
        <f t="shared" si="38"/>
        <v>工業/719</v>
      </c>
      <c r="F775" s="76" t="s">
        <v>294</v>
      </c>
      <c r="G775" s="76" t="str">
        <f t="shared" si="36"/>
        <v>実教</v>
      </c>
      <c r="H775" s="76">
        <f t="shared" si="37"/>
        <v>7</v>
      </c>
    </row>
    <row r="776" spans="1:8" x14ac:dyDescent="0.2">
      <c r="A776" s="76" t="s">
        <v>325</v>
      </c>
      <c r="B776" s="76">
        <v>154</v>
      </c>
      <c r="C776" s="76" t="s">
        <v>99</v>
      </c>
      <c r="D776" s="76">
        <v>723</v>
      </c>
      <c r="E776" s="76" t="str">
        <f t="shared" si="38"/>
        <v>工業/723</v>
      </c>
      <c r="F776" s="76" t="s">
        <v>293</v>
      </c>
      <c r="G776" s="76" t="str">
        <f t="shared" si="36"/>
        <v>オーム</v>
      </c>
      <c r="H776" s="76">
        <f t="shared" si="37"/>
        <v>154</v>
      </c>
    </row>
    <row r="777" spans="1:8" x14ac:dyDescent="0.2">
      <c r="A777" s="76" t="s">
        <v>325</v>
      </c>
      <c r="B777" s="76">
        <v>7</v>
      </c>
      <c r="C777" s="76" t="s">
        <v>10</v>
      </c>
      <c r="D777" s="76">
        <v>754</v>
      </c>
      <c r="E777" s="76" t="str">
        <f t="shared" si="38"/>
        <v>工業/754</v>
      </c>
      <c r="F777" s="76" t="s">
        <v>465</v>
      </c>
      <c r="G777" s="76" t="str">
        <f t="shared" si="36"/>
        <v>実教</v>
      </c>
      <c r="H777" s="76">
        <f t="shared" si="37"/>
        <v>7</v>
      </c>
    </row>
    <row r="778" spans="1:8" x14ac:dyDescent="0.2">
      <c r="A778" s="76" t="s">
        <v>325</v>
      </c>
      <c r="B778" s="76">
        <v>7</v>
      </c>
      <c r="C778" s="76" t="s">
        <v>10</v>
      </c>
      <c r="D778" s="76" t="s">
        <v>643</v>
      </c>
      <c r="E778" s="76" t="str">
        <f t="shared" si="38"/>
        <v>工業/007-902</v>
      </c>
      <c r="F778" s="76" t="s">
        <v>987</v>
      </c>
      <c r="G778" s="76" t="str">
        <f t="shared" si="36"/>
        <v>実教</v>
      </c>
      <c r="H778" s="76">
        <f t="shared" si="37"/>
        <v>7</v>
      </c>
    </row>
    <row r="779" spans="1:8" x14ac:dyDescent="0.2">
      <c r="A779" s="76" t="s">
        <v>325</v>
      </c>
      <c r="B779" s="76">
        <v>7</v>
      </c>
      <c r="C779" s="76" t="s">
        <v>10</v>
      </c>
      <c r="D779" s="76" t="s">
        <v>688</v>
      </c>
      <c r="E779" s="76" t="str">
        <f t="shared" si="38"/>
        <v>工業/007-903</v>
      </c>
      <c r="F779" s="76" t="s">
        <v>988</v>
      </c>
      <c r="G779" s="76" t="str">
        <f t="shared" si="36"/>
        <v>実教</v>
      </c>
      <c r="H779" s="76">
        <f t="shared" si="37"/>
        <v>7</v>
      </c>
    </row>
    <row r="780" spans="1:8" x14ac:dyDescent="0.2">
      <c r="A780" s="76" t="s">
        <v>325</v>
      </c>
      <c r="B780" s="76">
        <v>7</v>
      </c>
      <c r="C780" s="76" t="s">
        <v>10</v>
      </c>
      <c r="D780" s="76" t="s">
        <v>964</v>
      </c>
      <c r="E780" s="76" t="str">
        <f t="shared" si="38"/>
        <v>工業/007-904</v>
      </c>
      <c r="F780" s="76" t="s">
        <v>989</v>
      </c>
      <c r="G780" s="76" t="str">
        <f t="shared" si="36"/>
        <v>実教</v>
      </c>
      <c r="H780" s="76">
        <f t="shared" si="37"/>
        <v>7</v>
      </c>
    </row>
    <row r="781" spans="1:8" x14ac:dyDescent="0.2">
      <c r="A781" s="76" t="s">
        <v>325</v>
      </c>
      <c r="B781" s="76">
        <v>7</v>
      </c>
      <c r="C781" s="76" t="s">
        <v>10</v>
      </c>
      <c r="D781" s="76" t="s">
        <v>990</v>
      </c>
      <c r="E781" s="76" t="str">
        <f t="shared" si="38"/>
        <v>工業/007-905</v>
      </c>
      <c r="F781" s="76" t="s">
        <v>991</v>
      </c>
      <c r="G781" s="76" t="str">
        <f t="shared" si="36"/>
        <v>実教</v>
      </c>
      <c r="H781" s="76">
        <f t="shared" si="37"/>
        <v>7</v>
      </c>
    </row>
    <row r="782" spans="1:8" x14ac:dyDescent="0.2">
      <c r="A782" s="76" t="s">
        <v>325</v>
      </c>
      <c r="B782" s="76">
        <v>7</v>
      </c>
      <c r="C782" s="76" t="s">
        <v>10</v>
      </c>
      <c r="D782" s="76">
        <v>763</v>
      </c>
      <c r="E782" s="76" t="str">
        <f t="shared" si="38"/>
        <v>工業/763</v>
      </c>
      <c r="F782" s="76" t="s">
        <v>74</v>
      </c>
      <c r="G782" s="76" t="str">
        <f t="shared" si="36"/>
        <v>実教</v>
      </c>
      <c r="H782" s="76">
        <f t="shared" si="37"/>
        <v>7</v>
      </c>
    </row>
    <row r="783" spans="1:8" x14ac:dyDescent="0.2">
      <c r="A783" s="76" t="s">
        <v>325</v>
      </c>
      <c r="B783" s="76">
        <v>7</v>
      </c>
      <c r="C783" s="76" t="s">
        <v>10</v>
      </c>
      <c r="D783" s="76">
        <v>736</v>
      </c>
      <c r="E783" s="76" t="str">
        <f t="shared" si="38"/>
        <v>工業/736</v>
      </c>
      <c r="F783" s="76" t="s">
        <v>77</v>
      </c>
      <c r="G783" s="76" t="str">
        <f t="shared" si="36"/>
        <v>実教</v>
      </c>
      <c r="H783" s="76">
        <f t="shared" si="37"/>
        <v>7</v>
      </c>
    </row>
    <row r="784" spans="1:8" x14ac:dyDescent="0.2">
      <c r="A784" s="76" t="s">
        <v>325</v>
      </c>
      <c r="B784" s="76">
        <v>7</v>
      </c>
      <c r="C784" s="76" t="s">
        <v>10</v>
      </c>
      <c r="D784" s="76">
        <v>755</v>
      </c>
      <c r="E784" s="76" t="str">
        <f t="shared" si="38"/>
        <v>工業/755</v>
      </c>
      <c r="F784" s="76" t="s">
        <v>458</v>
      </c>
      <c r="G784" s="76" t="str">
        <f t="shared" si="36"/>
        <v>実教</v>
      </c>
      <c r="H784" s="76">
        <f t="shared" si="37"/>
        <v>7</v>
      </c>
    </row>
    <row r="785" spans="1:8" s="78" customFormat="1" x14ac:dyDescent="0.2">
      <c r="A785" s="76" t="s">
        <v>325</v>
      </c>
      <c r="B785" s="76">
        <v>7</v>
      </c>
      <c r="C785" s="76" t="s">
        <v>10</v>
      </c>
      <c r="D785" s="76">
        <v>712</v>
      </c>
      <c r="E785" s="76" t="str">
        <f t="shared" si="38"/>
        <v>工業/712</v>
      </c>
      <c r="F785" s="76" t="s">
        <v>92</v>
      </c>
      <c r="G785" s="76" t="str">
        <f t="shared" si="36"/>
        <v>実教</v>
      </c>
      <c r="H785" s="76">
        <f t="shared" si="37"/>
        <v>7</v>
      </c>
    </row>
    <row r="786" spans="1:8" s="78" customFormat="1" x14ac:dyDescent="0.2">
      <c r="A786" s="76" t="s">
        <v>325</v>
      </c>
      <c r="B786" s="76">
        <v>7</v>
      </c>
      <c r="C786" s="76" t="s">
        <v>10</v>
      </c>
      <c r="D786" s="76">
        <v>713</v>
      </c>
      <c r="E786" s="76" t="str">
        <f t="shared" si="38"/>
        <v>工業/713</v>
      </c>
      <c r="F786" s="76" t="s">
        <v>94</v>
      </c>
      <c r="G786" s="76" t="str">
        <f t="shared" si="36"/>
        <v>実教</v>
      </c>
      <c r="H786" s="76">
        <f t="shared" si="37"/>
        <v>7</v>
      </c>
    </row>
    <row r="787" spans="1:8" s="78" customFormat="1" x14ac:dyDescent="0.2">
      <c r="A787" s="76" t="s">
        <v>325</v>
      </c>
      <c r="B787" s="76">
        <v>7</v>
      </c>
      <c r="C787" s="76" t="s">
        <v>10</v>
      </c>
      <c r="D787" s="76">
        <v>737</v>
      </c>
      <c r="E787" s="76" t="str">
        <f t="shared" si="38"/>
        <v>工業/737</v>
      </c>
      <c r="F787" s="76" t="s">
        <v>95</v>
      </c>
      <c r="G787" s="76" t="str">
        <f t="shared" si="36"/>
        <v>実教</v>
      </c>
      <c r="H787" s="76">
        <f t="shared" si="37"/>
        <v>7</v>
      </c>
    </row>
    <row r="788" spans="1:8" s="78" customFormat="1" x14ac:dyDescent="0.2">
      <c r="A788" s="76" t="s">
        <v>325</v>
      </c>
      <c r="B788" s="76">
        <v>7</v>
      </c>
      <c r="C788" s="76" t="s">
        <v>10</v>
      </c>
      <c r="D788" s="76" t="s">
        <v>992</v>
      </c>
      <c r="E788" s="76" t="str">
        <f t="shared" si="38"/>
        <v>工業/007-906</v>
      </c>
      <c r="F788" s="76" t="s">
        <v>993</v>
      </c>
      <c r="G788" s="76" t="str">
        <f t="shared" si="36"/>
        <v>実教</v>
      </c>
      <c r="H788" s="76">
        <f t="shared" si="37"/>
        <v>7</v>
      </c>
    </row>
    <row r="789" spans="1:8" s="78" customFormat="1" x14ac:dyDescent="0.2">
      <c r="A789" s="76" t="s">
        <v>325</v>
      </c>
      <c r="B789" s="76">
        <v>7</v>
      </c>
      <c r="C789" s="76" t="s">
        <v>10</v>
      </c>
      <c r="D789" s="76" t="s">
        <v>994</v>
      </c>
      <c r="E789" s="76" t="str">
        <f t="shared" si="38"/>
        <v>工業/007-907</v>
      </c>
      <c r="F789" s="76" t="s">
        <v>995</v>
      </c>
      <c r="G789" s="76" t="str">
        <f t="shared" si="36"/>
        <v>実教</v>
      </c>
      <c r="H789" s="76">
        <f t="shared" si="37"/>
        <v>7</v>
      </c>
    </row>
    <row r="790" spans="1:8" s="78" customFormat="1" x14ac:dyDescent="0.2">
      <c r="A790" s="76" t="s">
        <v>325</v>
      </c>
      <c r="B790" s="76">
        <v>7</v>
      </c>
      <c r="C790" s="76" t="s">
        <v>10</v>
      </c>
      <c r="D790" s="76" t="s">
        <v>996</v>
      </c>
      <c r="E790" s="76" t="str">
        <f t="shared" si="38"/>
        <v>工業/007-908</v>
      </c>
      <c r="F790" s="76" t="s">
        <v>997</v>
      </c>
      <c r="G790" s="76" t="str">
        <f t="shared" si="36"/>
        <v>実教</v>
      </c>
      <c r="H790" s="76">
        <f t="shared" si="37"/>
        <v>7</v>
      </c>
    </row>
    <row r="791" spans="1:8" s="78" customFormat="1" x14ac:dyDescent="0.2">
      <c r="A791" s="76" t="s">
        <v>325</v>
      </c>
      <c r="B791" s="76">
        <v>154</v>
      </c>
      <c r="C791" s="76" t="s">
        <v>99</v>
      </c>
      <c r="D791" s="76">
        <v>724</v>
      </c>
      <c r="E791" s="76" t="str">
        <f t="shared" si="38"/>
        <v>工業/724</v>
      </c>
      <c r="F791" s="76" t="s">
        <v>295</v>
      </c>
      <c r="G791" s="76" t="str">
        <f t="shared" si="36"/>
        <v>オーム</v>
      </c>
      <c r="H791" s="76">
        <f t="shared" si="37"/>
        <v>154</v>
      </c>
    </row>
    <row r="792" spans="1:8" s="78" customFormat="1" x14ac:dyDescent="0.2">
      <c r="A792" s="76" t="s">
        <v>325</v>
      </c>
      <c r="B792" s="76">
        <v>154</v>
      </c>
      <c r="C792" s="76" t="s">
        <v>99</v>
      </c>
      <c r="D792" s="76">
        <v>725</v>
      </c>
      <c r="E792" s="76" t="str">
        <f t="shared" si="38"/>
        <v>工業/725</v>
      </c>
      <c r="F792" s="76" t="s">
        <v>296</v>
      </c>
      <c r="G792" s="76" t="str">
        <f t="shared" si="36"/>
        <v>オーム</v>
      </c>
      <c r="H792" s="76">
        <f t="shared" si="37"/>
        <v>154</v>
      </c>
    </row>
    <row r="793" spans="1:8" s="78" customFormat="1" x14ac:dyDescent="0.2">
      <c r="A793" s="76" t="s">
        <v>325</v>
      </c>
      <c r="B793" s="76">
        <v>174</v>
      </c>
      <c r="C793" s="76" t="s">
        <v>998</v>
      </c>
      <c r="D793" s="76">
        <v>726</v>
      </c>
      <c r="E793" s="76" t="str">
        <f t="shared" si="38"/>
        <v>工業/726</v>
      </c>
      <c r="F793" s="76" t="s">
        <v>999</v>
      </c>
      <c r="G793" s="76" t="str">
        <f t="shared" si="36"/>
        <v>コロナ</v>
      </c>
      <c r="H793" s="76">
        <f t="shared" si="37"/>
        <v>174</v>
      </c>
    </row>
    <row r="794" spans="1:8" s="78" customFormat="1" x14ac:dyDescent="0.2">
      <c r="A794" s="76" t="s">
        <v>325</v>
      </c>
      <c r="B794" s="76">
        <v>174</v>
      </c>
      <c r="C794" s="76" t="s">
        <v>998</v>
      </c>
      <c r="D794" s="76">
        <v>727</v>
      </c>
      <c r="E794" s="76" t="str">
        <f t="shared" si="38"/>
        <v>工業/727</v>
      </c>
      <c r="F794" s="76" t="s">
        <v>1000</v>
      </c>
      <c r="G794" s="76" t="str">
        <f t="shared" si="36"/>
        <v>コロナ</v>
      </c>
      <c r="H794" s="76">
        <f t="shared" si="37"/>
        <v>174</v>
      </c>
    </row>
    <row r="795" spans="1:8" s="78" customFormat="1" x14ac:dyDescent="0.2">
      <c r="A795" s="76" t="s">
        <v>325</v>
      </c>
      <c r="B795" s="76">
        <v>174</v>
      </c>
      <c r="C795" s="76" t="s">
        <v>998</v>
      </c>
      <c r="D795" s="76">
        <v>728</v>
      </c>
      <c r="E795" s="76" t="str">
        <f t="shared" si="38"/>
        <v>工業/728</v>
      </c>
      <c r="F795" s="76" t="s">
        <v>1001</v>
      </c>
      <c r="G795" s="76" t="str">
        <f t="shared" si="36"/>
        <v>コロナ</v>
      </c>
      <c r="H795" s="76">
        <f t="shared" si="37"/>
        <v>174</v>
      </c>
    </row>
    <row r="796" spans="1:8" s="78" customFormat="1" x14ac:dyDescent="0.2">
      <c r="A796" s="76" t="s">
        <v>325</v>
      </c>
      <c r="B796" s="76">
        <v>7</v>
      </c>
      <c r="C796" s="76" t="s">
        <v>10</v>
      </c>
      <c r="D796" s="76">
        <v>738</v>
      </c>
      <c r="E796" s="76" t="str">
        <f t="shared" si="38"/>
        <v>工業/738</v>
      </c>
      <c r="F796" s="76" t="s">
        <v>80</v>
      </c>
      <c r="G796" s="76" t="str">
        <f t="shared" si="36"/>
        <v>実教</v>
      </c>
      <c r="H796" s="76">
        <f t="shared" si="37"/>
        <v>7</v>
      </c>
    </row>
    <row r="797" spans="1:8" s="78" customFormat="1" x14ac:dyDescent="0.2">
      <c r="A797" s="76" t="s">
        <v>325</v>
      </c>
      <c r="B797" s="76">
        <v>154</v>
      </c>
      <c r="C797" s="76" t="s">
        <v>99</v>
      </c>
      <c r="D797" s="76">
        <v>739</v>
      </c>
      <c r="E797" s="76" t="str">
        <f t="shared" si="38"/>
        <v>工業/739</v>
      </c>
      <c r="F797" s="76" t="s">
        <v>80</v>
      </c>
      <c r="G797" s="76" t="str">
        <f t="shared" si="36"/>
        <v>オーム</v>
      </c>
      <c r="H797" s="76">
        <f t="shared" si="37"/>
        <v>154</v>
      </c>
    </row>
    <row r="798" spans="1:8" s="78" customFormat="1" x14ac:dyDescent="0.2">
      <c r="A798" s="76" t="s">
        <v>325</v>
      </c>
      <c r="B798" s="76">
        <v>7</v>
      </c>
      <c r="C798" s="76" t="s">
        <v>10</v>
      </c>
      <c r="D798" s="76">
        <v>740</v>
      </c>
      <c r="E798" s="76" t="str">
        <f t="shared" si="38"/>
        <v>工業/740</v>
      </c>
      <c r="F798" s="76" t="s">
        <v>543</v>
      </c>
      <c r="G798" s="76" t="str">
        <f t="shared" si="36"/>
        <v>実教</v>
      </c>
      <c r="H798" s="76">
        <f t="shared" si="37"/>
        <v>7</v>
      </c>
    </row>
    <row r="799" spans="1:8" s="78" customFormat="1" x14ac:dyDescent="0.2">
      <c r="A799" s="76" t="s">
        <v>325</v>
      </c>
      <c r="B799" s="76">
        <v>7</v>
      </c>
      <c r="C799" s="76" t="s">
        <v>10</v>
      </c>
      <c r="D799" s="76">
        <v>741</v>
      </c>
      <c r="E799" s="76" t="str">
        <f t="shared" si="38"/>
        <v>工業/741</v>
      </c>
      <c r="F799" s="76" t="s">
        <v>544</v>
      </c>
      <c r="G799" s="76" t="str">
        <f t="shared" si="36"/>
        <v>実教</v>
      </c>
      <c r="H799" s="76">
        <f t="shared" si="37"/>
        <v>7</v>
      </c>
    </row>
    <row r="800" spans="1:8" s="78" customFormat="1" x14ac:dyDescent="0.2">
      <c r="A800" s="76" t="s">
        <v>325</v>
      </c>
      <c r="B800" s="76">
        <v>154</v>
      </c>
      <c r="C800" s="76" t="s">
        <v>99</v>
      </c>
      <c r="D800" s="76">
        <v>742</v>
      </c>
      <c r="E800" s="76" t="str">
        <f t="shared" si="38"/>
        <v>工業/742</v>
      </c>
      <c r="F800" s="76" t="s">
        <v>167</v>
      </c>
      <c r="G800" s="76" t="str">
        <f t="shared" si="36"/>
        <v>オーム</v>
      </c>
      <c r="H800" s="76">
        <f t="shared" si="37"/>
        <v>154</v>
      </c>
    </row>
    <row r="801" spans="1:8" s="78" customFormat="1" x14ac:dyDescent="0.2">
      <c r="A801" s="76" t="s">
        <v>325</v>
      </c>
      <c r="B801" s="76">
        <v>154</v>
      </c>
      <c r="C801" s="76" t="s">
        <v>99</v>
      </c>
      <c r="D801" s="76">
        <v>743</v>
      </c>
      <c r="E801" s="76" t="str">
        <f t="shared" si="38"/>
        <v>工業/743</v>
      </c>
      <c r="F801" s="76" t="s">
        <v>168</v>
      </c>
      <c r="G801" s="76" t="str">
        <f t="shared" si="36"/>
        <v>オーム</v>
      </c>
      <c r="H801" s="76">
        <f t="shared" si="37"/>
        <v>154</v>
      </c>
    </row>
    <row r="802" spans="1:8" s="78" customFormat="1" x14ac:dyDescent="0.2">
      <c r="A802" s="76" t="s">
        <v>325</v>
      </c>
      <c r="B802" s="76">
        <v>7</v>
      </c>
      <c r="C802" s="76" t="s">
        <v>10</v>
      </c>
      <c r="D802" s="76">
        <v>744</v>
      </c>
      <c r="E802" s="76" t="str">
        <f t="shared" si="38"/>
        <v>工業/744</v>
      </c>
      <c r="F802" s="76" t="s">
        <v>169</v>
      </c>
      <c r="G802" s="76" t="str">
        <f t="shared" si="36"/>
        <v>実教</v>
      </c>
      <c r="H802" s="76">
        <f t="shared" si="37"/>
        <v>7</v>
      </c>
    </row>
    <row r="803" spans="1:8" s="78" customFormat="1" x14ac:dyDescent="0.2">
      <c r="A803" s="76" t="s">
        <v>325</v>
      </c>
      <c r="B803" s="76">
        <v>7</v>
      </c>
      <c r="C803" s="76" t="s">
        <v>10</v>
      </c>
      <c r="D803" s="76">
        <v>745</v>
      </c>
      <c r="E803" s="76" t="str">
        <f t="shared" si="38"/>
        <v>工業/745</v>
      </c>
      <c r="F803" s="76" t="s">
        <v>170</v>
      </c>
      <c r="G803" s="76" t="str">
        <f t="shared" si="36"/>
        <v>実教</v>
      </c>
      <c r="H803" s="76">
        <f t="shared" si="37"/>
        <v>7</v>
      </c>
    </row>
    <row r="804" spans="1:8" s="78" customFormat="1" x14ac:dyDescent="0.2">
      <c r="A804" s="76" t="s">
        <v>325</v>
      </c>
      <c r="B804" s="76">
        <v>7</v>
      </c>
      <c r="C804" s="76" t="s">
        <v>10</v>
      </c>
      <c r="D804" s="76">
        <v>764</v>
      </c>
      <c r="E804" s="76" t="str">
        <f t="shared" si="38"/>
        <v>工業/764</v>
      </c>
      <c r="F804" s="76" t="s">
        <v>93</v>
      </c>
      <c r="G804" s="76" t="str">
        <f t="shared" si="36"/>
        <v>実教</v>
      </c>
      <c r="H804" s="76">
        <f t="shared" si="37"/>
        <v>7</v>
      </c>
    </row>
    <row r="805" spans="1:8" s="78" customFormat="1" x14ac:dyDescent="0.2">
      <c r="A805" s="76" t="s">
        <v>325</v>
      </c>
      <c r="B805" s="76">
        <v>7</v>
      </c>
      <c r="C805" s="76" t="s">
        <v>10</v>
      </c>
      <c r="D805" s="76">
        <v>765</v>
      </c>
      <c r="E805" s="76" t="str">
        <f t="shared" si="38"/>
        <v>工業/765</v>
      </c>
      <c r="F805" s="76" t="s">
        <v>100</v>
      </c>
      <c r="G805" s="76" t="str">
        <f t="shared" si="36"/>
        <v>実教</v>
      </c>
      <c r="H805" s="76">
        <f t="shared" si="37"/>
        <v>7</v>
      </c>
    </row>
    <row r="806" spans="1:8" s="78" customFormat="1" x14ac:dyDescent="0.2">
      <c r="A806" s="76" t="s">
        <v>325</v>
      </c>
      <c r="B806" s="76">
        <v>7</v>
      </c>
      <c r="C806" s="76" t="s">
        <v>10</v>
      </c>
      <c r="D806" s="76">
        <v>746</v>
      </c>
      <c r="E806" s="76" t="str">
        <f t="shared" si="38"/>
        <v>工業/746</v>
      </c>
      <c r="F806" s="76" t="s">
        <v>81</v>
      </c>
      <c r="G806" s="76" t="str">
        <f t="shared" si="36"/>
        <v>実教</v>
      </c>
      <c r="H806" s="76">
        <f t="shared" si="37"/>
        <v>7</v>
      </c>
    </row>
    <row r="807" spans="1:8" s="78" customFormat="1" x14ac:dyDescent="0.2">
      <c r="A807" s="76" t="s">
        <v>325</v>
      </c>
      <c r="B807" s="76">
        <v>7</v>
      </c>
      <c r="C807" s="76" t="s">
        <v>10</v>
      </c>
      <c r="D807" s="76">
        <v>747</v>
      </c>
      <c r="E807" s="76" t="str">
        <f t="shared" si="38"/>
        <v>工業/747</v>
      </c>
      <c r="F807" s="76" t="s">
        <v>79</v>
      </c>
      <c r="G807" s="76" t="str">
        <f t="shared" si="36"/>
        <v>実教</v>
      </c>
      <c r="H807" s="76">
        <f t="shared" si="37"/>
        <v>7</v>
      </c>
    </row>
    <row r="808" spans="1:8" s="78" customFormat="1" x14ac:dyDescent="0.2">
      <c r="A808" s="76" t="s">
        <v>325</v>
      </c>
      <c r="B808" s="76">
        <v>7</v>
      </c>
      <c r="C808" s="76" t="s">
        <v>10</v>
      </c>
      <c r="D808" s="76">
        <v>766</v>
      </c>
      <c r="E808" s="76" t="str">
        <f t="shared" si="38"/>
        <v>工業/766</v>
      </c>
      <c r="F808" s="77" t="s">
        <v>97</v>
      </c>
      <c r="G808" s="76" t="str">
        <f t="shared" si="36"/>
        <v>実教</v>
      </c>
      <c r="H808" s="76">
        <f t="shared" si="37"/>
        <v>7</v>
      </c>
    </row>
    <row r="809" spans="1:8" x14ac:dyDescent="0.2">
      <c r="A809" s="76" t="s">
        <v>325</v>
      </c>
      <c r="B809" s="76">
        <v>7</v>
      </c>
      <c r="C809" s="76" t="s">
        <v>10</v>
      </c>
      <c r="D809" s="76">
        <v>767</v>
      </c>
      <c r="E809" s="76" t="str">
        <f t="shared" si="38"/>
        <v>工業/767</v>
      </c>
      <c r="F809" s="76" t="s">
        <v>123</v>
      </c>
      <c r="G809" s="76" t="str">
        <f t="shared" si="36"/>
        <v>実教</v>
      </c>
      <c r="H809" s="76">
        <f t="shared" si="37"/>
        <v>7</v>
      </c>
    </row>
    <row r="810" spans="1:8" x14ac:dyDescent="0.2">
      <c r="A810" s="76" t="s">
        <v>325</v>
      </c>
      <c r="B810" s="76">
        <v>7</v>
      </c>
      <c r="C810" s="76" t="s">
        <v>10</v>
      </c>
      <c r="D810" s="76">
        <v>714</v>
      </c>
      <c r="E810" s="76" t="str">
        <f t="shared" si="38"/>
        <v>工業/714</v>
      </c>
      <c r="F810" s="76" t="s">
        <v>83</v>
      </c>
      <c r="G810" s="76" t="str">
        <f t="shared" si="36"/>
        <v>実教</v>
      </c>
      <c r="H810" s="76">
        <f t="shared" si="37"/>
        <v>7</v>
      </c>
    </row>
    <row r="811" spans="1:8" x14ac:dyDescent="0.2">
      <c r="A811" s="76" t="s">
        <v>325</v>
      </c>
      <c r="B811" s="76">
        <v>7</v>
      </c>
      <c r="C811" s="76" t="s">
        <v>10</v>
      </c>
      <c r="D811" s="76">
        <v>749</v>
      </c>
      <c r="E811" s="76" t="str">
        <f t="shared" si="38"/>
        <v>工業/749</v>
      </c>
      <c r="F811" s="76" t="s">
        <v>84</v>
      </c>
      <c r="G811" s="76" t="str">
        <f t="shared" si="36"/>
        <v>実教</v>
      </c>
      <c r="H811" s="76">
        <f t="shared" si="37"/>
        <v>7</v>
      </c>
    </row>
    <row r="812" spans="1:8" x14ac:dyDescent="0.2">
      <c r="A812" s="76" t="s">
        <v>325</v>
      </c>
      <c r="B812" s="76">
        <v>7</v>
      </c>
      <c r="C812" s="76" t="s">
        <v>10</v>
      </c>
      <c r="D812" s="76">
        <v>748</v>
      </c>
      <c r="E812" s="76" t="str">
        <f t="shared" si="38"/>
        <v>工業/748</v>
      </c>
      <c r="F812" s="76" t="s">
        <v>85</v>
      </c>
      <c r="G812" s="76" t="str">
        <f t="shared" si="36"/>
        <v>実教</v>
      </c>
      <c r="H812" s="76">
        <f t="shared" si="37"/>
        <v>7</v>
      </c>
    </row>
    <row r="813" spans="1:8" x14ac:dyDescent="0.2">
      <c r="A813" s="76" t="s">
        <v>325</v>
      </c>
      <c r="B813" s="76">
        <v>7</v>
      </c>
      <c r="C813" s="76" t="s">
        <v>10</v>
      </c>
      <c r="D813" s="76">
        <v>768</v>
      </c>
      <c r="E813" s="76" t="str">
        <f t="shared" si="38"/>
        <v>工業/768</v>
      </c>
      <c r="F813" s="76" t="s">
        <v>87</v>
      </c>
      <c r="G813" s="76" t="str">
        <f t="shared" si="36"/>
        <v>実教</v>
      </c>
      <c r="H813" s="76">
        <f t="shared" si="37"/>
        <v>7</v>
      </c>
    </row>
    <row r="814" spans="1:8" x14ac:dyDescent="0.2">
      <c r="A814" s="76" t="s">
        <v>325</v>
      </c>
      <c r="B814" s="76">
        <v>7</v>
      </c>
      <c r="C814" s="76" t="s">
        <v>10</v>
      </c>
      <c r="D814" s="76">
        <v>769</v>
      </c>
      <c r="E814" s="76" t="str">
        <f t="shared" si="38"/>
        <v>工業/769</v>
      </c>
      <c r="F814" s="76" t="s">
        <v>86</v>
      </c>
      <c r="G814" s="76" t="str">
        <f t="shared" si="36"/>
        <v>実教</v>
      </c>
      <c r="H814" s="76">
        <f t="shared" si="37"/>
        <v>7</v>
      </c>
    </row>
    <row r="815" spans="1:8" x14ac:dyDescent="0.2">
      <c r="A815" s="76" t="s">
        <v>325</v>
      </c>
      <c r="B815" s="76">
        <v>7</v>
      </c>
      <c r="C815" s="76" t="s">
        <v>10</v>
      </c>
      <c r="D815" s="76">
        <v>715</v>
      </c>
      <c r="E815" s="76" t="str">
        <f t="shared" si="38"/>
        <v>工業/715</v>
      </c>
      <c r="F815" s="76" t="s">
        <v>88</v>
      </c>
      <c r="G815" s="76" t="str">
        <f t="shared" si="36"/>
        <v>実教</v>
      </c>
      <c r="H815" s="76">
        <f t="shared" si="37"/>
        <v>7</v>
      </c>
    </row>
    <row r="816" spans="1:8" x14ac:dyDescent="0.2">
      <c r="A816" s="76" t="s">
        <v>325</v>
      </c>
      <c r="B816" s="76">
        <v>7</v>
      </c>
      <c r="C816" s="76" t="s">
        <v>10</v>
      </c>
      <c r="D816" s="76">
        <v>756</v>
      </c>
      <c r="E816" s="76" t="str">
        <f t="shared" si="38"/>
        <v>工業/756</v>
      </c>
      <c r="F816" s="76" t="s">
        <v>547</v>
      </c>
      <c r="G816" s="76" t="str">
        <f t="shared" si="36"/>
        <v>実教</v>
      </c>
      <c r="H816" s="76">
        <f t="shared" si="37"/>
        <v>7</v>
      </c>
    </row>
    <row r="817" spans="1:8" x14ac:dyDescent="0.2">
      <c r="A817" s="76" t="s">
        <v>325</v>
      </c>
      <c r="B817" s="76">
        <v>7</v>
      </c>
      <c r="C817" s="76" t="s">
        <v>10</v>
      </c>
      <c r="D817" s="76">
        <v>751</v>
      </c>
      <c r="E817" s="76" t="str">
        <f t="shared" si="38"/>
        <v>工業/751</v>
      </c>
      <c r="F817" s="76" t="s">
        <v>545</v>
      </c>
      <c r="G817" s="76" t="str">
        <f t="shared" si="36"/>
        <v>実教</v>
      </c>
      <c r="H817" s="76">
        <f t="shared" si="37"/>
        <v>7</v>
      </c>
    </row>
    <row r="818" spans="1:8" x14ac:dyDescent="0.2">
      <c r="A818" s="76" t="s">
        <v>325</v>
      </c>
      <c r="B818" s="76">
        <v>7</v>
      </c>
      <c r="C818" s="76" t="s">
        <v>10</v>
      </c>
      <c r="D818" s="76">
        <v>752</v>
      </c>
      <c r="E818" s="76" t="str">
        <f t="shared" si="38"/>
        <v>工業/752</v>
      </c>
      <c r="F818" s="76" t="s">
        <v>546</v>
      </c>
      <c r="G818" s="76" t="str">
        <f t="shared" si="36"/>
        <v>実教</v>
      </c>
      <c r="H818" s="76">
        <f t="shared" si="37"/>
        <v>7</v>
      </c>
    </row>
    <row r="819" spans="1:8" x14ac:dyDescent="0.2">
      <c r="A819" s="76" t="s">
        <v>325</v>
      </c>
      <c r="B819" s="76">
        <v>7</v>
      </c>
      <c r="C819" s="76" t="s">
        <v>10</v>
      </c>
      <c r="D819" s="76">
        <v>750</v>
      </c>
      <c r="E819" s="76" t="str">
        <f t="shared" si="38"/>
        <v>工業/750</v>
      </c>
      <c r="F819" s="76" t="s">
        <v>461</v>
      </c>
      <c r="G819" s="76" t="str">
        <f t="shared" si="36"/>
        <v>実教</v>
      </c>
      <c r="H819" s="76">
        <f t="shared" si="37"/>
        <v>7</v>
      </c>
    </row>
    <row r="820" spans="1:8" x14ac:dyDescent="0.2">
      <c r="A820" s="76" t="s">
        <v>325</v>
      </c>
      <c r="B820" s="76">
        <v>7</v>
      </c>
      <c r="C820" s="76" t="s">
        <v>10</v>
      </c>
      <c r="D820" s="76">
        <v>770</v>
      </c>
      <c r="E820" s="76" t="str">
        <f t="shared" si="38"/>
        <v>工業/770</v>
      </c>
      <c r="F820" s="76" t="s">
        <v>488</v>
      </c>
      <c r="G820" s="76" t="str">
        <f t="shared" si="36"/>
        <v>実教</v>
      </c>
      <c r="H820" s="76">
        <f t="shared" si="37"/>
        <v>7</v>
      </c>
    </row>
    <row r="821" spans="1:8" x14ac:dyDescent="0.2">
      <c r="A821" s="76" t="s">
        <v>325</v>
      </c>
      <c r="B821" s="76">
        <v>7</v>
      </c>
      <c r="C821" s="76" t="s">
        <v>10</v>
      </c>
      <c r="D821" s="76">
        <v>716</v>
      </c>
      <c r="E821" s="76" t="str">
        <f t="shared" si="38"/>
        <v>工業/716</v>
      </c>
      <c r="F821" s="76" t="s">
        <v>90</v>
      </c>
      <c r="G821" s="76" t="str">
        <f t="shared" si="36"/>
        <v>実教</v>
      </c>
      <c r="H821" s="76">
        <f t="shared" si="37"/>
        <v>7</v>
      </c>
    </row>
    <row r="822" spans="1:8" x14ac:dyDescent="0.2">
      <c r="A822" s="76" t="s">
        <v>325</v>
      </c>
      <c r="B822" s="76">
        <v>7</v>
      </c>
      <c r="C822" s="76" t="s">
        <v>10</v>
      </c>
      <c r="D822" s="76">
        <v>717</v>
      </c>
      <c r="E822" s="76" t="str">
        <f t="shared" si="38"/>
        <v>工業/717</v>
      </c>
      <c r="F822" s="76" t="s">
        <v>91</v>
      </c>
      <c r="G822" s="76" t="str">
        <f t="shared" si="36"/>
        <v>実教</v>
      </c>
      <c r="H822" s="76">
        <f t="shared" si="37"/>
        <v>7</v>
      </c>
    </row>
    <row r="823" spans="1:8" x14ac:dyDescent="0.2">
      <c r="A823" s="76" t="s">
        <v>325</v>
      </c>
      <c r="B823" s="76">
        <v>7</v>
      </c>
      <c r="C823" s="76" t="s">
        <v>10</v>
      </c>
      <c r="D823" s="76">
        <v>753</v>
      </c>
      <c r="E823" s="76" t="str">
        <f t="shared" si="38"/>
        <v>工業/753</v>
      </c>
      <c r="F823" s="76" t="s">
        <v>89</v>
      </c>
      <c r="G823" s="76" t="str">
        <f t="shared" si="36"/>
        <v>実教</v>
      </c>
      <c r="H823" s="76">
        <f t="shared" si="37"/>
        <v>7</v>
      </c>
    </row>
    <row r="824" spans="1:8" x14ac:dyDescent="0.2">
      <c r="A824" s="76" t="s">
        <v>325</v>
      </c>
      <c r="B824" s="76">
        <v>7</v>
      </c>
      <c r="C824" s="76" t="s">
        <v>10</v>
      </c>
      <c r="D824" s="76">
        <v>771</v>
      </c>
      <c r="E824" s="76" t="str">
        <f t="shared" si="38"/>
        <v>工業/771</v>
      </c>
      <c r="F824" s="76" t="s">
        <v>122</v>
      </c>
      <c r="G824" s="76" t="str">
        <f t="shared" si="36"/>
        <v>実教</v>
      </c>
      <c r="H824" s="76">
        <f t="shared" si="37"/>
        <v>7</v>
      </c>
    </row>
    <row r="825" spans="1:8" x14ac:dyDescent="0.2">
      <c r="A825" s="76" t="s">
        <v>325</v>
      </c>
      <c r="B825" s="76">
        <v>7</v>
      </c>
      <c r="C825" s="76" t="s">
        <v>10</v>
      </c>
      <c r="D825" s="76">
        <v>729</v>
      </c>
      <c r="E825" s="76" t="str">
        <f t="shared" si="38"/>
        <v>工業/729</v>
      </c>
      <c r="F825" s="76" t="s">
        <v>69</v>
      </c>
      <c r="G825" s="76" t="str">
        <f t="shared" si="36"/>
        <v>実教</v>
      </c>
      <c r="H825" s="76">
        <f t="shared" si="37"/>
        <v>7</v>
      </c>
    </row>
    <row r="826" spans="1:8" x14ac:dyDescent="0.2">
      <c r="A826" s="76" t="s">
        <v>325</v>
      </c>
      <c r="B826" s="76">
        <v>7</v>
      </c>
      <c r="C826" s="76" t="s">
        <v>10</v>
      </c>
      <c r="D826" s="76">
        <v>730</v>
      </c>
      <c r="E826" s="76" t="str">
        <f t="shared" si="38"/>
        <v>工業/730</v>
      </c>
      <c r="F826" s="76" t="s">
        <v>459</v>
      </c>
      <c r="G826" s="76" t="str">
        <f t="shared" si="36"/>
        <v>実教</v>
      </c>
      <c r="H826" s="76">
        <f t="shared" si="37"/>
        <v>7</v>
      </c>
    </row>
    <row r="827" spans="1:8" x14ac:dyDescent="0.2">
      <c r="A827" s="76" t="s">
        <v>325</v>
      </c>
      <c r="B827" s="76">
        <v>7</v>
      </c>
      <c r="C827" s="76" t="s">
        <v>10</v>
      </c>
      <c r="D827" s="76">
        <v>731</v>
      </c>
      <c r="E827" s="76" t="str">
        <f t="shared" si="38"/>
        <v>工業/731</v>
      </c>
      <c r="F827" s="76" t="s">
        <v>68</v>
      </c>
      <c r="G827" s="76" t="str">
        <f t="shared" si="36"/>
        <v>実教</v>
      </c>
      <c r="H827" s="76">
        <f t="shared" si="37"/>
        <v>7</v>
      </c>
    </row>
    <row r="828" spans="1:8" x14ac:dyDescent="0.2">
      <c r="A828" s="76" t="s">
        <v>325</v>
      </c>
      <c r="B828" s="76">
        <v>7</v>
      </c>
      <c r="C828" s="76" t="s">
        <v>10</v>
      </c>
      <c r="D828" s="76">
        <v>732</v>
      </c>
      <c r="E828" s="76" t="str">
        <f t="shared" si="38"/>
        <v>工業/732</v>
      </c>
      <c r="F828" s="76" t="s">
        <v>124</v>
      </c>
      <c r="G828" s="76" t="str">
        <f t="shared" si="36"/>
        <v>実教</v>
      </c>
      <c r="H828" s="76">
        <f t="shared" si="37"/>
        <v>7</v>
      </c>
    </row>
    <row r="829" spans="1:8" x14ac:dyDescent="0.2">
      <c r="A829" s="76" t="s">
        <v>325</v>
      </c>
      <c r="B829" s="76">
        <v>999</v>
      </c>
      <c r="C829" s="76" t="s">
        <v>548</v>
      </c>
      <c r="D829" s="76">
        <v>772</v>
      </c>
      <c r="E829" s="76" t="str">
        <f t="shared" si="38"/>
        <v>工業/772</v>
      </c>
      <c r="F829" s="76" t="s">
        <v>102</v>
      </c>
      <c r="G829" s="76" t="str">
        <f t="shared" si="36"/>
        <v>文科省</v>
      </c>
      <c r="H829" s="76">
        <f t="shared" si="37"/>
        <v>999</v>
      </c>
    </row>
    <row r="830" spans="1:8" x14ac:dyDescent="0.2">
      <c r="A830" s="76" t="s">
        <v>325</v>
      </c>
      <c r="B830" s="76">
        <v>201</v>
      </c>
      <c r="C830" s="76" t="s">
        <v>66</v>
      </c>
      <c r="D830" s="76">
        <v>757</v>
      </c>
      <c r="E830" s="76" t="str">
        <f t="shared" si="38"/>
        <v>工業/757</v>
      </c>
      <c r="F830" s="76" t="s">
        <v>98</v>
      </c>
      <c r="G830" s="76" t="str">
        <f t="shared" si="36"/>
        <v>海文堂</v>
      </c>
      <c r="H830" s="76">
        <f t="shared" si="37"/>
        <v>201</v>
      </c>
    </row>
    <row r="831" spans="1:8" x14ac:dyDescent="0.2">
      <c r="A831" s="76" t="s">
        <v>325</v>
      </c>
      <c r="B831" s="76">
        <v>201</v>
      </c>
      <c r="C831" s="76" t="s">
        <v>66</v>
      </c>
      <c r="D831" s="76">
        <v>773</v>
      </c>
      <c r="E831" s="76" t="str">
        <f t="shared" si="38"/>
        <v>工業/773</v>
      </c>
      <c r="F831" s="76" t="s">
        <v>1002</v>
      </c>
      <c r="G831" s="76" t="str">
        <f t="shared" si="36"/>
        <v>海文堂</v>
      </c>
      <c r="H831" s="76">
        <f t="shared" si="37"/>
        <v>201</v>
      </c>
    </row>
    <row r="832" spans="1:8" s="78" customFormat="1" x14ac:dyDescent="0.2">
      <c r="A832" s="76" t="s">
        <v>325</v>
      </c>
      <c r="B832" s="76">
        <v>7</v>
      </c>
      <c r="C832" s="76" t="s">
        <v>10</v>
      </c>
      <c r="D832" s="76">
        <v>733</v>
      </c>
      <c r="E832" s="76" t="str">
        <f t="shared" si="38"/>
        <v>工業/733</v>
      </c>
      <c r="F832" s="76" t="s">
        <v>1003</v>
      </c>
      <c r="G832" s="76" t="str">
        <f t="shared" si="36"/>
        <v>実教</v>
      </c>
      <c r="H832" s="76">
        <f t="shared" si="37"/>
        <v>7</v>
      </c>
    </row>
    <row r="833" spans="1:8" s="78" customFormat="1" x14ac:dyDescent="0.2">
      <c r="A833" s="76" t="s">
        <v>325</v>
      </c>
      <c r="B833" s="76">
        <v>7</v>
      </c>
      <c r="C833" s="76" t="s">
        <v>10</v>
      </c>
      <c r="D833" s="76">
        <v>758</v>
      </c>
      <c r="E833" s="76" t="str">
        <f t="shared" si="38"/>
        <v>工業/758</v>
      </c>
      <c r="F833" s="76" t="s">
        <v>1004</v>
      </c>
      <c r="G833" s="76" t="str">
        <f t="shared" ref="G833:G896" si="39">C833</f>
        <v>実教</v>
      </c>
      <c r="H833" s="76">
        <f t="shared" ref="H833:H896" si="40">B833</f>
        <v>7</v>
      </c>
    </row>
    <row r="834" spans="1:8" s="78" customFormat="1" x14ac:dyDescent="0.2">
      <c r="A834" s="76" t="s">
        <v>325</v>
      </c>
      <c r="B834" s="76">
        <v>7</v>
      </c>
      <c r="C834" s="76" t="s">
        <v>10</v>
      </c>
      <c r="D834" s="76">
        <v>759</v>
      </c>
      <c r="E834" s="76" t="str">
        <f t="shared" ref="E834:E897" si="41">A834&amp;"/"&amp;D834</f>
        <v>工業/759</v>
      </c>
      <c r="F834" s="76" t="s">
        <v>464</v>
      </c>
      <c r="G834" s="76" t="str">
        <f t="shared" si="39"/>
        <v>実教</v>
      </c>
      <c r="H834" s="76">
        <f t="shared" si="40"/>
        <v>7</v>
      </c>
    </row>
    <row r="835" spans="1:8" s="78" customFormat="1" x14ac:dyDescent="0.2">
      <c r="A835" s="76" t="s">
        <v>325</v>
      </c>
      <c r="B835" s="76">
        <v>7</v>
      </c>
      <c r="C835" s="76" t="s">
        <v>10</v>
      </c>
      <c r="D835" s="76">
        <v>760</v>
      </c>
      <c r="E835" s="76" t="str">
        <f t="shared" si="41"/>
        <v>工業/760</v>
      </c>
      <c r="F835" s="76" t="s">
        <v>171</v>
      </c>
      <c r="G835" s="76" t="str">
        <f t="shared" si="39"/>
        <v>実教</v>
      </c>
      <c r="H835" s="76">
        <f t="shared" si="40"/>
        <v>7</v>
      </c>
    </row>
    <row r="836" spans="1:8" s="78" customFormat="1" x14ac:dyDescent="0.2">
      <c r="A836" s="76" t="s">
        <v>325</v>
      </c>
      <c r="B836" s="76">
        <v>7</v>
      </c>
      <c r="C836" s="76" t="s">
        <v>10</v>
      </c>
      <c r="D836" s="76">
        <v>734</v>
      </c>
      <c r="E836" s="76" t="str">
        <f t="shared" si="41"/>
        <v>工業/734</v>
      </c>
      <c r="F836" s="76" t="s">
        <v>462</v>
      </c>
      <c r="G836" s="76" t="str">
        <f t="shared" si="39"/>
        <v>実教</v>
      </c>
      <c r="H836" s="76">
        <f t="shared" si="40"/>
        <v>7</v>
      </c>
    </row>
    <row r="837" spans="1:8" s="78" customFormat="1" x14ac:dyDescent="0.2">
      <c r="A837" s="76" t="s">
        <v>325</v>
      </c>
      <c r="B837" s="76">
        <v>179</v>
      </c>
      <c r="C837" s="76" t="s">
        <v>65</v>
      </c>
      <c r="D837" s="76">
        <v>761</v>
      </c>
      <c r="E837" s="76" t="str">
        <f t="shared" si="41"/>
        <v>工業/761</v>
      </c>
      <c r="F837" s="76" t="s">
        <v>463</v>
      </c>
      <c r="G837" s="76" t="str">
        <f t="shared" si="39"/>
        <v>電機大</v>
      </c>
      <c r="H837" s="76">
        <f t="shared" si="40"/>
        <v>179</v>
      </c>
    </row>
    <row r="838" spans="1:8" s="78" customFormat="1" x14ac:dyDescent="0.2">
      <c r="A838" s="76" t="s">
        <v>325</v>
      </c>
      <c r="B838" s="76">
        <v>201</v>
      </c>
      <c r="C838" s="76" t="s">
        <v>66</v>
      </c>
      <c r="D838" s="76">
        <v>762</v>
      </c>
      <c r="E838" s="76" t="str">
        <f t="shared" si="41"/>
        <v>工業/762</v>
      </c>
      <c r="F838" s="76" t="s">
        <v>1005</v>
      </c>
      <c r="G838" s="76" t="str">
        <f t="shared" si="39"/>
        <v>海文堂</v>
      </c>
      <c r="H838" s="76">
        <f t="shared" si="40"/>
        <v>201</v>
      </c>
    </row>
    <row r="839" spans="1:8" s="78" customFormat="1" x14ac:dyDescent="0.2">
      <c r="A839" s="76" t="s">
        <v>325</v>
      </c>
      <c r="B839" s="76">
        <v>7</v>
      </c>
      <c r="C839" s="76" t="s">
        <v>10</v>
      </c>
      <c r="D839" s="76">
        <v>735</v>
      </c>
      <c r="E839" s="76" t="str">
        <f t="shared" si="41"/>
        <v>工業/735</v>
      </c>
      <c r="F839" s="76" t="s">
        <v>457</v>
      </c>
      <c r="G839" s="76" t="str">
        <f t="shared" si="39"/>
        <v>実教</v>
      </c>
      <c r="H839" s="76">
        <f t="shared" si="40"/>
        <v>7</v>
      </c>
    </row>
    <row r="840" spans="1:8" s="78" customFormat="1" x14ac:dyDescent="0.2">
      <c r="A840" s="76" t="s">
        <v>325</v>
      </c>
      <c r="B840" s="76">
        <v>201</v>
      </c>
      <c r="C840" s="76" t="s">
        <v>66</v>
      </c>
      <c r="D840" s="76">
        <v>774</v>
      </c>
      <c r="E840" s="76" t="str">
        <f t="shared" si="41"/>
        <v>工業/774</v>
      </c>
      <c r="F840" s="76" t="s">
        <v>103</v>
      </c>
      <c r="G840" s="76" t="str">
        <f t="shared" si="39"/>
        <v>海文堂</v>
      </c>
      <c r="H840" s="76">
        <f t="shared" si="40"/>
        <v>201</v>
      </c>
    </row>
    <row r="841" spans="1:8" s="78" customFormat="1" x14ac:dyDescent="0.2">
      <c r="A841" s="76" t="s">
        <v>325</v>
      </c>
      <c r="B841" s="76">
        <v>7</v>
      </c>
      <c r="C841" s="76" t="s">
        <v>10</v>
      </c>
      <c r="D841" s="76">
        <v>775</v>
      </c>
      <c r="E841" s="76" t="str">
        <f t="shared" si="41"/>
        <v>工業/775</v>
      </c>
      <c r="F841" s="76" t="s">
        <v>101</v>
      </c>
      <c r="G841" s="76" t="str">
        <f t="shared" si="39"/>
        <v>実教</v>
      </c>
      <c r="H841" s="76">
        <f t="shared" si="40"/>
        <v>7</v>
      </c>
    </row>
    <row r="842" spans="1:8" s="78" customFormat="1" x14ac:dyDescent="0.2">
      <c r="A842" s="78" t="s">
        <v>325</v>
      </c>
      <c r="B842" s="78">
        <v>7</v>
      </c>
      <c r="C842" s="78" t="s">
        <v>10</v>
      </c>
      <c r="D842" s="78">
        <v>718</v>
      </c>
      <c r="E842" s="78" t="str">
        <f t="shared" si="41"/>
        <v>工業/718</v>
      </c>
      <c r="F842" s="78" t="s">
        <v>293</v>
      </c>
      <c r="G842" s="78" t="str">
        <f t="shared" si="39"/>
        <v>実教</v>
      </c>
      <c r="H842" s="78">
        <f t="shared" si="40"/>
        <v>7</v>
      </c>
    </row>
    <row r="843" spans="1:8" s="78" customFormat="1" x14ac:dyDescent="0.2">
      <c r="A843" s="78" t="s">
        <v>325</v>
      </c>
      <c r="B843" s="78">
        <v>7</v>
      </c>
      <c r="C843" s="78" t="s">
        <v>10</v>
      </c>
      <c r="D843" s="78">
        <v>708</v>
      </c>
      <c r="E843" s="78" t="str">
        <f t="shared" si="41"/>
        <v>工業/708</v>
      </c>
      <c r="F843" s="78" t="s">
        <v>75</v>
      </c>
      <c r="G843" s="78" t="str">
        <f t="shared" si="39"/>
        <v>実教</v>
      </c>
      <c r="H843" s="78">
        <f t="shared" si="40"/>
        <v>7</v>
      </c>
    </row>
    <row r="844" spans="1:8" s="78" customFormat="1" x14ac:dyDescent="0.2">
      <c r="A844" s="78" t="s">
        <v>325</v>
      </c>
      <c r="B844" s="78">
        <v>7</v>
      </c>
      <c r="C844" s="78" t="s">
        <v>10</v>
      </c>
      <c r="D844" s="78">
        <v>709</v>
      </c>
      <c r="E844" s="78" t="str">
        <f t="shared" si="41"/>
        <v>工業/709</v>
      </c>
      <c r="F844" s="78" t="s">
        <v>76</v>
      </c>
      <c r="G844" s="78" t="str">
        <f t="shared" si="39"/>
        <v>実教</v>
      </c>
      <c r="H844" s="78">
        <f t="shared" si="40"/>
        <v>7</v>
      </c>
    </row>
    <row r="845" spans="1:8" s="78" customFormat="1" x14ac:dyDescent="0.2">
      <c r="A845" s="78" t="s">
        <v>325</v>
      </c>
      <c r="B845" s="78">
        <v>7</v>
      </c>
      <c r="C845" s="78" t="s">
        <v>10</v>
      </c>
      <c r="D845" s="78">
        <v>710</v>
      </c>
      <c r="E845" s="78" t="str">
        <f t="shared" si="41"/>
        <v>工業/710</v>
      </c>
      <c r="F845" s="78" t="s">
        <v>72</v>
      </c>
      <c r="G845" s="78" t="str">
        <f t="shared" si="39"/>
        <v>実教</v>
      </c>
      <c r="H845" s="78">
        <f t="shared" si="40"/>
        <v>7</v>
      </c>
    </row>
    <row r="846" spans="1:8" s="78" customFormat="1" x14ac:dyDescent="0.2">
      <c r="A846" s="78" t="s">
        <v>325</v>
      </c>
      <c r="B846" s="78">
        <v>7</v>
      </c>
      <c r="C846" s="78" t="s">
        <v>10</v>
      </c>
      <c r="D846" s="78">
        <v>711</v>
      </c>
      <c r="E846" s="78" t="str">
        <f t="shared" si="41"/>
        <v>工業/711</v>
      </c>
      <c r="F846" s="78" t="s">
        <v>73</v>
      </c>
      <c r="G846" s="78" t="str">
        <f t="shared" si="39"/>
        <v>実教</v>
      </c>
      <c r="H846" s="78">
        <f t="shared" si="40"/>
        <v>7</v>
      </c>
    </row>
    <row r="847" spans="1:8" s="78" customFormat="1" x14ac:dyDescent="0.2">
      <c r="A847" s="78" t="s">
        <v>325</v>
      </c>
      <c r="B847" s="78">
        <v>7</v>
      </c>
      <c r="C847" s="78" t="s">
        <v>10</v>
      </c>
      <c r="D847" s="78">
        <v>720</v>
      </c>
      <c r="E847" s="78" t="str">
        <f t="shared" si="41"/>
        <v>工業/720</v>
      </c>
      <c r="F847" s="78" t="s">
        <v>295</v>
      </c>
      <c r="G847" s="78" t="str">
        <f t="shared" si="39"/>
        <v>実教</v>
      </c>
      <c r="H847" s="78">
        <f t="shared" si="40"/>
        <v>7</v>
      </c>
    </row>
    <row r="848" spans="1:8" s="78" customFormat="1" x14ac:dyDescent="0.2">
      <c r="A848" s="78" t="s">
        <v>325</v>
      </c>
      <c r="B848" s="78">
        <v>7</v>
      </c>
      <c r="C848" s="78" t="s">
        <v>10</v>
      </c>
      <c r="D848" s="78">
        <v>721</v>
      </c>
      <c r="E848" s="78" t="str">
        <f t="shared" si="41"/>
        <v>工業/721</v>
      </c>
      <c r="F848" s="78" t="s">
        <v>296</v>
      </c>
      <c r="G848" s="78" t="str">
        <f t="shared" si="39"/>
        <v>実教</v>
      </c>
      <c r="H848" s="78">
        <f t="shared" si="40"/>
        <v>7</v>
      </c>
    </row>
    <row r="849" spans="1:8" s="78" customFormat="1" x14ac:dyDescent="0.2">
      <c r="A849" s="78" t="s">
        <v>325</v>
      </c>
      <c r="B849" s="78">
        <v>7</v>
      </c>
      <c r="C849" s="78" t="s">
        <v>10</v>
      </c>
      <c r="D849" s="78">
        <v>722</v>
      </c>
      <c r="E849" s="78" t="str">
        <f t="shared" si="41"/>
        <v>工業/722</v>
      </c>
      <c r="F849" s="78" t="s">
        <v>297</v>
      </c>
      <c r="G849" s="78" t="str">
        <f t="shared" si="39"/>
        <v>実教</v>
      </c>
      <c r="H849" s="78">
        <f t="shared" si="40"/>
        <v>7</v>
      </c>
    </row>
    <row r="850" spans="1:8" s="78" customFormat="1" x14ac:dyDescent="0.2">
      <c r="A850" s="76" t="s">
        <v>333</v>
      </c>
      <c r="B850" s="76">
        <v>7</v>
      </c>
      <c r="C850" s="76" t="s">
        <v>10</v>
      </c>
      <c r="D850" s="76" t="s">
        <v>630</v>
      </c>
      <c r="E850" s="76" t="str">
        <f t="shared" si="41"/>
        <v>商業/007-901</v>
      </c>
      <c r="F850" s="76" t="s">
        <v>1006</v>
      </c>
      <c r="G850" s="76" t="str">
        <f t="shared" si="39"/>
        <v>実教</v>
      </c>
      <c r="H850" s="76">
        <f t="shared" si="40"/>
        <v>7</v>
      </c>
    </row>
    <row r="851" spans="1:8" s="78" customFormat="1" x14ac:dyDescent="0.2">
      <c r="A851" s="76" t="s">
        <v>333</v>
      </c>
      <c r="B851" s="76">
        <v>7</v>
      </c>
      <c r="C851" s="76" t="s">
        <v>10</v>
      </c>
      <c r="D851" s="76">
        <v>701</v>
      </c>
      <c r="E851" s="76" t="str">
        <f t="shared" si="41"/>
        <v>商業/701</v>
      </c>
      <c r="F851" s="77" t="s">
        <v>467</v>
      </c>
      <c r="G851" s="76" t="str">
        <f t="shared" si="39"/>
        <v>実教</v>
      </c>
      <c r="H851" s="76">
        <f t="shared" si="40"/>
        <v>7</v>
      </c>
    </row>
    <row r="852" spans="1:8" s="78" customFormat="1" x14ac:dyDescent="0.2">
      <c r="A852" s="76" t="s">
        <v>333</v>
      </c>
      <c r="B852" s="76">
        <v>190</v>
      </c>
      <c r="C852" s="76" t="s">
        <v>104</v>
      </c>
      <c r="D852" s="76" t="s">
        <v>671</v>
      </c>
      <c r="E852" s="76" t="str">
        <f t="shared" si="41"/>
        <v>商業/190-901</v>
      </c>
      <c r="F852" s="76" t="s">
        <v>1006</v>
      </c>
      <c r="G852" s="76" t="str">
        <f t="shared" si="39"/>
        <v>東法</v>
      </c>
      <c r="H852" s="76">
        <f t="shared" si="40"/>
        <v>190</v>
      </c>
    </row>
    <row r="853" spans="1:8" s="78" customFormat="1" x14ac:dyDescent="0.2">
      <c r="A853" s="76" t="s">
        <v>333</v>
      </c>
      <c r="B853" s="76">
        <v>234</v>
      </c>
      <c r="C853" s="76" t="s">
        <v>484</v>
      </c>
      <c r="D853" s="76" t="s">
        <v>1007</v>
      </c>
      <c r="E853" s="76" t="str">
        <f t="shared" si="41"/>
        <v>商業/234-901</v>
      </c>
      <c r="F853" s="76" t="s">
        <v>1006</v>
      </c>
      <c r="G853" s="76" t="str">
        <f t="shared" si="39"/>
        <v>TAC</v>
      </c>
      <c r="H853" s="76">
        <f t="shared" si="40"/>
        <v>234</v>
      </c>
    </row>
    <row r="854" spans="1:8" s="78" customFormat="1" x14ac:dyDescent="0.2">
      <c r="A854" s="76" t="s">
        <v>333</v>
      </c>
      <c r="B854" s="76">
        <v>7</v>
      </c>
      <c r="C854" s="76" t="s">
        <v>10</v>
      </c>
      <c r="D854" s="76" t="s">
        <v>643</v>
      </c>
      <c r="E854" s="76" t="str">
        <f t="shared" si="41"/>
        <v>商業/007-902</v>
      </c>
      <c r="F854" s="76" t="s">
        <v>1008</v>
      </c>
      <c r="G854" s="76" t="str">
        <f t="shared" si="39"/>
        <v>実教</v>
      </c>
      <c r="H854" s="76">
        <f t="shared" si="40"/>
        <v>7</v>
      </c>
    </row>
    <row r="855" spans="1:8" s="78" customFormat="1" x14ac:dyDescent="0.2">
      <c r="A855" s="76" t="s">
        <v>333</v>
      </c>
      <c r="B855" s="76">
        <v>190</v>
      </c>
      <c r="C855" s="76" t="s">
        <v>104</v>
      </c>
      <c r="D855" s="76" t="s">
        <v>1009</v>
      </c>
      <c r="E855" s="76" t="str">
        <f t="shared" si="41"/>
        <v>商業/190-902</v>
      </c>
      <c r="F855" s="76" t="s">
        <v>1008</v>
      </c>
      <c r="G855" s="76" t="str">
        <f t="shared" si="39"/>
        <v>東法</v>
      </c>
      <c r="H855" s="76">
        <f t="shared" si="40"/>
        <v>190</v>
      </c>
    </row>
    <row r="856" spans="1:8" x14ac:dyDescent="0.2">
      <c r="A856" s="76" t="s">
        <v>333</v>
      </c>
      <c r="B856" s="76">
        <v>7</v>
      </c>
      <c r="C856" s="76" t="s">
        <v>10</v>
      </c>
      <c r="D856" s="76">
        <v>718</v>
      </c>
      <c r="E856" s="76" t="str">
        <f t="shared" si="41"/>
        <v>商業/718</v>
      </c>
      <c r="F856" s="76" t="s">
        <v>471</v>
      </c>
      <c r="G856" s="76" t="str">
        <f t="shared" si="39"/>
        <v>実教</v>
      </c>
      <c r="H856" s="76">
        <f t="shared" si="40"/>
        <v>7</v>
      </c>
    </row>
    <row r="857" spans="1:8" x14ac:dyDescent="0.2">
      <c r="A857" s="76" t="s">
        <v>333</v>
      </c>
      <c r="B857" s="76">
        <v>190</v>
      </c>
      <c r="C857" s="76" t="s">
        <v>104</v>
      </c>
      <c r="D857" s="76">
        <v>719</v>
      </c>
      <c r="E857" s="76" t="str">
        <f t="shared" si="41"/>
        <v>商業/719</v>
      </c>
      <c r="F857" s="76" t="s">
        <v>471</v>
      </c>
      <c r="G857" s="76" t="str">
        <f t="shared" si="39"/>
        <v>東法</v>
      </c>
      <c r="H857" s="76">
        <f t="shared" si="40"/>
        <v>190</v>
      </c>
    </row>
    <row r="858" spans="1:8" x14ac:dyDescent="0.2">
      <c r="A858" s="76" t="s">
        <v>333</v>
      </c>
      <c r="B858" s="76">
        <v>7</v>
      </c>
      <c r="C858" s="76" t="s">
        <v>10</v>
      </c>
      <c r="D858" s="76">
        <v>732</v>
      </c>
      <c r="E858" s="76" t="str">
        <f t="shared" si="41"/>
        <v>商業/732</v>
      </c>
      <c r="F858" s="76" t="s">
        <v>482</v>
      </c>
      <c r="G858" s="76" t="str">
        <f t="shared" si="39"/>
        <v>実教</v>
      </c>
      <c r="H858" s="76">
        <f t="shared" si="40"/>
        <v>7</v>
      </c>
    </row>
    <row r="859" spans="1:8" x14ac:dyDescent="0.2">
      <c r="A859" s="76" t="s">
        <v>333</v>
      </c>
      <c r="B859" s="76">
        <v>190</v>
      </c>
      <c r="C859" s="76" t="s">
        <v>104</v>
      </c>
      <c r="D859" s="76">
        <v>733</v>
      </c>
      <c r="E859" s="76" t="str">
        <f t="shared" si="41"/>
        <v>商業/733</v>
      </c>
      <c r="F859" s="76" t="s">
        <v>482</v>
      </c>
      <c r="G859" s="76" t="str">
        <f t="shared" si="39"/>
        <v>東法</v>
      </c>
      <c r="H859" s="76">
        <f t="shared" si="40"/>
        <v>190</v>
      </c>
    </row>
    <row r="860" spans="1:8" x14ac:dyDescent="0.2">
      <c r="A860" s="76" t="s">
        <v>333</v>
      </c>
      <c r="B860" s="76">
        <v>7</v>
      </c>
      <c r="C860" s="76" t="s">
        <v>10</v>
      </c>
      <c r="D860" s="76">
        <v>738</v>
      </c>
      <c r="E860" s="76" t="str">
        <f t="shared" si="41"/>
        <v>商業/738</v>
      </c>
      <c r="F860" s="76" t="s">
        <v>550</v>
      </c>
      <c r="G860" s="76" t="str">
        <f t="shared" si="39"/>
        <v>実教</v>
      </c>
      <c r="H860" s="76">
        <f t="shared" si="40"/>
        <v>7</v>
      </c>
    </row>
    <row r="861" spans="1:8" x14ac:dyDescent="0.2">
      <c r="A861" s="76" t="s">
        <v>333</v>
      </c>
      <c r="B861" s="76">
        <v>190</v>
      </c>
      <c r="C861" s="76" t="s">
        <v>104</v>
      </c>
      <c r="D861" s="76">
        <v>739</v>
      </c>
      <c r="E861" s="76" t="str">
        <f t="shared" si="41"/>
        <v>商業/739</v>
      </c>
      <c r="F861" s="76" t="s">
        <v>550</v>
      </c>
      <c r="G861" s="76" t="str">
        <f t="shared" si="39"/>
        <v>東法</v>
      </c>
      <c r="H861" s="76">
        <f t="shared" si="40"/>
        <v>190</v>
      </c>
    </row>
    <row r="862" spans="1:8" x14ac:dyDescent="0.2">
      <c r="A862" s="76" t="s">
        <v>333</v>
      </c>
      <c r="B862" s="76">
        <v>7</v>
      </c>
      <c r="C862" s="76" t="s">
        <v>10</v>
      </c>
      <c r="D862" s="76">
        <v>706</v>
      </c>
      <c r="E862" s="76" t="str">
        <f t="shared" si="41"/>
        <v>商業/706</v>
      </c>
      <c r="F862" s="76" t="s">
        <v>477</v>
      </c>
      <c r="G862" s="76" t="str">
        <f t="shared" si="39"/>
        <v>実教</v>
      </c>
      <c r="H862" s="76">
        <f t="shared" si="40"/>
        <v>7</v>
      </c>
    </row>
    <row r="863" spans="1:8" x14ac:dyDescent="0.2">
      <c r="A863" s="76" t="s">
        <v>333</v>
      </c>
      <c r="B863" s="76">
        <v>190</v>
      </c>
      <c r="C863" s="76" t="s">
        <v>104</v>
      </c>
      <c r="D863" s="76">
        <v>707</v>
      </c>
      <c r="E863" s="76" t="str">
        <f t="shared" si="41"/>
        <v>商業/707</v>
      </c>
      <c r="F863" s="76" t="s">
        <v>477</v>
      </c>
      <c r="G863" s="76" t="str">
        <f t="shared" si="39"/>
        <v>東法</v>
      </c>
      <c r="H863" s="76">
        <f t="shared" si="40"/>
        <v>190</v>
      </c>
    </row>
    <row r="864" spans="1:8" x14ac:dyDescent="0.2">
      <c r="A864" s="76" t="s">
        <v>333</v>
      </c>
      <c r="B864" s="76">
        <v>7</v>
      </c>
      <c r="C864" s="76" t="s">
        <v>10</v>
      </c>
      <c r="D864" s="76">
        <v>734</v>
      </c>
      <c r="E864" s="76" t="str">
        <f t="shared" si="41"/>
        <v>商業/734</v>
      </c>
      <c r="F864" s="76" t="s">
        <v>483</v>
      </c>
      <c r="G864" s="76" t="str">
        <f t="shared" si="39"/>
        <v>実教</v>
      </c>
      <c r="H864" s="76">
        <f t="shared" si="40"/>
        <v>7</v>
      </c>
    </row>
    <row r="865" spans="1:8" x14ac:dyDescent="0.2">
      <c r="A865" s="76" t="s">
        <v>333</v>
      </c>
      <c r="B865" s="76">
        <v>190</v>
      </c>
      <c r="C865" s="76" t="s">
        <v>104</v>
      </c>
      <c r="D865" s="76">
        <v>735</v>
      </c>
      <c r="E865" s="76" t="str">
        <f t="shared" si="41"/>
        <v>商業/735</v>
      </c>
      <c r="F865" s="76" t="s">
        <v>483</v>
      </c>
      <c r="G865" s="76" t="str">
        <f t="shared" si="39"/>
        <v>東法</v>
      </c>
      <c r="H865" s="76">
        <f t="shared" si="40"/>
        <v>190</v>
      </c>
    </row>
    <row r="866" spans="1:8" x14ac:dyDescent="0.2">
      <c r="A866" s="76" t="s">
        <v>333</v>
      </c>
      <c r="B866" s="76">
        <v>7</v>
      </c>
      <c r="C866" s="76" t="s">
        <v>10</v>
      </c>
      <c r="D866" s="76">
        <v>740</v>
      </c>
      <c r="E866" s="76" t="str">
        <f t="shared" si="41"/>
        <v>商業/740</v>
      </c>
      <c r="F866" s="76" t="s">
        <v>549</v>
      </c>
      <c r="G866" s="76" t="str">
        <f t="shared" si="39"/>
        <v>実教</v>
      </c>
      <c r="H866" s="76">
        <f t="shared" si="40"/>
        <v>7</v>
      </c>
    </row>
    <row r="867" spans="1:8" x14ac:dyDescent="0.2">
      <c r="A867" s="76" t="s">
        <v>333</v>
      </c>
      <c r="B867" s="76">
        <v>190</v>
      </c>
      <c r="C867" s="76" t="s">
        <v>104</v>
      </c>
      <c r="D867" s="76">
        <v>741</v>
      </c>
      <c r="E867" s="76" t="str">
        <f t="shared" si="41"/>
        <v>商業/741</v>
      </c>
      <c r="F867" s="76" t="s">
        <v>549</v>
      </c>
      <c r="G867" s="76" t="str">
        <f t="shared" si="39"/>
        <v>東法</v>
      </c>
      <c r="H867" s="76">
        <f t="shared" si="40"/>
        <v>190</v>
      </c>
    </row>
    <row r="868" spans="1:8" x14ac:dyDescent="0.2">
      <c r="A868" s="76" t="s">
        <v>333</v>
      </c>
      <c r="B868" s="76">
        <v>7</v>
      </c>
      <c r="C868" s="76" t="s">
        <v>10</v>
      </c>
      <c r="D868" s="76" t="s">
        <v>688</v>
      </c>
      <c r="E868" s="76" t="str">
        <f t="shared" si="41"/>
        <v>商業/007-903</v>
      </c>
      <c r="F868" s="76" t="s">
        <v>149</v>
      </c>
      <c r="G868" s="76" t="str">
        <f t="shared" si="39"/>
        <v>実教</v>
      </c>
      <c r="H868" s="76">
        <f t="shared" si="40"/>
        <v>7</v>
      </c>
    </row>
    <row r="869" spans="1:8" x14ac:dyDescent="0.2">
      <c r="A869" s="76" t="s">
        <v>333</v>
      </c>
      <c r="B869" s="76">
        <v>7</v>
      </c>
      <c r="C869" s="76" t="s">
        <v>10</v>
      </c>
      <c r="D869" s="76" t="s">
        <v>964</v>
      </c>
      <c r="E869" s="76" t="str">
        <f t="shared" si="41"/>
        <v>商業/007-904</v>
      </c>
      <c r="F869" s="76" t="s">
        <v>1010</v>
      </c>
      <c r="G869" s="76" t="str">
        <f t="shared" si="39"/>
        <v>実教</v>
      </c>
      <c r="H869" s="76">
        <f t="shared" si="40"/>
        <v>7</v>
      </c>
    </row>
    <row r="870" spans="1:8" x14ac:dyDescent="0.2">
      <c r="A870" s="76" t="s">
        <v>333</v>
      </c>
      <c r="B870" s="76">
        <v>190</v>
      </c>
      <c r="C870" s="76" t="s">
        <v>104</v>
      </c>
      <c r="D870" s="76" t="s">
        <v>1011</v>
      </c>
      <c r="E870" s="76" t="str">
        <f t="shared" si="41"/>
        <v>商業/190-903</v>
      </c>
      <c r="F870" s="76" t="s">
        <v>1012</v>
      </c>
      <c r="G870" s="76" t="str">
        <f t="shared" si="39"/>
        <v>東法</v>
      </c>
      <c r="H870" s="76">
        <f t="shared" si="40"/>
        <v>190</v>
      </c>
    </row>
    <row r="871" spans="1:8" x14ac:dyDescent="0.2">
      <c r="A871" s="76" t="s">
        <v>333</v>
      </c>
      <c r="B871" s="76">
        <v>190</v>
      </c>
      <c r="C871" s="76" t="s">
        <v>104</v>
      </c>
      <c r="D871" s="76">
        <v>711</v>
      </c>
      <c r="E871" s="76" t="str">
        <f t="shared" si="41"/>
        <v>商業/711</v>
      </c>
      <c r="F871" s="76" t="s">
        <v>1013</v>
      </c>
      <c r="G871" s="76" t="str">
        <f t="shared" si="39"/>
        <v>東法</v>
      </c>
      <c r="H871" s="76">
        <f t="shared" si="40"/>
        <v>190</v>
      </c>
    </row>
    <row r="872" spans="1:8" x14ac:dyDescent="0.2">
      <c r="A872" s="76" t="s">
        <v>333</v>
      </c>
      <c r="B872" s="76">
        <v>234</v>
      </c>
      <c r="C872" s="76" t="s">
        <v>484</v>
      </c>
      <c r="D872" s="76" t="s">
        <v>1014</v>
      </c>
      <c r="E872" s="76" t="str">
        <f t="shared" si="41"/>
        <v>商業/234-902</v>
      </c>
      <c r="F872" s="76" t="s">
        <v>1012</v>
      </c>
      <c r="G872" s="76" t="str">
        <f t="shared" si="39"/>
        <v>TAC</v>
      </c>
      <c r="H872" s="76">
        <f t="shared" si="40"/>
        <v>234</v>
      </c>
    </row>
    <row r="873" spans="1:8" x14ac:dyDescent="0.2">
      <c r="A873" s="76" t="s">
        <v>333</v>
      </c>
      <c r="B873" s="76">
        <v>7</v>
      </c>
      <c r="C873" s="76" t="s">
        <v>10</v>
      </c>
      <c r="D873" s="76">
        <v>727</v>
      </c>
      <c r="E873" s="76" t="str">
        <f t="shared" si="41"/>
        <v>商業/727</v>
      </c>
      <c r="F873" s="76" t="s">
        <v>476</v>
      </c>
      <c r="G873" s="76" t="str">
        <f t="shared" si="39"/>
        <v>実教</v>
      </c>
      <c r="H873" s="76">
        <f t="shared" si="40"/>
        <v>7</v>
      </c>
    </row>
    <row r="874" spans="1:8" x14ac:dyDescent="0.2">
      <c r="A874" s="76" t="s">
        <v>333</v>
      </c>
      <c r="B874" s="76">
        <v>7</v>
      </c>
      <c r="C874" s="76" t="s">
        <v>10</v>
      </c>
      <c r="D874" s="76">
        <v>728</v>
      </c>
      <c r="E874" s="76" t="str">
        <f t="shared" si="41"/>
        <v>商業/728</v>
      </c>
      <c r="F874" s="76" t="s">
        <v>481</v>
      </c>
      <c r="G874" s="76" t="str">
        <f t="shared" si="39"/>
        <v>実教</v>
      </c>
      <c r="H874" s="76">
        <f t="shared" si="40"/>
        <v>7</v>
      </c>
    </row>
    <row r="875" spans="1:8" x14ac:dyDescent="0.2">
      <c r="A875" s="76" t="s">
        <v>333</v>
      </c>
      <c r="B875" s="76">
        <v>190</v>
      </c>
      <c r="C875" s="76" t="s">
        <v>104</v>
      </c>
      <c r="D875" s="76">
        <v>729</v>
      </c>
      <c r="E875" s="76" t="str">
        <f t="shared" si="41"/>
        <v>商業/729</v>
      </c>
      <c r="F875" s="76" t="s">
        <v>1015</v>
      </c>
      <c r="G875" s="76" t="str">
        <f t="shared" si="39"/>
        <v>東法</v>
      </c>
      <c r="H875" s="76">
        <f t="shared" si="40"/>
        <v>190</v>
      </c>
    </row>
    <row r="876" spans="1:8" x14ac:dyDescent="0.2">
      <c r="A876" s="76" t="s">
        <v>333</v>
      </c>
      <c r="B876" s="76">
        <v>234</v>
      </c>
      <c r="C876" s="76" t="s">
        <v>484</v>
      </c>
      <c r="D876" s="76">
        <v>731</v>
      </c>
      <c r="E876" s="76" t="str">
        <f t="shared" si="41"/>
        <v>商業/731</v>
      </c>
      <c r="F876" s="76" t="s">
        <v>1015</v>
      </c>
      <c r="G876" s="76" t="str">
        <f t="shared" si="39"/>
        <v>TAC</v>
      </c>
      <c r="H876" s="76">
        <f t="shared" si="40"/>
        <v>234</v>
      </c>
    </row>
    <row r="877" spans="1:8" x14ac:dyDescent="0.2">
      <c r="A877" s="76" t="s">
        <v>333</v>
      </c>
      <c r="B877" s="76">
        <v>7</v>
      </c>
      <c r="C877" s="76" t="s">
        <v>10</v>
      </c>
      <c r="D877" s="76">
        <v>742</v>
      </c>
      <c r="E877" s="76" t="str">
        <f t="shared" si="41"/>
        <v>商業/742</v>
      </c>
      <c r="F877" s="76" t="s">
        <v>1016</v>
      </c>
      <c r="G877" s="76" t="str">
        <f t="shared" si="39"/>
        <v>実教</v>
      </c>
      <c r="H877" s="76">
        <f t="shared" si="40"/>
        <v>7</v>
      </c>
    </row>
    <row r="878" spans="1:8" s="78" customFormat="1" x14ac:dyDescent="0.2">
      <c r="A878" s="76" t="s">
        <v>333</v>
      </c>
      <c r="B878" s="76">
        <v>190</v>
      </c>
      <c r="C878" s="76" t="s">
        <v>104</v>
      </c>
      <c r="D878" s="76">
        <v>743</v>
      </c>
      <c r="E878" s="76" t="str">
        <f t="shared" si="41"/>
        <v>商業/743</v>
      </c>
      <c r="F878" s="76" t="s">
        <v>1016</v>
      </c>
      <c r="G878" s="76" t="str">
        <f t="shared" si="39"/>
        <v>東法</v>
      </c>
      <c r="H878" s="76">
        <f t="shared" si="40"/>
        <v>190</v>
      </c>
    </row>
    <row r="879" spans="1:8" s="78" customFormat="1" x14ac:dyDescent="0.2">
      <c r="A879" s="76" t="s">
        <v>333</v>
      </c>
      <c r="B879" s="76">
        <v>230</v>
      </c>
      <c r="C879" s="76" t="s">
        <v>148</v>
      </c>
      <c r="D879" s="76">
        <v>744</v>
      </c>
      <c r="E879" s="76" t="str">
        <f t="shared" si="41"/>
        <v>商業/744</v>
      </c>
      <c r="F879" s="76" t="s">
        <v>553</v>
      </c>
      <c r="G879" s="76" t="str">
        <f t="shared" si="39"/>
        <v>ネット</v>
      </c>
      <c r="H879" s="76">
        <f t="shared" si="40"/>
        <v>230</v>
      </c>
    </row>
    <row r="880" spans="1:8" s="78" customFormat="1" x14ac:dyDescent="0.2">
      <c r="A880" s="76" t="s">
        <v>333</v>
      </c>
      <c r="B880" s="76">
        <v>234</v>
      </c>
      <c r="C880" s="76" t="s">
        <v>484</v>
      </c>
      <c r="D880" s="76">
        <v>745</v>
      </c>
      <c r="E880" s="76" t="str">
        <f t="shared" si="41"/>
        <v>商業/745</v>
      </c>
      <c r="F880" s="76" t="s">
        <v>1016</v>
      </c>
      <c r="G880" s="76" t="str">
        <f t="shared" si="39"/>
        <v>TAC</v>
      </c>
      <c r="H880" s="76">
        <f t="shared" si="40"/>
        <v>234</v>
      </c>
    </row>
    <row r="881" spans="1:8" s="78" customFormat="1" x14ac:dyDescent="0.2">
      <c r="A881" s="76" t="s">
        <v>333</v>
      </c>
      <c r="B881" s="76">
        <v>7</v>
      </c>
      <c r="C881" s="76" t="s">
        <v>10</v>
      </c>
      <c r="D881" s="76">
        <v>720</v>
      </c>
      <c r="E881" s="76" t="str">
        <f t="shared" si="41"/>
        <v>商業/720</v>
      </c>
      <c r="F881" s="76" t="s">
        <v>472</v>
      </c>
      <c r="G881" s="76" t="str">
        <f t="shared" si="39"/>
        <v>実教</v>
      </c>
      <c r="H881" s="76">
        <f t="shared" si="40"/>
        <v>7</v>
      </c>
    </row>
    <row r="882" spans="1:8" s="78" customFormat="1" x14ac:dyDescent="0.2">
      <c r="A882" s="76" t="s">
        <v>333</v>
      </c>
      <c r="B882" s="76">
        <v>190</v>
      </c>
      <c r="C882" s="76" t="s">
        <v>104</v>
      </c>
      <c r="D882" s="76">
        <v>721</v>
      </c>
      <c r="E882" s="76" t="str">
        <f t="shared" si="41"/>
        <v>商業/721</v>
      </c>
      <c r="F882" s="76" t="s">
        <v>472</v>
      </c>
      <c r="G882" s="76" t="str">
        <f t="shared" si="39"/>
        <v>東法</v>
      </c>
      <c r="H882" s="76">
        <f t="shared" si="40"/>
        <v>190</v>
      </c>
    </row>
    <row r="883" spans="1:8" s="78" customFormat="1" x14ac:dyDescent="0.2">
      <c r="A883" s="76" t="s">
        <v>333</v>
      </c>
      <c r="B883" s="76">
        <v>234</v>
      </c>
      <c r="C883" s="76" t="s">
        <v>484</v>
      </c>
      <c r="D883" s="76">
        <v>723</v>
      </c>
      <c r="E883" s="76" t="str">
        <f t="shared" si="41"/>
        <v>商業/723</v>
      </c>
      <c r="F883" s="76" t="s">
        <v>472</v>
      </c>
      <c r="G883" s="76" t="str">
        <f t="shared" si="39"/>
        <v>TAC</v>
      </c>
      <c r="H883" s="76">
        <f t="shared" si="40"/>
        <v>234</v>
      </c>
    </row>
    <row r="884" spans="1:8" s="78" customFormat="1" x14ac:dyDescent="0.2">
      <c r="A884" s="76" t="s">
        <v>333</v>
      </c>
      <c r="B884" s="76">
        <v>7</v>
      </c>
      <c r="C884" s="76" t="s">
        <v>10</v>
      </c>
      <c r="D884" s="76">
        <v>746</v>
      </c>
      <c r="E884" s="76" t="str">
        <f t="shared" si="41"/>
        <v>商業/746</v>
      </c>
      <c r="F884" s="76" t="s">
        <v>486</v>
      </c>
      <c r="G884" s="76" t="str">
        <f t="shared" si="39"/>
        <v>実教</v>
      </c>
      <c r="H884" s="76">
        <f t="shared" si="40"/>
        <v>7</v>
      </c>
    </row>
    <row r="885" spans="1:8" s="78" customFormat="1" x14ac:dyDescent="0.2">
      <c r="A885" s="76" t="s">
        <v>333</v>
      </c>
      <c r="B885" s="76">
        <v>230</v>
      </c>
      <c r="C885" s="76" t="s">
        <v>148</v>
      </c>
      <c r="D885" s="76">
        <v>747</v>
      </c>
      <c r="E885" s="76" t="str">
        <f t="shared" si="41"/>
        <v>商業/747</v>
      </c>
      <c r="F885" s="76" t="s">
        <v>1017</v>
      </c>
      <c r="G885" s="76" t="str">
        <f t="shared" si="39"/>
        <v>ネット</v>
      </c>
      <c r="H885" s="76">
        <f t="shared" si="40"/>
        <v>230</v>
      </c>
    </row>
    <row r="886" spans="1:8" s="78" customFormat="1" x14ac:dyDescent="0.2">
      <c r="A886" s="76" t="s">
        <v>333</v>
      </c>
      <c r="B886" s="76">
        <v>234</v>
      </c>
      <c r="C886" s="76" t="s">
        <v>484</v>
      </c>
      <c r="D886" s="76">
        <v>748</v>
      </c>
      <c r="E886" s="76" t="str">
        <f t="shared" si="41"/>
        <v>商業/748</v>
      </c>
      <c r="F886" s="76" t="s">
        <v>486</v>
      </c>
      <c r="G886" s="76" t="str">
        <f t="shared" si="39"/>
        <v>TAC</v>
      </c>
      <c r="H886" s="76">
        <f t="shared" si="40"/>
        <v>234</v>
      </c>
    </row>
    <row r="887" spans="1:8" s="78" customFormat="1" x14ac:dyDescent="0.2">
      <c r="A887" s="76" t="s">
        <v>333</v>
      </c>
      <c r="B887" s="76">
        <v>7</v>
      </c>
      <c r="C887" s="76" t="s">
        <v>10</v>
      </c>
      <c r="D887" s="76" t="s">
        <v>990</v>
      </c>
      <c r="E887" s="76" t="str">
        <f t="shared" si="41"/>
        <v>商業/007-905</v>
      </c>
      <c r="F887" s="76" t="s">
        <v>1018</v>
      </c>
      <c r="G887" s="76" t="str">
        <f t="shared" si="39"/>
        <v>実教</v>
      </c>
      <c r="H887" s="76">
        <f t="shared" si="40"/>
        <v>7</v>
      </c>
    </row>
    <row r="888" spans="1:8" s="78" customFormat="1" x14ac:dyDescent="0.2">
      <c r="A888" s="76" t="s">
        <v>333</v>
      </c>
      <c r="B888" s="76">
        <v>7</v>
      </c>
      <c r="C888" s="76" t="s">
        <v>10</v>
      </c>
      <c r="D888" s="76" t="s">
        <v>992</v>
      </c>
      <c r="E888" s="76" t="str">
        <f t="shared" si="41"/>
        <v>商業/007-906</v>
      </c>
      <c r="F888" s="76" t="s">
        <v>1019</v>
      </c>
      <c r="G888" s="76" t="str">
        <f t="shared" si="39"/>
        <v>実教</v>
      </c>
      <c r="H888" s="76">
        <f t="shared" si="40"/>
        <v>7</v>
      </c>
    </row>
    <row r="889" spans="1:8" s="78" customFormat="1" x14ac:dyDescent="0.2">
      <c r="A889" s="76" t="s">
        <v>333</v>
      </c>
      <c r="B889" s="76">
        <v>190</v>
      </c>
      <c r="C889" s="76" t="s">
        <v>104</v>
      </c>
      <c r="D889" s="76" t="s">
        <v>1020</v>
      </c>
      <c r="E889" s="76" t="str">
        <f t="shared" si="41"/>
        <v>商業/190-904</v>
      </c>
      <c r="F889" s="76" t="s">
        <v>1021</v>
      </c>
      <c r="G889" s="76" t="str">
        <f t="shared" si="39"/>
        <v>東法</v>
      </c>
      <c r="H889" s="76">
        <f t="shared" si="40"/>
        <v>190</v>
      </c>
    </row>
    <row r="890" spans="1:8" s="78" customFormat="1" x14ac:dyDescent="0.2">
      <c r="A890" s="76" t="s">
        <v>333</v>
      </c>
      <c r="B890" s="76">
        <v>7</v>
      </c>
      <c r="C890" s="76" t="s">
        <v>10</v>
      </c>
      <c r="D890" s="76">
        <v>736</v>
      </c>
      <c r="E890" s="76" t="str">
        <f t="shared" si="41"/>
        <v>商業/736</v>
      </c>
      <c r="F890" s="76" t="s">
        <v>478</v>
      </c>
      <c r="G890" s="76" t="str">
        <f t="shared" si="39"/>
        <v>実教</v>
      </c>
      <c r="H890" s="76">
        <f t="shared" si="40"/>
        <v>7</v>
      </c>
    </row>
    <row r="891" spans="1:8" s="78" customFormat="1" x14ac:dyDescent="0.2">
      <c r="A891" s="76" t="s">
        <v>333</v>
      </c>
      <c r="B891" s="76">
        <v>190</v>
      </c>
      <c r="C891" s="76" t="s">
        <v>104</v>
      </c>
      <c r="D891" s="76">
        <v>737</v>
      </c>
      <c r="E891" s="76" t="str">
        <f t="shared" si="41"/>
        <v>商業/737</v>
      </c>
      <c r="F891" s="76" t="s">
        <v>478</v>
      </c>
      <c r="G891" s="76" t="str">
        <f t="shared" si="39"/>
        <v>東法</v>
      </c>
      <c r="H891" s="76">
        <f t="shared" si="40"/>
        <v>190</v>
      </c>
    </row>
    <row r="892" spans="1:8" s="78" customFormat="1" x14ac:dyDescent="0.2">
      <c r="A892" s="76" t="s">
        <v>333</v>
      </c>
      <c r="B892" s="76">
        <v>7</v>
      </c>
      <c r="C892" s="76" t="s">
        <v>10</v>
      </c>
      <c r="D892" s="76">
        <v>724</v>
      </c>
      <c r="E892" s="76" t="str">
        <f t="shared" si="41"/>
        <v>商業/724</v>
      </c>
      <c r="F892" s="76" t="s">
        <v>1022</v>
      </c>
      <c r="G892" s="76" t="str">
        <f t="shared" si="39"/>
        <v>実教</v>
      </c>
      <c r="H892" s="76">
        <f t="shared" si="40"/>
        <v>7</v>
      </c>
    </row>
    <row r="893" spans="1:8" s="78" customFormat="1" x14ac:dyDescent="0.2">
      <c r="A893" s="76" t="s">
        <v>333</v>
      </c>
      <c r="B893" s="76">
        <v>7</v>
      </c>
      <c r="C893" s="76" t="s">
        <v>10</v>
      </c>
      <c r="D893" s="76">
        <v>725</v>
      </c>
      <c r="E893" s="76" t="str">
        <f t="shared" si="41"/>
        <v>商業/725</v>
      </c>
      <c r="F893" s="76" t="s">
        <v>475</v>
      </c>
      <c r="G893" s="76" t="str">
        <f t="shared" si="39"/>
        <v>実教</v>
      </c>
      <c r="H893" s="76">
        <f t="shared" si="40"/>
        <v>7</v>
      </c>
    </row>
    <row r="894" spans="1:8" s="78" customFormat="1" x14ac:dyDescent="0.2">
      <c r="A894" s="76" t="s">
        <v>333</v>
      </c>
      <c r="B894" s="76">
        <v>190</v>
      </c>
      <c r="C894" s="76" t="s">
        <v>104</v>
      </c>
      <c r="D894" s="76">
        <v>726</v>
      </c>
      <c r="E894" s="76" t="str">
        <f t="shared" si="41"/>
        <v>商業/726</v>
      </c>
      <c r="F894" s="76" t="s">
        <v>1023</v>
      </c>
      <c r="G894" s="76" t="str">
        <f t="shared" si="39"/>
        <v>東法</v>
      </c>
      <c r="H894" s="76">
        <f t="shared" si="40"/>
        <v>190</v>
      </c>
    </row>
    <row r="895" spans="1:8" s="78" customFormat="1" x14ac:dyDescent="0.2">
      <c r="A895" s="76" t="s">
        <v>333</v>
      </c>
      <c r="B895" s="76">
        <v>7</v>
      </c>
      <c r="C895" s="76" t="s">
        <v>10</v>
      </c>
      <c r="D895" s="76">
        <v>749</v>
      </c>
      <c r="E895" s="76" t="str">
        <f t="shared" si="41"/>
        <v>商業/749</v>
      </c>
      <c r="F895" s="76" t="s">
        <v>551</v>
      </c>
      <c r="G895" s="76" t="str">
        <f t="shared" si="39"/>
        <v>実教</v>
      </c>
      <c r="H895" s="76">
        <f t="shared" si="40"/>
        <v>7</v>
      </c>
    </row>
    <row r="896" spans="1:8" s="78" customFormat="1" x14ac:dyDescent="0.2">
      <c r="A896" s="76" t="s">
        <v>333</v>
      </c>
      <c r="B896" s="76">
        <v>190</v>
      </c>
      <c r="C896" s="76" t="s">
        <v>104</v>
      </c>
      <c r="D896" s="76">
        <v>750</v>
      </c>
      <c r="E896" s="76" t="str">
        <f t="shared" si="41"/>
        <v>商業/750</v>
      </c>
      <c r="F896" s="76" t="s">
        <v>551</v>
      </c>
      <c r="G896" s="76" t="str">
        <f t="shared" si="39"/>
        <v>東法</v>
      </c>
      <c r="H896" s="76">
        <f t="shared" si="40"/>
        <v>190</v>
      </c>
    </row>
    <row r="897" spans="1:8" s="78" customFormat="1" x14ac:dyDescent="0.2">
      <c r="A897" s="76" t="s">
        <v>333</v>
      </c>
      <c r="B897" s="76">
        <v>7</v>
      </c>
      <c r="C897" s="76" t="s">
        <v>10</v>
      </c>
      <c r="D897" s="76">
        <v>751</v>
      </c>
      <c r="E897" s="76" t="str">
        <f t="shared" si="41"/>
        <v>商業/751</v>
      </c>
      <c r="F897" s="76" t="s">
        <v>552</v>
      </c>
      <c r="G897" s="76" t="str">
        <f t="shared" ref="G897:G951" si="42">C897</f>
        <v>実教</v>
      </c>
      <c r="H897" s="76">
        <f t="shared" ref="H897:H951" si="43">B897</f>
        <v>7</v>
      </c>
    </row>
    <row r="898" spans="1:8" s="78" customFormat="1" x14ac:dyDescent="0.2">
      <c r="A898" s="78" t="s">
        <v>333</v>
      </c>
      <c r="B898" s="78">
        <v>190</v>
      </c>
      <c r="C898" s="78" t="s">
        <v>104</v>
      </c>
      <c r="D898" s="78">
        <v>702</v>
      </c>
      <c r="E898" s="78" t="str">
        <f t="shared" ref="E898:E951" si="44">A898&amp;"/"&amp;D898</f>
        <v>商業/702</v>
      </c>
      <c r="F898" s="78" t="s">
        <v>467</v>
      </c>
      <c r="G898" s="78" t="str">
        <f t="shared" si="42"/>
        <v>東法</v>
      </c>
      <c r="H898" s="78">
        <f t="shared" si="43"/>
        <v>190</v>
      </c>
    </row>
    <row r="899" spans="1:8" s="78" customFormat="1" x14ac:dyDescent="0.2">
      <c r="A899" s="78" t="s">
        <v>333</v>
      </c>
      <c r="B899" s="78">
        <v>234</v>
      </c>
      <c r="C899" s="78" t="s">
        <v>484</v>
      </c>
      <c r="D899" s="78">
        <v>703</v>
      </c>
      <c r="E899" s="78" t="str">
        <f t="shared" si="44"/>
        <v>商業/703</v>
      </c>
      <c r="F899" s="78" t="s">
        <v>467</v>
      </c>
      <c r="G899" s="78" t="str">
        <f t="shared" si="42"/>
        <v>TAC</v>
      </c>
      <c r="H899" s="78">
        <f t="shared" si="43"/>
        <v>234</v>
      </c>
    </row>
    <row r="900" spans="1:8" s="78" customFormat="1" x14ac:dyDescent="0.2">
      <c r="A900" s="78" t="s">
        <v>333</v>
      </c>
      <c r="B900" s="78">
        <v>7</v>
      </c>
      <c r="C900" s="78" t="s">
        <v>10</v>
      </c>
      <c r="D900" s="78">
        <v>704</v>
      </c>
      <c r="E900" s="78" t="str">
        <f t="shared" si="44"/>
        <v>商業/704</v>
      </c>
      <c r="F900" s="78" t="s">
        <v>479</v>
      </c>
      <c r="G900" s="78" t="str">
        <f t="shared" si="42"/>
        <v>実教</v>
      </c>
      <c r="H900" s="78">
        <f t="shared" si="43"/>
        <v>7</v>
      </c>
    </row>
    <row r="901" spans="1:8" x14ac:dyDescent="0.2">
      <c r="A901" s="78" t="s">
        <v>333</v>
      </c>
      <c r="B901" s="78">
        <v>190</v>
      </c>
      <c r="C901" s="78" t="s">
        <v>104</v>
      </c>
      <c r="D901" s="78">
        <v>705</v>
      </c>
      <c r="E901" s="78" t="str">
        <f t="shared" si="44"/>
        <v>商業/705</v>
      </c>
      <c r="F901" s="78" t="s">
        <v>479</v>
      </c>
      <c r="G901" s="78" t="str">
        <f t="shared" si="42"/>
        <v>東法</v>
      </c>
      <c r="H901" s="78">
        <f t="shared" si="43"/>
        <v>190</v>
      </c>
    </row>
    <row r="902" spans="1:8" x14ac:dyDescent="0.2">
      <c r="A902" s="78" t="s">
        <v>333</v>
      </c>
      <c r="B902" s="78">
        <v>7</v>
      </c>
      <c r="C902" s="78" t="s">
        <v>10</v>
      </c>
      <c r="D902" s="78">
        <v>708</v>
      </c>
      <c r="E902" s="78" t="str">
        <f t="shared" si="44"/>
        <v>商業/708</v>
      </c>
      <c r="F902" s="78" t="s">
        <v>469</v>
      </c>
      <c r="G902" s="78" t="str">
        <f t="shared" si="42"/>
        <v>実教</v>
      </c>
      <c r="H902" s="78">
        <f t="shared" si="43"/>
        <v>7</v>
      </c>
    </row>
    <row r="903" spans="1:8" x14ac:dyDescent="0.2">
      <c r="A903" s="78" t="s">
        <v>333</v>
      </c>
      <c r="B903" s="78">
        <v>7</v>
      </c>
      <c r="C903" s="78" t="s">
        <v>10</v>
      </c>
      <c r="D903" s="78">
        <v>709</v>
      </c>
      <c r="E903" s="78" t="str">
        <f t="shared" si="44"/>
        <v>商業/709</v>
      </c>
      <c r="F903" s="78" t="s">
        <v>474</v>
      </c>
      <c r="G903" s="78" t="str">
        <f t="shared" si="42"/>
        <v>実教</v>
      </c>
      <c r="H903" s="78">
        <f t="shared" si="43"/>
        <v>7</v>
      </c>
    </row>
    <row r="904" spans="1:8" x14ac:dyDescent="0.2">
      <c r="A904" s="78" t="s">
        <v>333</v>
      </c>
      <c r="B904" s="78">
        <v>190</v>
      </c>
      <c r="C904" s="78" t="s">
        <v>104</v>
      </c>
      <c r="D904" s="78">
        <v>710</v>
      </c>
      <c r="E904" s="78" t="str">
        <f t="shared" si="44"/>
        <v>商業/710</v>
      </c>
      <c r="F904" s="78" t="s">
        <v>470</v>
      </c>
      <c r="G904" s="78" t="str">
        <f t="shared" si="42"/>
        <v>東法</v>
      </c>
      <c r="H904" s="78">
        <f t="shared" si="43"/>
        <v>190</v>
      </c>
    </row>
    <row r="905" spans="1:8" x14ac:dyDescent="0.2">
      <c r="A905" s="78" t="s">
        <v>333</v>
      </c>
      <c r="B905" s="78">
        <v>234</v>
      </c>
      <c r="C905" s="78" t="s">
        <v>484</v>
      </c>
      <c r="D905" s="78">
        <v>713</v>
      </c>
      <c r="E905" s="78" t="str">
        <f t="shared" si="44"/>
        <v>商業/713</v>
      </c>
      <c r="F905" s="78" t="s">
        <v>470</v>
      </c>
      <c r="G905" s="78" t="str">
        <f t="shared" si="42"/>
        <v>TAC</v>
      </c>
      <c r="H905" s="78">
        <f t="shared" si="43"/>
        <v>234</v>
      </c>
    </row>
    <row r="906" spans="1:8" x14ac:dyDescent="0.2">
      <c r="A906" s="78" t="s">
        <v>333</v>
      </c>
      <c r="B906" s="78">
        <v>7</v>
      </c>
      <c r="C906" s="78" t="s">
        <v>10</v>
      </c>
      <c r="D906" s="78">
        <v>715</v>
      </c>
      <c r="E906" s="78" t="str">
        <f t="shared" si="44"/>
        <v>商業/715</v>
      </c>
      <c r="F906" s="78" t="s">
        <v>468</v>
      </c>
      <c r="G906" s="78" t="str">
        <f t="shared" si="42"/>
        <v>実教</v>
      </c>
      <c r="H906" s="78">
        <f t="shared" si="43"/>
        <v>7</v>
      </c>
    </row>
    <row r="907" spans="1:8" x14ac:dyDescent="0.2">
      <c r="A907" s="78" t="s">
        <v>333</v>
      </c>
      <c r="B907" s="78">
        <v>7</v>
      </c>
      <c r="C907" s="78" t="s">
        <v>10</v>
      </c>
      <c r="D907" s="78">
        <v>716</v>
      </c>
      <c r="E907" s="78" t="str">
        <f t="shared" si="44"/>
        <v>商業/716</v>
      </c>
      <c r="F907" s="78" t="s">
        <v>473</v>
      </c>
      <c r="G907" s="78" t="str">
        <f t="shared" si="42"/>
        <v>実教</v>
      </c>
      <c r="H907" s="78">
        <f t="shared" si="43"/>
        <v>7</v>
      </c>
    </row>
    <row r="908" spans="1:8" x14ac:dyDescent="0.2">
      <c r="A908" s="78" t="s">
        <v>333</v>
      </c>
      <c r="B908" s="78">
        <v>190</v>
      </c>
      <c r="C908" s="78" t="s">
        <v>104</v>
      </c>
      <c r="D908" s="78">
        <v>717</v>
      </c>
      <c r="E908" s="78" t="str">
        <f t="shared" si="44"/>
        <v>商業/717</v>
      </c>
      <c r="F908" s="78" t="s">
        <v>480</v>
      </c>
      <c r="G908" s="78" t="str">
        <f t="shared" si="42"/>
        <v>東法</v>
      </c>
      <c r="H908" s="78">
        <f t="shared" si="43"/>
        <v>190</v>
      </c>
    </row>
    <row r="909" spans="1:8" x14ac:dyDescent="0.2">
      <c r="A909" s="76" t="s">
        <v>1024</v>
      </c>
      <c r="B909" s="76">
        <v>201</v>
      </c>
      <c r="C909" s="76" t="s">
        <v>66</v>
      </c>
      <c r="D909" s="76">
        <v>701</v>
      </c>
      <c r="E909" s="76" t="str">
        <f t="shared" si="44"/>
        <v>水産/701</v>
      </c>
      <c r="F909" s="76" t="s">
        <v>1025</v>
      </c>
      <c r="G909" s="76" t="str">
        <f t="shared" si="42"/>
        <v>海文堂</v>
      </c>
      <c r="H909" s="76">
        <f t="shared" si="43"/>
        <v>201</v>
      </c>
    </row>
    <row r="910" spans="1:8" x14ac:dyDescent="0.2">
      <c r="A910" s="76" t="s">
        <v>1024</v>
      </c>
      <c r="B910" s="76">
        <v>201</v>
      </c>
      <c r="C910" s="76" t="s">
        <v>66</v>
      </c>
      <c r="D910" s="76">
        <v>702</v>
      </c>
      <c r="E910" s="76" t="str">
        <f t="shared" si="44"/>
        <v>水産/702</v>
      </c>
      <c r="F910" s="76" t="s">
        <v>1026</v>
      </c>
      <c r="G910" s="76" t="str">
        <f t="shared" si="42"/>
        <v>海文堂</v>
      </c>
      <c r="H910" s="76">
        <f t="shared" si="43"/>
        <v>201</v>
      </c>
    </row>
    <row r="911" spans="1:8" x14ac:dyDescent="0.2">
      <c r="A911" s="76" t="s">
        <v>1024</v>
      </c>
      <c r="B911" s="76">
        <v>7</v>
      </c>
      <c r="C911" s="76" t="s">
        <v>10</v>
      </c>
      <c r="D911" s="76">
        <v>703</v>
      </c>
      <c r="E911" s="76" t="str">
        <f t="shared" si="44"/>
        <v>水産/703</v>
      </c>
      <c r="F911" s="76" t="s">
        <v>1027</v>
      </c>
      <c r="G911" s="76" t="str">
        <f t="shared" si="42"/>
        <v>実教</v>
      </c>
      <c r="H911" s="76">
        <f t="shared" si="43"/>
        <v>7</v>
      </c>
    </row>
    <row r="912" spans="1:8" x14ac:dyDescent="0.2">
      <c r="A912" s="76" t="s">
        <v>1024</v>
      </c>
      <c r="B912" s="76">
        <v>201</v>
      </c>
      <c r="C912" s="76" t="s">
        <v>66</v>
      </c>
      <c r="D912" s="76">
        <v>708</v>
      </c>
      <c r="E912" s="76" t="str">
        <f t="shared" si="44"/>
        <v>水産/708</v>
      </c>
      <c r="F912" s="76" t="s">
        <v>1028</v>
      </c>
      <c r="G912" s="76" t="str">
        <f t="shared" si="42"/>
        <v>海文堂</v>
      </c>
      <c r="H912" s="76">
        <f t="shared" si="43"/>
        <v>201</v>
      </c>
    </row>
    <row r="913" spans="1:8" x14ac:dyDescent="0.2">
      <c r="A913" s="76" t="s">
        <v>1024</v>
      </c>
      <c r="B913" s="76">
        <v>201</v>
      </c>
      <c r="C913" s="76" t="s">
        <v>66</v>
      </c>
      <c r="D913" s="76">
        <v>715</v>
      </c>
      <c r="E913" s="76" t="str">
        <f t="shared" si="44"/>
        <v>水産/715</v>
      </c>
      <c r="F913" s="76" t="s">
        <v>1029</v>
      </c>
      <c r="G913" s="76" t="str">
        <f t="shared" si="42"/>
        <v>海文堂</v>
      </c>
      <c r="H913" s="76">
        <f t="shared" si="43"/>
        <v>201</v>
      </c>
    </row>
    <row r="914" spans="1:8" x14ac:dyDescent="0.2">
      <c r="A914" s="76" t="s">
        <v>1024</v>
      </c>
      <c r="B914" s="76">
        <v>7</v>
      </c>
      <c r="C914" s="76" t="s">
        <v>10</v>
      </c>
      <c r="D914" s="76">
        <v>704</v>
      </c>
      <c r="E914" s="76" t="str">
        <f t="shared" si="44"/>
        <v>水産/704</v>
      </c>
      <c r="F914" s="76" t="s">
        <v>1030</v>
      </c>
      <c r="G914" s="76" t="str">
        <f t="shared" si="42"/>
        <v>実教</v>
      </c>
      <c r="H914" s="76">
        <f t="shared" si="43"/>
        <v>7</v>
      </c>
    </row>
    <row r="915" spans="1:8" x14ac:dyDescent="0.2">
      <c r="A915" s="76" t="s">
        <v>1024</v>
      </c>
      <c r="B915" s="76">
        <v>7</v>
      </c>
      <c r="C915" s="76" t="s">
        <v>10</v>
      </c>
      <c r="D915" s="76">
        <v>705</v>
      </c>
      <c r="E915" s="76" t="str">
        <f t="shared" si="44"/>
        <v>水産/705</v>
      </c>
      <c r="F915" s="76" t="s">
        <v>1031</v>
      </c>
      <c r="G915" s="76" t="str">
        <f t="shared" si="42"/>
        <v>実教</v>
      </c>
      <c r="H915" s="76">
        <f t="shared" si="43"/>
        <v>7</v>
      </c>
    </row>
    <row r="916" spans="1:8" x14ac:dyDescent="0.2">
      <c r="A916" s="76" t="s">
        <v>1024</v>
      </c>
      <c r="B916" s="76">
        <v>201</v>
      </c>
      <c r="C916" s="76" t="s">
        <v>66</v>
      </c>
      <c r="D916" s="76">
        <v>709</v>
      </c>
      <c r="E916" s="76" t="str">
        <f t="shared" si="44"/>
        <v>水産/709</v>
      </c>
      <c r="F916" s="76" t="s">
        <v>1032</v>
      </c>
      <c r="G916" s="76" t="str">
        <f t="shared" si="42"/>
        <v>海文堂</v>
      </c>
      <c r="H916" s="76">
        <f t="shared" si="43"/>
        <v>201</v>
      </c>
    </row>
    <row r="917" spans="1:8" x14ac:dyDescent="0.2">
      <c r="A917" s="76" t="s">
        <v>1024</v>
      </c>
      <c r="B917" s="76">
        <v>201</v>
      </c>
      <c r="C917" s="76" t="s">
        <v>66</v>
      </c>
      <c r="D917" s="76">
        <v>710</v>
      </c>
      <c r="E917" s="76" t="str">
        <f t="shared" si="44"/>
        <v>水産/710</v>
      </c>
      <c r="F917" s="76" t="s">
        <v>1033</v>
      </c>
      <c r="G917" s="76" t="str">
        <f t="shared" si="42"/>
        <v>海文堂</v>
      </c>
      <c r="H917" s="76">
        <f t="shared" si="43"/>
        <v>201</v>
      </c>
    </row>
    <row r="918" spans="1:8" x14ac:dyDescent="0.2">
      <c r="A918" s="76" t="s">
        <v>1024</v>
      </c>
      <c r="B918" s="76">
        <v>201</v>
      </c>
      <c r="C918" s="76" t="s">
        <v>66</v>
      </c>
      <c r="D918" s="76">
        <v>716</v>
      </c>
      <c r="E918" s="76" t="str">
        <f t="shared" si="44"/>
        <v>水産/716</v>
      </c>
      <c r="F918" s="76" t="s">
        <v>1034</v>
      </c>
      <c r="G918" s="76" t="str">
        <f t="shared" si="42"/>
        <v>海文堂</v>
      </c>
      <c r="H918" s="76">
        <f t="shared" si="43"/>
        <v>201</v>
      </c>
    </row>
    <row r="919" spans="1:8" x14ac:dyDescent="0.2">
      <c r="A919" s="76" t="s">
        <v>1024</v>
      </c>
      <c r="B919" s="76">
        <v>999</v>
      </c>
      <c r="C919" s="76" t="s">
        <v>548</v>
      </c>
      <c r="D919" s="76">
        <v>711</v>
      </c>
      <c r="E919" s="76" t="str">
        <f t="shared" si="44"/>
        <v>水産/711</v>
      </c>
      <c r="F919" s="76" t="s">
        <v>1035</v>
      </c>
      <c r="G919" s="76" t="str">
        <f t="shared" si="42"/>
        <v>文科省</v>
      </c>
      <c r="H919" s="76">
        <f t="shared" si="43"/>
        <v>999</v>
      </c>
    </row>
    <row r="920" spans="1:8" x14ac:dyDescent="0.2">
      <c r="A920" s="76" t="s">
        <v>1024</v>
      </c>
      <c r="B920" s="76">
        <v>7</v>
      </c>
      <c r="C920" s="76" t="s">
        <v>10</v>
      </c>
      <c r="D920" s="76">
        <v>706</v>
      </c>
      <c r="E920" s="76" t="str">
        <f t="shared" si="44"/>
        <v>水産/706</v>
      </c>
      <c r="F920" s="76" t="s">
        <v>1036</v>
      </c>
      <c r="G920" s="76" t="str">
        <f t="shared" si="42"/>
        <v>実教</v>
      </c>
      <c r="H920" s="76">
        <f t="shared" si="43"/>
        <v>7</v>
      </c>
    </row>
    <row r="921" spans="1:8" x14ac:dyDescent="0.2">
      <c r="A921" s="76" t="s">
        <v>1024</v>
      </c>
      <c r="B921" s="76">
        <v>201</v>
      </c>
      <c r="C921" s="76" t="s">
        <v>66</v>
      </c>
      <c r="D921" s="76">
        <v>712</v>
      </c>
      <c r="E921" s="76" t="str">
        <f t="shared" si="44"/>
        <v>水産/712</v>
      </c>
      <c r="F921" s="76" t="s">
        <v>1037</v>
      </c>
      <c r="G921" s="76" t="str">
        <f t="shared" si="42"/>
        <v>海文堂</v>
      </c>
      <c r="H921" s="76">
        <f t="shared" si="43"/>
        <v>201</v>
      </c>
    </row>
    <row r="922" spans="1:8" s="78" customFormat="1" x14ac:dyDescent="0.2">
      <c r="A922" s="76" t="s">
        <v>1024</v>
      </c>
      <c r="B922" s="76">
        <v>201</v>
      </c>
      <c r="C922" s="76" t="s">
        <v>66</v>
      </c>
      <c r="D922" s="76">
        <v>717</v>
      </c>
      <c r="E922" s="76" t="str">
        <f t="shared" si="44"/>
        <v>水産/717</v>
      </c>
      <c r="F922" s="76" t="s">
        <v>1038</v>
      </c>
      <c r="G922" s="76" t="str">
        <f t="shared" si="42"/>
        <v>海文堂</v>
      </c>
      <c r="H922" s="76">
        <f t="shared" si="43"/>
        <v>201</v>
      </c>
    </row>
    <row r="923" spans="1:8" s="78" customFormat="1" x14ac:dyDescent="0.2">
      <c r="A923" s="76" t="s">
        <v>1024</v>
      </c>
      <c r="B923" s="76">
        <v>201</v>
      </c>
      <c r="C923" s="76" t="s">
        <v>66</v>
      </c>
      <c r="D923" s="76">
        <v>707</v>
      </c>
      <c r="E923" s="76" t="str">
        <f t="shared" si="44"/>
        <v>水産/707</v>
      </c>
      <c r="F923" s="76" t="s">
        <v>62</v>
      </c>
      <c r="G923" s="76" t="str">
        <f t="shared" si="42"/>
        <v>海文堂</v>
      </c>
      <c r="H923" s="76">
        <f t="shared" si="43"/>
        <v>201</v>
      </c>
    </row>
    <row r="924" spans="1:8" s="78" customFormat="1" x14ac:dyDescent="0.2">
      <c r="A924" s="76" t="s">
        <v>1024</v>
      </c>
      <c r="B924" s="76">
        <v>201</v>
      </c>
      <c r="C924" s="76" t="s">
        <v>66</v>
      </c>
      <c r="D924" s="76">
        <v>713</v>
      </c>
      <c r="E924" s="76" t="str">
        <f t="shared" si="44"/>
        <v>水産/713</v>
      </c>
      <c r="F924" s="76" t="s">
        <v>1039</v>
      </c>
      <c r="G924" s="76" t="str">
        <f t="shared" si="42"/>
        <v>海文堂</v>
      </c>
      <c r="H924" s="76">
        <f t="shared" si="43"/>
        <v>201</v>
      </c>
    </row>
    <row r="925" spans="1:8" s="78" customFormat="1" x14ac:dyDescent="0.2">
      <c r="A925" s="76" t="s">
        <v>1024</v>
      </c>
      <c r="B925" s="76">
        <v>201</v>
      </c>
      <c r="C925" s="76" t="s">
        <v>66</v>
      </c>
      <c r="D925" s="76">
        <v>714</v>
      </c>
      <c r="E925" s="76" t="str">
        <f t="shared" si="44"/>
        <v>水産/714</v>
      </c>
      <c r="F925" s="76" t="s">
        <v>1040</v>
      </c>
      <c r="G925" s="76" t="str">
        <f t="shared" si="42"/>
        <v>海文堂</v>
      </c>
      <c r="H925" s="76">
        <f t="shared" si="43"/>
        <v>201</v>
      </c>
    </row>
    <row r="926" spans="1:8" s="78" customFormat="1" x14ac:dyDescent="0.2">
      <c r="A926" s="76" t="s">
        <v>1024</v>
      </c>
      <c r="B926" s="76">
        <v>201</v>
      </c>
      <c r="C926" s="76" t="s">
        <v>66</v>
      </c>
      <c r="D926" s="76">
        <v>718</v>
      </c>
      <c r="E926" s="76" t="str">
        <f t="shared" si="44"/>
        <v>水産/718</v>
      </c>
      <c r="F926" s="76" t="s">
        <v>1041</v>
      </c>
      <c r="G926" s="76" t="str">
        <f t="shared" si="42"/>
        <v>海文堂</v>
      </c>
      <c r="H926" s="76">
        <f t="shared" si="43"/>
        <v>201</v>
      </c>
    </row>
    <row r="927" spans="1:8" s="78" customFormat="1" x14ac:dyDescent="0.2">
      <c r="A927" s="76" t="s">
        <v>1042</v>
      </c>
      <c r="B927" s="76">
        <v>7</v>
      </c>
      <c r="C927" s="76" t="s">
        <v>10</v>
      </c>
      <c r="D927" s="76">
        <v>704</v>
      </c>
      <c r="E927" s="76" t="str">
        <f t="shared" si="44"/>
        <v>家庭/704</v>
      </c>
      <c r="F927" s="76" t="s">
        <v>1043</v>
      </c>
      <c r="G927" s="76" t="str">
        <f t="shared" si="42"/>
        <v>実教</v>
      </c>
      <c r="H927" s="76">
        <f t="shared" si="43"/>
        <v>7</v>
      </c>
    </row>
    <row r="928" spans="1:8" s="78" customFormat="1" x14ac:dyDescent="0.2">
      <c r="A928" s="76" t="s">
        <v>1042</v>
      </c>
      <c r="B928" s="76">
        <v>6</v>
      </c>
      <c r="C928" s="76" t="s">
        <v>48</v>
      </c>
      <c r="D928" s="76">
        <v>706</v>
      </c>
      <c r="E928" s="76" t="str">
        <f t="shared" si="44"/>
        <v>家庭/706</v>
      </c>
      <c r="F928" s="76" t="s">
        <v>416</v>
      </c>
      <c r="G928" s="76" t="str">
        <f t="shared" si="42"/>
        <v>教図</v>
      </c>
      <c r="H928" s="76">
        <f t="shared" si="43"/>
        <v>6</v>
      </c>
    </row>
    <row r="929" spans="1:8" s="78" customFormat="1" x14ac:dyDescent="0.2">
      <c r="A929" s="76" t="s">
        <v>1042</v>
      </c>
      <c r="B929" s="76">
        <v>7</v>
      </c>
      <c r="C929" s="76" t="s">
        <v>10</v>
      </c>
      <c r="D929" s="76">
        <v>707</v>
      </c>
      <c r="E929" s="76" t="str">
        <f t="shared" si="44"/>
        <v>家庭/707</v>
      </c>
      <c r="F929" s="76" t="s">
        <v>414</v>
      </c>
      <c r="G929" s="76" t="str">
        <f t="shared" si="42"/>
        <v>実教</v>
      </c>
      <c r="H929" s="76">
        <f t="shared" si="43"/>
        <v>7</v>
      </c>
    </row>
    <row r="930" spans="1:8" s="78" customFormat="1" x14ac:dyDescent="0.2">
      <c r="A930" s="76" t="s">
        <v>1042</v>
      </c>
      <c r="B930" s="76">
        <v>7</v>
      </c>
      <c r="C930" s="76" t="s">
        <v>10</v>
      </c>
      <c r="D930" s="76">
        <v>705</v>
      </c>
      <c r="E930" s="76" t="str">
        <f t="shared" si="44"/>
        <v>家庭/705</v>
      </c>
      <c r="F930" s="76" t="s">
        <v>107</v>
      </c>
      <c r="G930" s="76" t="str">
        <f t="shared" si="42"/>
        <v>実教</v>
      </c>
      <c r="H930" s="76">
        <f t="shared" si="43"/>
        <v>7</v>
      </c>
    </row>
    <row r="931" spans="1:8" s="78" customFormat="1" x14ac:dyDescent="0.2">
      <c r="A931" s="76" t="s">
        <v>1042</v>
      </c>
      <c r="B931" s="76">
        <v>6</v>
      </c>
      <c r="C931" s="76" t="s">
        <v>48</v>
      </c>
      <c r="D931" s="76">
        <v>702</v>
      </c>
      <c r="E931" s="76" t="str">
        <f t="shared" si="44"/>
        <v>家庭/702</v>
      </c>
      <c r="F931" s="76" t="s">
        <v>554</v>
      </c>
      <c r="G931" s="76" t="str">
        <f t="shared" si="42"/>
        <v>教図</v>
      </c>
      <c r="H931" s="76">
        <f t="shared" si="43"/>
        <v>6</v>
      </c>
    </row>
    <row r="932" spans="1:8" s="78" customFormat="1" x14ac:dyDescent="0.2">
      <c r="A932" s="76" t="s">
        <v>1042</v>
      </c>
      <c r="B932" s="76">
        <v>7</v>
      </c>
      <c r="C932" s="76" t="s">
        <v>10</v>
      </c>
      <c r="D932" s="76">
        <v>703</v>
      </c>
      <c r="E932" s="76" t="str">
        <f t="shared" si="44"/>
        <v>家庭/703</v>
      </c>
      <c r="F932" s="76" t="s">
        <v>415</v>
      </c>
      <c r="G932" s="76" t="str">
        <f t="shared" si="42"/>
        <v>実教</v>
      </c>
      <c r="H932" s="76">
        <f t="shared" si="43"/>
        <v>7</v>
      </c>
    </row>
    <row r="933" spans="1:8" s="78" customFormat="1" x14ac:dyDescent="0.2">
      <c r="A933" s="76" t="s">
        <v>1042</v>
      </c>
      <c r="B933" s="76">
        <v>7</v>
      </c>
      <c r="C933" s="76" t="s">
        <v>10</v>
      </c>
      <c r="D933" s="76">
        <v>708</v>
      </c>
      <c r="E933" s="76" t="str">
        <f t="shared" si="44"/>
        <v>家庭/708</v>
      </c>
      <c r="F933" s="76" t="s">
        <v>1044</v>
      </c>
      <c r="G933" s="76" t="str">
        <f t="shared" si="42"/>
        <v>実教</v>
      </c>
      <c r="H933" s="76">
        <f t="shared" si="43"/>
        <v>7</v>
      </c>
    </row>
    <row r="934" spans="1:8" s="78" customFormat="1" x14ac:dyDescent="0.2">
      <c r="A934" s="76" t="s">
        <v>1042</v>
      </c>
      <c r="B934" s="76">
        <v>7</v>
      </c>
      <c r="C934" s="76" t="s">
        <v>10</v>
      </c>
      <c r="D934" s="76">
        <v>709</v>
      </c>
      <c r="E934" s="76" t="str">
        <f t="shared" si="44"/>
        <v>家庭/709</v>
      </c>
      <c r="F934" s="76" t="s">
        <v>417</v>
      </c>
      <c r="G934" s="76" t="str">
        <f t="shared" si="42"/>
        <v>実教</v>
      </c>
      <c r="H934" s="76">
        <f t="shared" si="43"/>
        <v>7</v>
      </c>
    </row>
    <row r="935" spans="1:8" s="78" customFormat="1" x14ac:dyDescent="0.2">
      <c r="A935" s="76" t="s">
        <v>1042</v>
      </c>
      <c r="B935" s="76">
        <v>7</v>
      </c>
      <c r="C935" s="76" t="s">
        <v>10</v>
      </c>
      <c r="D935" s="76">
        <v>710</v>
      </c>
      <c r="E935" s="76" t="str">
        <f t="shared" si="44"/>
        <v>家庭/710</v>
      </c>
      <c r="F935" s="76" t="s">
        <v>105</v>
      </c>
      <c r="G935" s="76" t="str">
        <f t="shared" si="42"/>
        <v>実教</v>
      </c>
      <c r="H935" s="76">
        <f t="shared" si="43"/>
        <v>7</v>
      </c>
    </row>
    <row r="936" spans="1:8" s="78" customFormat="1" x14ac:dyDescent="0.2">
      <c r="A936" s="76" t="s">
        <v>1042</v>
      </c>
      <c r="B936" s="76">
        <v>7</v>
      </c>
      <c r="C936" s="76" t="s">
        <v>10</v>
      </c>
      <c r="D936" s="76">
        <v>701</v>
      </c>
      <c r="E936" s="76" t="str">
        <f t="shared" si="44"/>
        <v>家庭/701</v>
      </c>
      <c r="F936" s="76" t="s">
        <v>106</v>
      </c>
      <c r="G936" s="76" t="str">
        <f t="shared" si="42"/>
        <v>実教</v>
      </c>
      <c r="H936" s="76">
        <f t="shared" si="43"/>
        <v>7</v>
      </c>
    </row>
    <row r="937" spans="1:8" s="78" customFormat="1" x14ac:dyDescent="0.2">
      <c r="A937" s="76" t="s">
        <v>346</v>
      </c>
      <c r="B937" s="76">
        <v>7</v>
      </c>
      <c r="C937" s="76" t="s">
        <v>10</v>
      </c>
      <c r="D937" s="76">
        <v>701</v>
      </c>
      <c r="E937" s="76" t="str">
        <f t="shared" si="44"/>
        <v>看護/701</v>
      </c>
      <c r="F937" s="76" t="s">
        <v>108</v>
      </c>
      <c r="G937" s="76" t="str">
        <f t="shared" si="42"/>
        <v>実教</v>
      </c>
      <c r="H937" s="76">
        <f t="shared" si="43"/>
        <v>7</v>
      </c>
    </row>
    <row r="938" spans="1:8" s="78" customFormat="1" x14ac:dyDescent="0.2">
      <c r="A938" s="76" t="s">
        <v>1045</v>
      </c>
      <c r="B938" s="76">
        <v>7</v>
      </c>
      <c r="C938" s="76" t="s">
        <v>10</v>
      </c>
      <c r="D938" s="76">
        <v>701</v>
      </c>
      <c r="E938" s="76" t="str">
        <f t="shared" si="44"/>
        <v>情報/701</v>
      </c>
      <c r="F938" s="76" t="s">
        <v>110</v>
      </c>
      <c r="G938" s="76" t="str">
        <f t="shared" si="42"/>
        <v>実教</v>
      </c>
      <c r="H938" s="76">
        <f t="shared" si="43"/>
        <v>7</v>
      </c>
    </row>
    <row r="939" spans="1:8" s="78" customFormat="1" x14ac:dyDescent="0.2">
      <c r="A939" s="76" t="s">
        <v>1045</v>
      </c>
      <c r="B939" s="76">
        <v>7</v>
      </c>
      <c r="C939" s="76" t="s">
        <v>10</v>
      </c>
      <c r="D939" s="76">
        <v>702</v>
      </c>
      <c r="E939" s="76" t="str">
        <f t="shared" si="44"/>
        <v>情報/702</v>
      </c>
      <c r="F939" s="76" t="s">
        <v>109</v>
      </c>
      <c r="G939" s="76" t="str">
        <f t="shared" si="42"/>
        <v>実教</v>
      </c>
      <c r="H939" s="76">
        <f t="shared" si="43"/>
        <v>7</v>
      </c>
    </row>
    <row r="940" spans="1:8" x14ac:dyDescent="0.2">
      <c r="A940" s="76" t="s">
        <v>1045</v>
      </c>
      <c r="B940" s="76">
        <v>7</v>
      </c>
      <c r="C940" s="76" t="s">
        <v>10</v>
      </c>
      <c r="D940" s="76">
        <v>704</v>
      </c>
      <c r="E940" s="76" t="str">
        <f t="shared" si="44"/>
        <v>情報/704</v>
      </c>
      <c r="F940" s="76" t="s">
        <v>1046</v>
      </c>
      <c r="G940" s="76" t="str">
        <f t="shared" si="42"/>
        <v>実教</v>
      </c>
      <c r="H940" s="76">
        <f t="shared" si="43"/>
        <v>7</v>
      </c>
    </row>
    <row r="941" spans="1:8" x14ac:dyDescent="0.2">
      <c r="A941" s="76" t="s">
        <v>1045</v>
      </c>
      <c r="B941" s="76">
        <v>7</v>
      </c>
      <c r="C941" s="76" t="s">
        <v>10</v>
      </c>
      <c r="D941" s="76">
        <v>705</v>
      </c>
      <c r="E941" s="76" t="str">
        <f t="shared" si="44"/>
        <v>情報/705</v>
      </c>
      <c r="F941" s="76" t="s">
        <v>128</v>
      </c>
      <c r="G941" s="76" t="str">
        <f t="shared" si="42"/>
        <v>実教</v>
      </c>
      <c r="H941" s="76">
        <f t="shared" si="43"/>
        <v>7</v>
      </c>
    </row>
    <row r="942" spans="1:8" x14ac:dyDescent="0.2">
      <c r="A942" s="76" t="s">
        <v>1045</v>
      </c>
      <c r="B942" s="76">
        <v>179</v>
      </c>
      <c r="C942" s="76" t="s">
        <v>65</v>
      </c>
      <c r="D942" s="76">
        <v>703</v>
      </c>
      <c r="E942" s="76" t="str">
        <f t="shared" si="44"/>
        <v>情報/703</v>
      </c>
      <c r="F942" s="76" t="s">
        <v>418</v>
      </c>
      <c r="G942" s="76" t="str">
        <f t="shared" si="42"/>
        <v>電機大</v>
      </c>
      <c r="H942" s="76">
        <f t="shared" si="43"/>
        <v>179</v>
      </c>
    </row>
    <row r="943" spans="1:8" x14ac:dyDescent="0.2">
      <c r="A943" s="76" t="s">
        <v>1045</v>
      </c>
      <c r="B943" s="76">
        <v>7</v>
      </c>
      <c r="C943" s="76" t="s">
        <v>10</v>
      </c>
      <c r="D943" s="76">
        <v>706</v>
      </c>
      <c r="E943" s="76" t="str">
        <f t="shared" si="44"/>
        <v>情報/706</v>
      </c>
      <c r="F943" s="76" t="s">
        <v>1047</v>
      </c>
      <c r="G943" s="76" t="str">
        <f t="shared" si="42"/>
        <v>実教</v>
      </c>
      <c r="H943" s="76">
        <f t="shared" si="43"/>
        <v>7</v>
      </c>
    </row>
    <row r="944" spans="1:8" x14ac:dyDescent="0.2">
      <c r="A944" s="76" t="s">
        <v>1045</v>
      </c>
      <c r="B944" s="76">
        <v>7</v>
      </c>
      <c r="C944" s="76" t="s">
        <v>10</v>
      </c>
      <c r="D944" s="76">
        <v>707</v>
      </c>
      <c r="E944" s="76" t="str">
        <f t="shared" si="44"/>
        <v>情報/707</v>
      </c>
      <c r="F944" s="76" t="s">
        <v>1048</v>
      </c>
      <c r="G944" s="76" t="str">
        <f t="shared" si="42"/>
        <v>実教</v>
      </c>
      <c r="H944" s="76">
        <f t="shared" si="43"/>
        <v>7</v>
      </c>
    </row>
    <row r="945" spans="1:8" x14ac:dyDescent="0.2">
      <c r="A945" s="76" t="s">
        <v>1045</v>
      </c>
      <c r="B945" s="76">
        <v>7</v>
      </c>
      <c r="C945" s="76" t="s">
        <v>10</v>
      </c>
      <c r="D945" s="76">
        <v>708</v>
      </c>
      <c r="E945" s="76" t="str">
        <f t="shared" si="44"/>
        <v>情報/708</v>
      </c>
      <c r="F945" s="76" t="s">
        <v>1049</v>
      </c>
      <c r="G945" s="76" t="str">
        <f t="shared" si="42"/>
        <v>実教</v>
      </c>
      <c r="H945" s="76">
        <f t="shared" si="43"/>
        <v>7</v>
      </c>
    </row>
    <row r="946" spans="1:8" x14ac:dyDescent="0.2">
      <c r="A946" s="76" t="s">
        <v>347</v>
      </c>
      <c r="B946" s="76">
        <v>7</v>
      </c>
      <c r="C946" s="76" t="s">
        <v>10</v>
      </c>
      <c r="D946" s="76">
        <v>701</v>
      </c>
      <c r="E946" s="76" t="str">
        <f t="shared" si="44"/>
        <v>福祉/701</v>
      </c>
      <c r="F946" s="76" t="s">
        <v>111</v>
      </c>
      <c r="G946" s="76" t="str">
        <f t="shared" si="42"/>
        <v>実教</v>
      </c>
      <c r="H946" s="76">
        <f t="shared" si="43"/>
        <v>7</v>
      </c>
    </row>
    <row r="947" spans="1:8" x14ac:dyDescent="0.2">
      <c r="A947" s="76" t="s">
        <v>347</v>
      </c>
      <c r="B947" s="76">
        <v>7</v>
      </c>
      <c r="C947" s="76" t="s">
        <v>10</v>
      </c>
      <c r="D947" s="76">
        <v>702</v>
      </c>
      <c r="E947" s="76" t="str">
        <f t="shared" si="44"/>
        <v>福祉/702</v>
      </c>
      <c r="F947" s="76" t="s">
        <v>112</v>
      </c>
      <c r="G947" s="76" t="str">
        <f t="shared" si="42"/>
        <v>実教</v>
      </c>
      <c r="H947" s="76">
        <f t="shared" si="43"/>
        <v>7</v>
      </c>
    </row>
    <row r="948" spans="1:8" x14ac:dyDescent="0.2">
      <c r="A948" s="76" t="s">
        <v>347</v>
      </c>
      <c r="B948" s="76">
        <v>7</v>
      </c>
      <c r="C948" s="76" t="s">
        <v>10</v>
      </c>
      <c r="D948" s="76">
        <v>705</v>
      </c>
      <c r="E948" s="76" t="str">
        <f t="shared" si="44"/>
        <v>福祉/705</v>
      </c>
      <c r="F948" s="76" t="s">
        <v>129</v>
      </c>
      <c r="G948" s="76" t="str">
        <f t="shared" si="42"/>
        <v>実教</v>
      </c>
      <c r="H948" s="76">
        <f t="shared" si="43"/>
        <v>7</v>
      </c>
    </row>
    <row r="949" spans="1:8" x14ac:dyDescent="0.2">
      <c r="A949" s="76" t="s">
        <v>347</v>
      </c>
      <c r="B949" s="76">
        <v>7</v>
      </c>
      <c r="C949" s="76" t="s">
        <v>10</v>
      </c>
      <c r="D949" s="76">
        <v>703</v>
      </c>
      <c r="E949" s="76" t="str">
        <f t="shared" si="44"/>
        <v>福祉/703</v>
      </c>
      <c r="F949" s="76" t="s">
        <v>113</v>
      </c>
      <c r="G949" s="76" t="str">
        <f t="shared" si="42"/>
        <v>実教</v>
      </c>
      <c r="H949" s="76">
        <f t="shared" si="43"/>
        <v>7</v>
      </c>
    </row>
    <row r="950" spans="1:8" x14ac:dyDescent="0.2">
      <c r="A950" s="76" t="s">
        <v>347</v>
      </c>
      <c r="B950" s="76">
        <v>7</v>
      </c>
      <c r="C950" s="76" t="s">
        <v>10</v>
      </c>
      <c r="D950" s="76">
        <v>706</v>
      </c>
      <c r="E950" s="76" t="str">
        <f t="shared" si="44"/>
        <v>福祉/706</v>
      </c>
      <c r="F950" s="76" t="s">
        <v>130</v>
      </c>
      <c r="G950" s="76" t="str">
        <f t="shared" si="42"/>
        <v>実教</v>
      </c>
      <c r="H950" s="76">
        <f t="shared" si="43"/>
        <v>7</v>
      </c>
    </row>
    <row r="951" spans="1:8" x14ac:dyDescent="0.2">
      <c r="A951" s="76" t="s">
        <v>347</v>
      </c>
      <c r="B951" s="76">
        <v>7</v>
      </c>
      <c r="C951" s="76" t="s">
        <v>10</v>
      </c>
      <c r="D951" s="76">
        <v>704</v>
      </c>
      <c r="E951" s="76" t="str">
        <f t="shared" si="44"/>
        <v>福祉/704</v>
      </c>
      <c r="F951" s="76" t="s">
        <v>114</v>
      </c>
      <c r="G951" s="76" t="str">
        <f t="shared" si="42"/>
        <v>実教</v>
      </c>
      <c r="H951" s="76">
        <f t="shared" si="43"/>
        <v>7</v>
      </c>
    </row>
    <row r="957" spans="1:8" s="78" customFormat="1" x14ac:dyDescent="0.2">
      <c r="A957" s="76"/>
      <c r="B957" s="76"/>
      <c r="C957" s="76"/>
      <c r="D957" s="76"/>
      <c r="E957" s="76"/>
      <c r="F957" s="76"/>
      <c r="G957" s="76"/>
      <c r="H957" s="76"/>
    </row>
    <row r="958" spans="1:8" s="78" customFormat="1" x14ac:dyDescent="0.2">
      <c r="A958" s="76"/>
      <c r="B958" s="76"/>
      <c r="C958" s="76"/>
      <c r="D958" s="76"/>
      <c r="E958" s="76"/>
      <c r="F958" s="76"/>
      <c r="G958" s="76"/>
      <c r="H958" s="76"/>
    </row>
    <row r="959" spans="1:8" s="78" customFormat="1" x14ac:dyDescent="0.2">
      <c r="A959" s="76"/>
      <c r="B959" s="76"/>
      <c r="C959" s="76"/>
      <c r="D959" s="76"/>
      <c r="E959" s="76"/>
      <c r="F959" s="76"/>
      <c r="G959" s="76"/>
      <c r="H959" s="76"/>
    </row>
    <row r="960" spans="1:8" s="78" customFormat="1" x14ac:dyDescent="0.2">
      <c r="A960" s="76"/>
      <c r="B960" s="76"/>
      <c r="C960" s="76"/>
      <c r="D960" s="76"/>
      <c r="E960" s="76"/>
      <c r="F960" s="76"/>
      <c r="G960" s="76"/>
      <c r="H960" s="76"/>
    </row>
    <row r="961" spans="1:8" s="78" customFormat="1" x14ac:dyDescent="0.2">
      <c r="A961" s="76"/>
      <c r="B961" s="76"/>
      <c r="C961" s="76"/>
      <c r="D961" s="76"/>
      <c r="E961" s="76"/>
      <c r="F961" s="76"/>
      <c r="G961" s="76"/>
      <c r="H961" s="76"/>
    </row>
    <row r="962" spans="1:8" s="78" customFormat="1" x14ac:dyDescent="0.2">
      <c r="A962" s="76"/>
      <c r="B962" s="76"/>
      <c r="C962" s="76"/>
      <c r="D962" s="76"/>
      <c r="E962" s="76"/>
      <c r="F962" s="76"/>
      <c r="G962" s="76"/>
      <c r="H962" s="76"/>
    </row>
    <row r="963" spans="1:8" s="78" customFormat="1" x14ac:dyDescent="0.2">
      <c r="A963" s="76"/>
      <c r="B963" s="76"/>
      <c r="C963" s="76"/>
      <c r="D963" s="76"/>
      <c r="E963" s="76"/>
      <c r="F963" s="76"/>
      <c r="G963" s="76"/>
      <c r="H963" s="76"/>
    </row>
    <row r="964" spans="1:8" s="78" customFormat="1" x14ac:dyDescent="0.2">
      <c r="A964" s="76"/>
      <c r="B964" s="76"/>
      <c r="C964" s="76"/>
      <c r="D964" s="76"/>
      <c r="E964" s="76"/>
      <c r="F964" s="76"/>
      <c r="G964" s="76"/>
      <c r="H964" s="76"/>
    </row>
    <row r="965" spans="1:8" s="78" customFormat="1" x14ac:dyDescent="0.2">
      <c r="A965" s="76"/>
      <c r="B965" s="76"/>
      <c r="C965" s="76"/>
      <c r="D965" s="76"/>
      <c r="E965" s="76"/>
      <c r="F965" s="76"/>
      <c r="G965" s="76"/>
      <c r="H965" s="76"/>
    </row>
    <row r="966" spans="1:8" s="78" customFormat="1" x14ac:dyDescent="0.2">
      <c r="A966" s="76"/>
      <c r="B966" s="76"/>
      <c r="C966" s="76"/>
      <c r="D966" s="76"/>
      <c r="E966" s="76"/>
      <c r="F966" s="76"/>
      <c r="G966" s="76"/>
      <c r="H966" s="76"/>
    </row>
    <row r="967" spans="1:8" s="78" customFormat="1" x14ac:dyDescent="0.2">
      <c r="A967" s="76"/>
      <c r="B967" s="76"/>
      <c r="C967" s="76"/>
      <c r="D967" s="76"/>
      <c r="E967" s="76"/>
      <c r="F967" s="76"/>
      <c r="G967" s="76"/>
      <c r="H967" s="76"/>
    </row>
    <row r="968" spans="1:8" s="78" customFormat="1" x14ac:dyDescent="0.2">
      <c r="A968" s="76"/>
      <c r="B968" s="76"/>
      <c r="C968" s="76"/>
      <c r="D968" s="76"/>
      <c r="E968" s="76"/>
      <c r="F968" s="76"/>
      <c r="G968" s="76"/>
      <c r="H968" s="76"/>
    </row>
    <row r="969" spans="1:8" s="78" customFormat="1" x14ac:dyDescent="0.2">
      <c r="A969" s="76"/>
      <c r="B969" s="76"/>
      <c r="C969" s="76"/>
      <c r="D969" s="76"/>
      <c r="E969" s="76"/>
      <c r="F969" s="76"/>
      <c r="G969" s="76"/>
      <c r="H969" s="76"/>
    </row>
    <row r="970" spans="1:8" s="78" customFormat="1" x14ac:dyDescent="0.2">
      <c r="A970" s="76"/>
      <c r="B970" s="76"/>
      <c r="C970" s="76"/>
      <c r="D970" s="76"/>
      <c r="E970" s="76"/>
      <c r="F970" s="76"/>
      <c r="G970" s="76"/>
      <c r="H970" s="76"/>
    </row>
    <row r="971" spans="1:8" s="78" customFormat="1" x14ac:dyDescent="0.2">
      <c r="A971" s="76"/>
      <c r="B971" s="76"/>
      <c r="C971" s="76"/>
      <c r="D971" s="76"/>
      <c r="E971" s="76"/>
      <c r="F971" s="76"/>
      <c r="G971" s="76"/>
      <c r="H971" s="76"/>
    </row>
    <row r="972" spans="1:8" s="78" customFormat="1" x14ac:dyDescent="0.2">
      <c r="A972" s="76"/>
      <c r="B972" s="76"/>
      <c r="C972" s="76"/>
      <c r="D972" s="76"/>
      <c r="E972" s="76"/>
      <c r="F972" s="76"/>
      <c r="G972" s="76"/>
      <c r="H972" s="76"/>
    </row>
    <row r="973" spans="1:8" s="78" customFormat="1" x14ac:dyDescent="0.2">
      <c r="A973" s="76"/>
      <c r="B973" s="76"/>
      <c r="C973" s="76"/>
      <c r="D973" s="76"/>
      <c r="E973" s="76"/>
      <c r="F973" s="76"/>
      <c r="G973" s="76"/>
      <c r="H973" s="76"/>
    </row>
    <row r="987" spans="1:8" s="78" customFormat="1" x14ac:dyDescent="0.2">
      <c r="A987" s="76"/>
      <c r="B987" s="76"/>
      <c r="C987" s="76"/>
      <c r="D987" s="76"/>
      <c r="E987" s="76"/>
      <c r="F987" s="76"/>
      <c r="G987" s="76"/>
      <c r="H987" s="76"/>
    </row>
    <row r="988" spans="1:8" s="78" customFormat="1" x14ac:dyDescent="0.2">
      <c r="A988" s="76"/>
      <c r="B988" s="76"/>
      <c r="C988" s="76"/>
      <c r="D988" s="76"/>
      <c r="E988" s="76"/>
      <c r="F988" s="76"/>
      <c r="G988" s="76"/>
      <c r="H988" s="76"/>
    </row>
    <row r="989" spans="1:8" s="78" customFormat="1" x14ac:dyDescent="0.2">
      <c r="A989" s="76"/>
      <c r="B989" s="76"/>
      <c r="C989" s="76"/>
      <c r="D989" s="76"/>
      <c r="E989" s="76"/>
      <c r="F989" s="76"/>
      <c r="G989" s="76"/>
      <c r="H989" s="76"/>
    </row>
    <row r="990" spans="1:8" s="78" customFormat="1" x14ac:dyDescent="0.2">
      <c r="A990" s="76"/>
      <c r="B990" s="76"/>
      <c r="C990" s="76"/>
      <c r="D990" s="76"/>
      <c r="E990" s="76"/>
      <c r="F990" s="76"/>
      <c r="G990" s="76"/>
      <c r="H990" s="76"/>
    </row>
    <row r="991" spans="1:8" s="78" customFormat="1" x14ac:dyDescent="0.2">
      <c r="A991" s="76"/>
      <c r="B991" s="76"/>
      <c r="C991" s="76"/>
      <c r="D991" s="76"/>
      <c r="E991" s="76"/>
      <c r="F991" s="76"/>
      <c r="G991" s="76"/>
      <c r="H991" s="76"/>
    </row>
    <row r="992" spans="1:8" s="78" customFormat="1" x14ac:dyDescent="0.2">
      <c r="A992" s="76"/>
      <c r="B992" s="76"/>
      <c r="C992" s="76"/>
      <c r="D992" s="76"/>
      <c r="E992" s="76"/>
      <c r="F992" s="76"/>
      <c r="G992" s="76"/>
      <c r="H992" s="76"/>
    </row>
    <row r="993" spans="1:8" s="78" customFormat="1" x14ac:dyDescent="0.2">
      <c r="A993" s="76"/>
      <c r="B993" s="76"/>
      <c r="C993" s="76"/>
      <c r="D993" s="76"/>
      <c r="E993" s="76"/>
      <c r="F993" s="76"/>
      <c r="G993" s="76"/>
      <c r="H993" s="76"/>
    </row>
    <row r="994" spans="1:8" s="78" customFormat="1" x14ac:dyDescent="0.2">
      <c r="A994" s="76"/>
      <c r="B994" s="76"/>
      <c r="C994" s="76"/>
      <c r="D994" s="76"/>
      <c r="E994" s="76"/>
      <c r="F994" s="76"/>
      <c r="G994" s="76"/>
      <c r="H994" s="76"/>
    </row>
    <row r="995" spans="1:8" s="78" customFormat="1" x14ac:dyDescent="0.2">
      <c r="A995" s="76"/>
      <c r="B995" s="76"/>
      <c r="C995" s="76"/>
      <c r="D995" s="76"/>
      <c r="E995" s="76"/>
      <c r="F995" s="76"/>
      <c r="G995" s="76"/>
      <c r="H995" s="76"/>
    </row>
    <row r="996" spans="1:8" s="78" customFormat="1" x14ac:dyDescent="0.2">
      <c r="A996" s="76"/>
      <c r="B996" s="76"/>
      <c r="C996" s="76"/>
      <c r="D996" s="76"/>
      <c r="E996" s="76"/>
      <c r="F996" s="76"/>
      <c r="G996" s="76"/>
      <c r="H996" s="76"/>
    </row>
    <row r="997" spans="1:8" s="78" customFormat="1" x14ac:dyDescent="0.2">
      <c r="A997" s="76"/>
      <c r="B997" s="76"/>
      <c r="C997" s="76"/>
      <c r="D997" s="76"/>
      <c r="E997" s="76"/>
      <c r="F997" s="76"/>
      <c r="G997" s="76"/>
      <c r="H997" s="76"/>
    </row>
    <row r="998" spans="1:8" s="78" customFormat="1" x14ac:dyDescent="0.2">
      <c r="A998" s="76"/>
      <c r="B998" s="76"/>
      <c r="C998" s="76"/>
      <c r="D998" s="76"/>
      <c r="E998" s="76"/>
      <c r="F998" s="76"/>
      <c r="G998" s="76"/>
      <c r="H998" s="76"/>
    </row>
    <row r="999" spans="1:8" s="78" customFormat="1" x14ac:dyDescent="0.2">
      <c r="A999" s="76"/>
      <c r="B999" s="76"/>
      <c r="C999" s="76"/>
      <c r="D999" s="76"/>
      <c r="E999" s="76"/>
      <c r="F999" s="76"/>
      <c r="G999" s="76"/>
      <c r="H999" s="76"/>
    </row>
    <row r="1000" spans="1:8" ht="12.6" customHeight="1" x14ac:dyDescent="0.2"/>
    <row r="1013" spans="1:8" s="78" customFormat="1" x14ac:dyDescent="0.2">
      <c r="A1013" s="76"/>
      <c r="B1013" s="76"/>
      <c r="C1013" s="76"/>
      <c r="D1013" s="76"/>
      <c r="E1013" s="76"/>
      <c r="F1013" s="76"/>
      <c r="G1013" s="76"/>
      <c r="H1013" s="76"/>
    </row>
    <row r="1014" spans="1:8" s="78" customFormat="1" x14ac:dyDescent="0.2">
      <c r="A1014" s="76"/>
      <c r="B1014" s="76"/>
      <c r="C1014" s="76"/>
      <c r="D1014" s="76"/>
      <c r="E1014" s="76"/>
      <c r="F1014" s="76"/>
      <c r="G1014" s="76"/>
      <c r="H1014" s="76"/>
    </row>
    <row r="1015" spans="1:8" s="78" customFormat="1" x14ac:dyDescent="0.2">
      <c r="A1015" s="76"/>
      <c r="B1015" s="76"/>
      <c r="C1015" s="76"/>
      <c r="D1015" s="76"/>
      <c r="E1015" s="76"/>
      <c r="F1015" s="76"/>
      <c r="G1015" s="76"/>
      <c r="H1015" s="76"/>
    </row>
    <row r="1016" spans="1:8" s="78" customFormat="1" x14ac:dyDescent="0.2">
      <c r="A1016" s="76"/>
      <c r="B1016" s="76"/>
      <c r="C1016" s="76"/>
      <c r="D1016" s="76"/>
      <c r="E1016" s="76"/>
      <c r="F1016" s="76"/>
      <c r="G1016" s="76"/>
      <c r="H1016" s="76"/>
    </row>
    <row r="1017" spans="1:8" s="78" customFormat="1" x14ac:dyDescent="0.2">
      <c r="A1017" s="76"/>
      <c r="B1017" s="76"/>
      <c r="C1017" s="76"/>
      <c r="D1017" s="76"/>
      <c r="E1017" s="76"/>
      <c r="F1017" s="76"/>
      <c r="G1017" s="76"/>
      <c r="H1017" s="76"/>
    </row>
    <row r="1018" spans="1:8" s="78" customFormat="1" x14ac:dyDescent="0.2">
      <c r="A1018" s="76"/>
      <c r="B1018" s="76"/>
      <c r="C1018" s="76"/>
      <c r="D1018" s="76"/>
      <c r="E1018" s="76"/>
      <c r="F1018" s="76"/>
      <c r="G1018" s="76"/>
      <c r="H1018" s="76"/>
    </row>
    <row r="1019" spans="1:8" s="78" customFormat="1" x14ac:dyDescent="0.2">
      <c r="A1019" s="76"/>
      <c r="B1019" s="76"/>
      <c r="C1019" s="76"/>
      <c r="D1019" s="76"/>
      <c r="E1019" s="76"/>
      <c r="F1019" s="76"/>
      <c r="G1019" s="76"/>
      <c r="H1019" s="76"/>
    </row>
    <row r="1020" spans="1:8" s="78" customFormat="1" x14ac:dyDescent="0.2">
      <c r="A1020" s="76"/>
      <c r="B1020" s="76"/>
      <c r="C1020" s="76"/>
      <c r="D1020" s="76"/>
      <c r="E1020" s="76"/>
      <c r="F1020" s="76"/>
      <c r="G1020" s="76"/>
      <c r="H1020" s="76"/>
    </row>
    <row r="1021" spans="1:8" s="78" customFormat="1" x14ac:dyDescent="0.2">
      <c r="A1021" s="76"/>
      <c r="B1021" s="76"/>
      <c r="C1021" s="76"/>
      <c r="D1021" s="76"/>
      <c r="E1021" s="76"/>
      <c r="F1021" s="76"/>
      <c r="G1021" s="76"/>
      <c r="H1021" s="76"/>
    </row>
    <row r="1022" spans="1:8" s="78" customFormat="1" x14ac:dyDescent="0.2">
      <c r="A1022" s="76"/>
      <c r="B1022" s="76"/>
      <c r="C1022" s="76"/>
      <c r="D1022" s="76"/>
      <c r="E1022" s="76"/>
      <c r="F1022" s="76"/>
      <c r="G1022" s="76"/>
      <c r="H1022" s="76"/>
    </row>
    <row r="1030" spans="1:8" s="78" customFormat="1" x14ac:dyDescent="0.2">
      <c r="A1030" s="76"/>
      <c r="B1030" s="76"/>
      <c r="C1030" s="76"/>
      <c r="D1030" s="76"/>
      <c r="E1030" s="76"/>
      <c r="F1030" s="76"/>
      <c r="G1030" s="76"/>
      <c r="H1030" s="76"/>
    </row>
    <row r="1031" spans="1:8" s="78" customFormat="1" x14ac:dyDescent="0.2">
      <c r="A1031" s="76"/>
      <c r="B1031" s="76"/>
      <c r="C1031" s="76"/>
      <c r="D1031" s="76"/>
      <c r="E1031" s="76"/>
      <c r="F1031" s="76"/>
      <c r="G1031" s="76"/>
      <c r="H1031" s="76"/>
    </row>
    <row r="1032" spans="1:8" s="78" customFormat="1" x14ac:dyDescent="0.2">
      <c r="A1032" s="76"/>
      <c r="B1032" s="76"/>
      <c r="C1032" s="76"/>
      <c r="D1032" s="76"/>
      <c r="E1032" s="76"/>
      <c r="F1032" s="76"/>
      <c r="G1032" s="76"/>
      <c r="H1032" s="76"/>
    </row>
    <row r="1033" spans="1:8" s="78" customFormat="1" x14ac:dyDescent="0.2">
      <c r="A1033" s="76"/>
      <c r="B1033" s="76"/>
      <c r="C1033" s="76"/>
      <c r="D1033" s="76"/>
      <c r="E1033" s="76"/>
      <c r="F1033" s="76"/>
      <c r="G1033" s="76"/>
      <c r="H1033" s="76"/>
    </row>
    <row r="1034" spans="1:8" s="78" customFormat="1" x14ac:dyDescent="0.2">
      <c r="A1034" s="76"/>
      <c r="B1034" s="76"/>
      <c r="C1034" s="76"/>
      <c r="D1034" s="76"/>
      <c r="E1034" s="76"/>
      <c r="F1034" s="76"/>
      <c r="G1034" s="76"/>
      <c r="H1034" s="76"/>
    </row>
    <row r="1035" spans="1:8" s="78" customFormat="1" x14ac:dyDescent="0.2">
      <c r="A1035" s="76"/>
      <c r="B1035" s="76"/>
      <c r="C1035" s="76"/>
      <c r="D1035" s="76"/>
      <c r="E1035" s="76"/>
      <c r="F1035" s="76"/>
      <c r="G1035" s="76"/>
      <c r="H1035" s="76"/>
    </row>
    <row r="1053" spans="1:8" s="78" customFormat="1" x14ac:dyDescent="0.2">
      <c r="A1053" s="76"/>
      <c r="B1053" s="76"/>
      <c r="C1053" s="76"/>
      <c r="D1053" s="76"/>
      <c r="E1053" s="76"/>
      <c r="F1053" s="76"/>
      <c r="G1053" s="76"/>
      <c r="H1053" s="76"/>
    </row>
    <row r="1054" spans="1:8" s="78" customFormat="1" x14ac:dyDescent="0.2">
      <c r="A1054" s="76"/>
      <c r="B1054" s="76"/>
      <c r="C1054" s="76"/>
      <c r="D1054" s="76"/>
      <c r="E1054" s="76"/>
      <c r="F1054" s="76"/>
      <c r="G1054" s="76"/>
      <c r="H1054" s="76"/>
    </row>
    <row r="1055" spans="1:8" s="78" customFormat="1" x14ac:dyDescent="0.2">
      <c r="A1055" s="76"/>
      <c r="B1055" s="76"/>
      <c r="C1055" s="76"/>
      <c r="D1055" s="76"/>
      <c r="E1055" s="76"/>
      <c r="F1055" s="76"/>
      <c r="G1055" s="76"/>
      <c r="H1055" s="76"/>
    </row>
    <row r="1056" spans="1:8" s="78" customFormat="1" x14ac:dyDescent="0.2">
      <c r="A1056" s="76"/>
      <c r="B1056" s="76"/>
      <c r="C1056" s="76"/>
      <c r="D1056" s="76"/>
      <c r="E1056" s="76"/>
      <c r="F1056" s="76"/>
      <c r="G1056" s="76"/>
      <c r="H1056" s="76"/>
    </row>
    <row r="1057" spans="1:8" s="78" customFormat="1" x14ac:dyDescent="0.2">
      <c r="A1057" s="76"/>
      <c r="B1057" s="76"/>
      <c r="C1057" s="76"/>
      <c r="D1057" s="76"/>
      <c r="E1057" s="76"/>
      <c r="F1057" s="76"/>
      <c r="G1057" s="76"/>
      <c r="H1057" s="76"/>
    </row>
    <row r="1058" spans="1:8" s="78" customFormat="1" x14ac:dyDescent="0.2">
      <c r="A1058" s="76"/>
      <c r="B1058" s="76"/>
      <c r="C1058" s="76"/>
      <c r="D1058" s="76"/>
      <c r="E1058" s="76"/>
      <c r="F1058" s="76"/>
      <c r="G1058" s="76"/>
      <c r="H1058" s="76"/>
    </row>
    <row r="1059" spans="1:8" s="78" customFormat="1" x14ac:dyDescent="0.2">
      <c r="A1059" s="76"/>
      <c r="B1059" s="76"/>
      <c r="C1059" s="76"/>
      <c r="D1059" s="76"/>
      <c r="E1059" s="76"/>
      <c r="F1059" s="76"/>
      <c r="G1059" s="76"/>
      <c r="H1059" s="76"/>
    </row>
    <row r="1060" spans="1:8" s="78" customFormat="1" x14ac:dyDescent="0.2">
      <c r="A1060" s="76"/>
      <c r="B1060" s="76"/>
      <c r="C1060" s="76"/>
      <c r="D1060" s="76"/>
      <c r="E1060" s="76"/>
      <c r="F1060" s="76"/>
      <c r="G1060" s="76"/>
      <c r="H1060" s="76"/>
    </row>
    <row r="1061" spans="1:8" s="78" customFormat="1" x14ac:dyDescent="0.2">
      <c r="A1061" s="76"/>
      <c r="B1061" s="76"/>
      <c r="C1061" s="76"/>
      <c r="D1061" s="76"/>
      <c r="E1061" s="76"/>
      <c r="F1061" s="76"/>
      <c r="G1061" s="76"/>
      <c r="H1061" s="76"/>
    </row>
    <row r="1062" spans="1:8" s="78" customFormat="1" x14ac:dyDescent="0.2">
      <c r="A1062" s="76"/>
      <c r="B1062" s="76"/>
      <c r="C1062" s="76"/>
      <c r="D1062" s="76"/>
      <c r="E1062" s="76"/>
      <c r="F1062" s="76"/>
      <c r="G1062" s="76"/>
      <c r="H1062" s="76"/>
    </row>
    <row r="1063" spans="1:8" s="78" customFormat="1" x14ac:dyDescent="0.2">
      <c r="A1063" s="76"/>
      <c r="B1063" s="76"/>
      <c r="C1063" s="76"/>
      <c r="D1063" s="76"/>
      <c r="E1063" s="76"/>
      <c r="F1063" s="76"/>
      <c r="G1063" s="76"/>
      <c r="H1063" s="76"/>
    </row>
    <row r="1064" spans="1:8" s="78" customFormat="1" x14ac:dyDescent="0.2">
      <c r="A1064" s="76"/>
      <c r="B1064" s="76"/>
      <c r="C1064" s="76"/>
      <c r="D1064" s="76"/>
      <c r="E1064" s="76"/>
      <c r="F1064" s="76"/>
      <c r="G1064" s="76"/>
      <c r="H1064" s="76"/>
    </row>
    <row r="1065" spans="1:8" s="78" customFormat="1" x14ac:dyDescent="0.2">
      <c r="A1065" s="76"/>
      <c r="B1065" s="76"/>
      <c r="C1065" s="76"/>
      <c r="D1065" s="76"/>
      <c r="E1065" s="76"/>
      <c r="F1065" s="76"/>
      <c r="G1065" s="76"/>
      <c r="H1065" s="76"/>
    </row>
    <row r="1069" spans="1:8" s="78" customFormat="1" x14ac:dyDescent="0.2">
      <c r="A1069" s="76"/>
      <c r="B1069" s="76"/>
      <c r="C1069" s="76"/>
      <c r="D1069" s="76"/>
      <c r="E1069" s="76"/>
      <c r="F1069" s="76"/>
      <c r="G1069" s="76"/>
      <c r="H1069" s="76"/>
    </row>
    <row r="1070" spans="1:8" s="78" customFormat="1" x14ac:dyDescent="0.2">
      <c r="A1070" s="76"/>
      <c r="B1070" s="76"/>
      <c r="C1070" s="76"/>
      <c r="D1070" s="76"/>
      <c r="E1070" s="76"/>
      <c r="F1070" s="76"/>
      <c r="G1070" s="76"/>
      <c r="H1070" s="76"/>
    </row>
    <row r="1071" spans="1:8" s="78" customFormat="1" x14ac:dyDescent="0.2">
      <c r="A1071" s="76"/>
      <c r="B1071" s="76"/>
      <c r="C1071" s="76"/>
      <c r="D1071" s="76"/>
      <c r="E1071" s="76"/>
      <c r="F1071" s="76"/>
      <c r="G1071" s="76"/>
      <c r="H1071" s="76"/>
    </row>
    <row r="1075" spans="1:8" s="78" customFormat="1" x14ac:dyDescent="0.2">
      <c r="A1075" s="76"/>
      <c r="B1075" s="76"/>
      <c r="C1075" s="76"/>
      <c r="D1075" s="76"/>
      <c r="E1075" s="76"/>
      <c r="F1075" s="76"/>
      <c r="G1075" s="76"/>
      <c r="H1075" s="76"/>
    </row>
    <row r="1076" spans="1:8" s="78" customFormat="1" x14ac:dyDescent="0.2">
      <c r="A1076" s="76"/>
      <c r="B1076" s="76"/>
      <c r="C1076" s="76"/>
      <c r="D1076" s="76"/>
      <c r="E1076" s="76"/>
      <c r="F1076" s="76"/>
      <c r="G1076" s="76"/>
      <c r="H1076" s="76"/>
    </row>
    <row r="1101" spans="1:8" s="78" customFormat="1" x14ac:dyDescent="0.2">
      <c r="A1101" s="76"/>
      <c r="B1101" s="76"/>
      <c r="C1101" s="76"/>
      <c r="D1101" s="76"/>
      <c r="E1101" s="76"/>
      <c r="F1101" s="76"/>
      <c r="G1101" s="76"/>
      <c r="H1101" s="76"/>
    </row>
    <row r="1102" spans="1:8" s="78" customFormat="1" x14ac:dyDescent="0.2">
      <c r="A1102" s="76"/>
      <c r="B1102" s="76"/>
      <c r="C1102" s="76"/>
      <c r="D1102" s="76"/>
      <c r="E1102" s="76"/>
      <c r="F1102" s="76"/>
      <c r="G1102" s="76"/>
      <c r="H1102" s="76"/>
    </row>
    <row r="1103" spans="1:8" s="78" customFormat="1" x14ac:dyDescent="0.2">
      <c r="A1103" s="76"/>
      <c r="B1103" s="76"/>
      <c r="C1103" s="76"/>
      <c r="D1103" s="76"/>
      <c r="E1103" s="76"/>
      <c r="F1103" s="76"/>
      <c r="G1103" s="76"/>
      <c r="H1103" s="76"/>
    </row>
    <row r="1104" spans="1:8" s="78" customFormat="1" x14ac:dyDescent="0.2">
      <c r="A1104" s="76"/>
      <c r="B1104" s="76"/>
      <c r="C1104" s="76"/>
      <c r="D1104" s="76"/>
      <c r="E1104" s="76"/>
      <c r="F1104" s="76"/>
      <c r="G1104" s="76"/>
      <c r="H1104" s="76"/>
    </row>
    <row r="1105" spans="1:8" s="78" customFormat="1" x14ac:dyDescent="0.2">
      <c r="A1105" s="76"/>
      <c r="B1105" s="76"/>
      <c r="C1105" s="76"/>
      <c r="D1105" s="76"/>
      <c r="E1105" s="76"/>
      <c r="F1105" s="76"/>
      <c r="G1105" s="76"/>
      <c r="H1105" s="76"/>
    </row>
    <row r="1106" spans="1:8" s="78" customFormat="1" x14ac:dyDescent="0.2">
      <c r="A1106" s="76"/>
      <c r="B1106" s="76"/>
      <c r="C1106" s="76"/>
      <c r="D1106" s="76"/>
      <c r="E1106" s="76"/>
      <c r="F1106" s="76"/>
      <c r="G1106" s="76"/>
      <c r="H1106" s="76"/>
    </row>
    <row r="1107" spans="1:8" s="78" customFormat="1" x14ac:dyDescent="0.2">
      <c r="A1107" s="76"/>
      <c r="B1107" s="76"/>
      <c r="C1107" s="76"/>
      <c r="D1107" s="76"/>
      <c r="E1107" s="76"/>
      <c r="F1107" s="76"/>
      <c r="G1107" s="76"/>
      <c r="H1107" s="76"/>
    </row>
    <row r="1108" spans="1:8" s="78" customFormat="1" x14ac:dyDescent="0.2">
      <c r="A1108" s="76"/>
      <c r="B1108" s="76"/>
      <c r="C1108" s="76"/>
      <c r="D1108" s="76"/>
      <c r="E1108" s="76"/>
      <c r="F1108" s="76"/>
      <c r="G1108" s="76"/>
      <c r="H1108" s="76"/>
    </row>
    <row r="1109" spans="1:8" s="78" customFormat="1" x14ac:dyDescent="0.2">
      <c r="A1109" s="76"/>
      <c r="B1109" s="76"/>
      <c r="C1109" s="76"/>
      <c r="D1109" s="76"/>
      <c r="E1109" s="76"/>
      <c r="F1109" s="76"/>
      <c r="G1109" s="76"/>
      <c r="H1109" s="76"/>
    </row>
    <row r="1110" spans="1:8" s="78" customFormat="1" x14ac:dyDescent="0.2">
      <c r="A1110" s="76"/>
      <c r="B1110" s="76"/>
      <c r="C1110" s="76"/>
      <c r="D1110" s="76"/>
      <c r="E1110" s="76"/>
      <c r="F1110" s="76"/>
      <c r="G1110" s="76"/>
      <c r="H1110" s="76"/>
    </row>
    <row r="1111" spans="1:8" s="78" customFormat="1" x14ac:dyDescent="0.2">
      <c r="A1111" s="76"/>
      <c r="B1111" s="76"/>
      <c r="C1111" s="76"/>
      <c r="D1111" s="76"/>
      <c r="E1111" s="76"/>
      <c r="F1111" s="76"/>
      <c r="G1111" s="76"/>
      <c r="H1111" s="76"/>
    </row>
    <row r="1112" spans="1:8" s="78" customFormat="1" x14ac:dyDescent="0.2">
      <c r="A1112" s="76"/>
      <c r="B1112" s="76"/>
      <c r="C1112" s="76"/>
      <c r="D1112" s="76"/>
      <c r="E1112" s="76"/>
      <c r="F1112" s="76"/>
      <c r="G1112" s="76"/>
      <c r="H1112" s="76"/>
    </row>
    <row r="1113" spans="1:8" s="78" customFormat="1" x14ac:dyDescent="0.2">
      <c r="A1113" s="76"/>
      <c r="B1113" s="76"/>
      <c r="C1113" s="76"/>
      <c r="D1113" s="76"/>
      <c r="E1113" s="76"/>
      <c r="F1113" s="76"/>
      <c r="G1113" s="76"/>
      <c r="H1113" s="76"/>
    </row>
    <row r="1114" spans="1:8" s="78" customFormat="1" x14ac:dyDescent="0.2">
      <c r="A1114" s="76"/>
      <c r="B1114" s="76"/>
      <c r="C1114" s="76"/>
      <c r="D1114" s="76"/>
      <c r="E1114" s="76"/>
      <c r="F1114" s="76"/>
      <c r="G1114" s="76"/>
      <c r="H1114" s="76"/>
    </row>
    <row r="1115" spans="1:8" s="78" customFormat="1" x14ac:dyDescent="0.2">
      <c r="A1115" s="76"/>
      <c r="B1115" s="76"/>
      <c r="C1115" s="76"/>
      <c r="D1115" s="76"/>
      <c r="E1115" s="76"/>
      <c r="F1115" s="76"/>
      <c r="G1115" s="76"/>
      <c r="H1115" s="76"/>
    </row>
    <row r="1116" spans="1:8" s="78" customFormat="1" x14ac:dyDescent="0.2">
      <c r="A1116" s="76"/>
      <c r="B1116" s="76"/>
      <c r="C1116" s="76"/>
      <c r="D1116" s="76"/>
      <c r="E1116" s="76"/>
      <c r="F1116" s="76"/>
      <c r="G1116" s="76"/>
      <c r="H1116" s="76"/>
    </row>
    <row r="1117" spans="1:8" s="78" customFormat="1" x14ac:dyDescent="0.2">
      <c r="A1117" s="76"/>
      <c r="B1117" s="76"/>
      <c r="C1117" s="76"/>
      <c r="D1117" s="76"/>
      <c r="E1117" s="76"/>
      <c r="F1117" s="76"/>
      <c r="G1117" s="76"/>
      <c r="H1117" s="76"/>
    </row>
    <row r="1118" spans="1:8" s="78" customFormat="1" x14ac:dyDescent="0.2">
      <c r="A1118" s="76"/>
      <c r="B1118" s="76"/>
      <c r="C1118" s="76"/>
      <c r="D1118" s="76"/>
      <c r="E1118" s="76"/>
      <c r="F1118" s="76"/>
      <c r="G1118" s="76"/>
      <c r="H1118" s="76"/>
    </row>
    <row r="1119" spans="1:8" s="78" customFormat="1" x14ac:dyDescent="0.2">
      <c r="A1119" s="76"/>
      <c r="B1119" s="76"/>
      <c r="C1119" s="76"/>
      <c r="D1119" s="76"/>
      <c r="E1119" s="76"/>
      <c r="F1119" s="76"/>
      <c r="G1119" s="76"/>
      <c r="H1119" s="76"/>
    </row>
    <row r="1120" spans="1:8" s="78" customFormat="1" x14ac:dyDescent="0.2">
      <c r="A1120" s="76"/>
      <c r="B1120" s="76"/>
      <c r="C1120" s="76"/>
      <c r="D1120" s="76"/>
      <c r="E1120" s="76"/>
      <c r="F1120" s="76"/>
      <c r="G1120" s="76"/>
      <c r="H1120" s="76"/>
    </row>
    <row r="1121" spans="1:8" s="78" customFormat="1" x14ac:dyDescent="0.2">
      <c r="A1121" s="76"/>
      <c r="B1121" s="76"/>
      <c r="C1121" s="76"/>
      <c r="D1121" s="76"/>
      <c r="E1121" s="76"/>
      <c r="F1121" s="76"/>
      <c r="G1121" s="76"/>
      <c r="H1121" s="76"/>
    </row>
    <row r="1122" spans="1:8" s="78" customFormat="1" x14ac:dyDescent="0.2">
      <c r="A1122" s="76"/>
      <c r="B1122" s="76"/>
      <c r="C1122" s="76"/>
      <c r="D1122" s="76"/>
      <c r="E1122" s="76"/>
      <c r="F1122" s="76"/>
      <c r="G1122" s="76"/>
      <c r="H1122" s="76"/>
    </row>
    <row r="1123" spans="1:8" s="78" customFormat="1" x14ac:dyDescent="0.2">
      <c r="A1123" s="76"/>
      <c r="B1123" s="76"/>
      <c r="C1123" s="76"/>
      <c r="D1123" s="76"/>
      <c r="E1123" s="76"/>
      <c r="F1123" s="76"/>
      <c r="G1123" s="76"/>
      <c r="H1123" s="76"/>
    </row>
    <row r="1124" spans="1:8" s="78" customFormat="1" x14ac:dyDescent="0.2">
      <c r="A1124" s="76"/>
      <c r="B1124" s="76"/>
      <c r="C1124" s="76"/>
      <c r="D1124" s="76"/>
      <c r="E1124" s="76"/>
      <c r="F1124" s="76"/>
      <c r="G1124" s="76"/>
      <c r="H1124" s="76"/>
    </row>
    <row r="1200" spans="1:8" s="78" customFormat="1" x14ac:dyDescent="0.2">
      <c r="A1200" s="76"/>
      <c r="B1200" s="76"/>
      <c r="C1200" s="76"/>
      <c r="D1200" s="76"/>
      <c r="E1200" s="76"/>
      <c r="F1200" s="76"/>
      <c r="G1200" s="76"/>
      <c r="H1200" s="76"/>
    </row>
    <row r="1201" spans="1:8" s="78" customFormat="1" x14ac:dyDescent="0.2">
      <c r="A1201" s="76"/>
      <c r="B1201" s="76"/>
      <c r="C1201" s="76"/>
      <c r="D1201" s="76"/>
      <c r="E1201" s="76"/>
      <c r="F1201" s="76"/>
      <c r="G1201" s="76"/>
      <c r="H1201" s="76"/>
    </row>
    <row r="1202" spans="1:8" s="78" customFormat="1" x14ac:dyDescent="0.2">
      <c r="A1202" s="76"/>
      <c r="B1202" s="76"/>
      <c r="C1202" s="76"/>
      <c r="D1202" s="76"/>
      <c r="E1202" s="76"/>
      <c r="F1202" s="76"/>
      <c r="G1202" s="76"/>
      <c r="H1202" s="76"/>
    </row>
    <row r="1203" spans="1:8" s="78" customFormat="1" x14ac:dyDescent="0.2">
      <c r="A1203" s="76"/>
      <c r="B1203" s="76"/>
      <c r="C1203" s="76"/>
      <c r="D1203" s="76"/>
      <c r="E1203" s="76"/>
      <c r="F1203" s="76"/>
      <c r="G1203" s="76"/>
      <c r="H1203" s="76"/>
    </row>
    <row r="1204" spans="1:8" s="78" customFormat="1" x14ac:dyDescent="0.2">
      <c r="A1204" s="76"/>
      <c r="B1204" s="76"/>
      <c r="C1204" s="76"/>
      <c r="D1204" s="76"/>
      <c r="E1204" s="76"/>
      <c r="F1204" s="76"/>
      <c r="G1204" s="76"/>
      <c r="H1204" s="76"/>
    </row>
    <row r="1205" spans="1:8" s="78" customFormat="1" x14ac:dyDescent="0.2">
      <c r="A1205" s="76"/>
      <c r="B1205" s="76"/>
      <c r="C1205" s="76"/>
      <c r="D1205" s="76"/>
      <c r="E1205" s="76"/>
      <c r="F1205" s="76"/>
      <c r="G1205" s="76"/>
      <c r="H1205" s="76"/>
    </row>
    <row r="1206" spans="1:8" s="78" customFormat="1" x14ac:dyDescent="0.2">
      <c r="A1206" s="76"/>
      <c r="B1206" s="76"/>
      <c r="C1206" s="76"/>
      <c r="D1206" s="76"/>
      <c r="E1206" s="76"/>
      <c r="F1206" s="76"/>
      <c r="G1206" s="76"/>
      <c r="H1206" s="76"/>
    </row>
    <row r="1207" spans="1:8" s="78" customFormat="1" x14ac:dyDescent="0.2">
      <c r="A1207" s="76"/>
      <c r="B1207" s="76"/>
      <c r="C1207" s="76"/>
      <c r="D1207" s="76"/>
      <c r="E1207" s="76"/>
      <c r="F1207" s="76"/>
      <c r="G1207" s="76"/>
      <c r="H1207" s="76"/>
    </row>
    <row r="1208" spans="1:8" s="78" customFormat="1" x14ac:dyDescent="0.2">
      <c r="A1208" s="76"/>
      <c r="B1208" s="76"/>
      <c r="C1208" s="76"/>
      <c r="D1208" s="76"/>
      <c r="E1208" s="76"/>
      <c r="F1208" s="76"/>
      <c r="G1208" s="76"/>
      <c r="H1208" s="76"/>
    </row>
    <row r="1209" spans="1:8" s="78" customFormat="1" x14ac:dyDescent="0.2">
      <c r="A1209" s="76"/>
      <c r="B1209" s="76"/>
      <c r="C1209" s="76"/>
      <c r="D1209" s="76"/>
      <c r="E1209" s="76"/>
      <c r="F1209" s="76"/>
      <c r="G1209" s="76"/>
      <c r="H1209" s="76"/>
    </row>
    <row r="1210" spans="1:8" s="78" customFormat="1" x14ac:dyDescent="0.2">
      <c r="A1210" s="76"/>
      <c r="B1210" s="76"/>
      <c r="C1210" s="76"/>
      <c r="D1210" s="76"/>
      <c r="E1210" s="76"/>
      <c r="F1210" s="76"/>
      <c r="G1210" s="76"/>
      <c r="H1210" s="76"/>
    </row>
    <row r="1211" spans="1:8" s="78" customFormat="1" x14ac:dyDescent="0.2">
      <c r="A1211" s="76"/>
      <c r="B1211" s="76"/>
      <c r="C1211" s="76"/>
      <c r="D1211" s="76"/>
      <c r="E1211" s="76"/>
      <c r="F1211" s="76"/>
      <c r="G1211" s="76"/>
      <c r="H1211" s="76"/>
    </row>
    <row r="1212" spans="1:8" s="78" customFormat="1" x14ac:dyDescent="0.2">
      <c r="A1212" s="76"/>
      <c r="B1212" s="76"/>
      <c r="C1212" s="76"/>
      <c r="D1212" s="76"/>
      <c r="E1212" s="76"/>
      <c r="F1212" s="76"/>
      <c r="G1212" s="76"/>
      <c r="H1212" s="76"/>
    </row>
    <row r="1213" spans="1:8" s="78" customFormat="1" x14ac:dyDescent="0.2">
      <c r="A1213" s="76"/>
      <c r="B1213" s="76"/>
      <c r="C1213" s="76"/>
      <c r="D1213" s="76"/>
      <c r="E1213" s="76"/>
      <c r="F1213" s="76"/>
      <c r="G1213" s="76"/>
      <c r="H1213" s="76"/>
    </row>
    <row r="1214" spans="1:8" s="78" customFormat="1" x14ac:dyDescent="0.2">
      <c r="A1214" s="76"/>
      <c r="B1214" s="76"/>
      <c r="C1214" s="76"/>
      <c r="D1214" s="76"/>
      <c r="E1214" s="76"/>
      <c r="F1214" s="76"/>
      <c r="G1214" s="76"/>
      <c r="H1214" s="76"/>
    </row>
    <row r="1215" spans="1:8" s="78" customFormat="1" x14ac:dyDescent="0.2">
      <c r="A1215" s="76"/>
      <c r="B1215" s="76"/>
      <c r="C1215" s="76"/>
      <c r="D1215" s="76"/>
      <c r="E1215" s="76"/>
      <c r="F1215" s="76"/>
      <c r="G1215" s="76"/>
      <c r="H1215" s="76"/>
    </row>
    <row r="1216" spans="1:8" s="78" customFormat="1" x14ac:dyDescent="0.2">
      <c r="A1216" s="76"/>
      <c r="B1216" s="76"/>
      <c r="C1216" s="76"/>
      <c r="D1216" s="76"/>
      <c r="E1216" s="76"/>
      <c r="F1216" s="76"/>
      <c r="G1216" s="76"/>
      <c r="H1216" s="76"/>
    </row>
    <row r="1217" spans="1:8" s="78" customFormat="1" x14ac:dyDescent="0.2">
      <c r="A1217" s="76"/>
      <c r="B1217" s="76"/>
      <c r="C1217" s="76"/>
      <c r="D1217" s="76"/>
      <c r="E1217" s="76"/>
      <c r="F1217" s="76"/>
      <c r="G1217" s="76"/>
      <c r="H1217" s="76"/>
    </row>
    <row r="1218" spans="1:8" s="78" customFormat="1" x14ac:dyDescent="0.2">
      <c r="A1218" s="76"/>
      <c r="B1218" s="76"/>
      <c r="C1218" s="76"/>
      <c r="D1218" s="76"/>
      <c r="E1218" s="76"/>
      <c r="F1218" s="76"/>
      <c r="G1218" s="76"/>
      <c r="H1218" s="76"/>
    </row>
    <row r="1219" spans="1:8" s="78" customFormat="1" x14ac:dyDescent="0.2">
      <c r="A1219" s="76"/>
      <c r="B1219" s="76"/>
      <c r="C1219" s="76"/>
      <c r="D1219" s="76"/>
      <c r="E1219" s="76"/>
      <c r="F1219" s="76"/>
      <c r="G1219" s="76"/>
      <c r="H1219" s="76"/>
    </row>
    <row r="1220" spans="1:8" s="78" customFormat="1" x14ac:dyDescent="0.2">
      <c r="A1220" s="76"/>
      <c r="B1220" s="76"/>
      <c r="C1220" s="76"/>
      <c r="D1220" s="76"/>
      <c r="E1220" s="76"/>
      <c r="F1220" s="76"/>
      <c r="G1220" s="76"/>
      <c r="H1220" s="76"/>
    </row>
    <row r="1221" spans="1:8" s="78" customFormat="1" x14ac:dyDescent="0.2">
      <c r="A1221" s="76"/>
      <c r="B1221" s="76"/>
      <c r="C1221" s="76"/>
      <c r="D1221" s="76"/>
      <c r="E1221" s="76"/>
      <c r="F1221" s="76"/>
      <c r="G1221" s="76"/>
      <c r="H1221" s="76"/>
    </row>
    <row r="1222" spans="1:8" s="78" customFormat="1" x14ac:dyDescent="0.2">
      <c r="A1222" s="76"/>
      <c r="B1222" s="76"/>
      <c r="C1222" s="76"/>
      <c r="D1222" s="76"/>
      <c r="E1222" s="76"/>
      <c r="F1222" s="76"/>
      <c r="G1222" s="76"/>
      <c r="H1222" s="76"/>
    </row>
    <row r="1223" spans="1:8" s="78" customFormat="1" x14ac:dyDescent="0.2">
      <c r="A1223" s="76"/>
      <c r="B1223" s="76"/>
      <c r="C1223" s="76"/>
      <c r="D1223" s="76"/>
      <c r="E1223" s="76"/>
      <c r="F1223" s="76"/>
      <c r="G1223" s="76"/>
      <c r="H1223" s="76"/>
    </row>
    <row r="1224" spans="1:8" s="78" customFormat="1" x14ac:dyDescent="0.2">
      <c r="A1224" s="76"/>
      <c r="B1224" s="76"/>
      <c r="C1224" s="76"/>
      <c r="D1224" s="76"/>
      <c r="E1224" s="76"/>
      <c r="F1224" s="76"/>
      <c r="G1224" s="76"/>
      <c r="H1224" s="76"/>
    </row>
    <row r="1225" spans="1:8" s="78" customFormat="1" x14ac:dyDescent="0.2">
      <c r="A1225" s="76"/>
      <c r="B1225" s="76"/>
      <c r="C1225" s="76"/>
      <c r="D1225" s="76"/>
      <c r="E1225" s="76"/>
      <c r="F1225" s="76"/>
      <c r="G1225" s="76"/>
      <c r="H1225" s="76"/>
    </row>
    <row r="1226" spans="1:8" s="78" customFormat="1" x14ac:dyDescent="0.2">
      <c r="A1226" s="76"/>
      <c r="B1226" s="76"/>
      <c r="C1226" s="76"/>
      <c r="D1226" s="76"/>
      <c r="E1226" s="76"/>
      <c r="F1226" s="76"/>
      <c r="G1226" s="76"/>
      <c r="H1226" s="76"/>
    </row>
    <row r="1227" spans="1:8" s="78" customFormat="1" x14ac:dyDescent="0.2">
      <c r="A1227" s="76"/>
      <c r="B1227" s="76"/>
      <c r="C1227" s="76"/>
      <c r="D1227" s="76"/>
      <c r="E1227" s="76"/>
      <c r="F1227" s="76"/>
      <c r="G1227" s="76"/>
      <c r="H1227" s="76"/>
    </row>
    <row r="1228" spans="1:8" s="78" customFormat="1" x14ac:dyDescent="0.2">
      <c r="A1228" s="76"/>
      <c r="B1228" s="76"/>
      <c r="C1228" s="76"/>
      <c r="D1228" s="76"/>
      <c r="E1228" s="76"/>
      <c r="F1228" s="76"/>
      <c r="G1228" s="76"/>
      <c r="H1228" s="76"/>
    </row>
    <row r="1229" spans="1:8" s="78" customFormat="1" x14ac:dyDescent="0.2">
      <c r="A1229" s="76"/>
      <c r="B1229" s="76"/>
      <c r="C1229" s="76"/>
      <c r="D1229" s="76"/>
      <c r="E1229" s="76"/>
      <c r="F1229" s="76"/>
      <c r="G1229" s="76"/>
      <c r="H1229" s="76"/>
    </row>
    <row r="1230" spans="1:8" s="78" customFormat="1" x14ac:dyDescent="0.2">
      <c r="A1230" s="76"/>
      <c r="B1230" s="76"/>
      <c r="C1230" s="76"/>
      <c r="D1230" s="76"/>
      <c r="E1230" s="76"/>
      <c r="F1230" s="76"/>
      <c r="G1230" s="76"/>
      <c r="H1230" s="76"/>
    </row>
    <row r="1231" spans="1:8" s="78" customFormat="1" x14ac:dyDescent="0.2">
      <c r="A1231" s="76"/>
      <c r="B1231" s="76"/>
      <c r="C1231" s="76"/>
      <c r="D1231" s="76"/>
      <c r="E1231" s="76"/>
      <c r="F1231" s="76"/>
      <c r="G1231" s="76"/>
      <c r="H1231" s="76"/>
    </row>
    <row r="1232" spans="1:8" s="78" customFormat="1" x14ac:dyDescent="0.2">
      <c r="A1232" s="76"/>
      <c r="B1232" s="76"/>
      <c r="C1232" s="76"/>
      <c r="D1232" s="76"/>
      <c r="E1232" s="76"/>
      <c r="F1232" s="76"/>
      <c r="G1232" s="76"/>
      <c r="H1232" s="76"/>
    </row>
    <row r="1233" spans="1:8" s="78" customFormat="1" x14ac:dyDescent="0.2">
      <c r="A1233" s="76"/>
      <c r="B1233" s="76"/>
      <c r="C1233" s="76"/>
      <c r="D1233" s="76"/>
      <c r="E1233" s="76"/>
      <c r="F1233" s="76"/>
      <c r="G1233" s="76"/>
      <c r="H1233" s="76"/>
    </row>
    <row r="1234" spans="1:8" s="78" customFormat="1" x14ac:dyDescent="0.2">
      <c r="A1234" s="76"/>
      <c r="B1234" s="76"/>
      <c r="C1234" s="76"/>
      <c r="D1234" s="76"/>
      <c r="E1234" s="76"/>
      <c r="F1234" s="76"/>
      <c r="G1234" s="76"/>
      <c r="H1234" s="76"/>
    </row>
    <row r="1235" spans="1:8" s="78" customFormat="1" x14ac:dyDescent="0.2">
      <c r="A1235" s="76"/>
      <c r="B1235" s="76"/>
      <c r="C1235" s="76"/>
      <c r="D1235" s="76"/>
      <c r="E1235" s="76"/>
      <c r="F1235" s="76"/>
      <c r="G1235" s="76"/>
      <c r="H1235" s="76"/>
    </row>
    <row r="1236" spans="1:8" s="78" customFormat="1" x14ac:dyDescent="0.2">
      <c r="A1236" s="76"/>
      <c r="B1236" s="76"/>
      <c r="C1236" s="76"/>
      <c r="D1236" s="76"/>
      <c r="E1236" s="76"/>
      <c r="F1236" s="76"/>
      <c r="G1236" s="76"/>
      <c r="H1236" s="76"/>
    </row>
    <row r="1237" spans="1:8" s="78" customFormat="1" x14ac:dyDescent="0.2">
      <c r="A1237" s="76"/>
      <c r="B1237" s="76"/>
      <c r="C1237" s="76"/>
      <c r="D1237" s="76"/>
      <c r="E1237" s="76"/>
      <c r="F1237" s="76"/>
      <c r="G1237" s="76"/>
      <c r="H1237" s="76"/>
    </row>
    <row r="1238" spans="1:8" s="78" customFormat="1" x14ac:dyDescent="0.2">
      <c r="A1238" s="76"/>
      <c r="B1238" s="76"/>
      <c r="C1238" s="76"/>
      <c r="D1238" s="76"/>
      <c r="E1238" s="76"/>
      <c r="F1238" s="76"/>
      <c r="G1238" s="76"/>
      <c r="H1238" s="76"/>
    </row>
    <row r="1239" spans="1:8" s="78" customFormat="1" x14ac:dyDescent="0.2">
      <c r="A1239" s="76"/>
      <c r="B1239" s="76"/>
      <c r="C1239" s="76"/>
      <c r="D1239" s="76"/>
      <c r="E1239" s="76"/>
      <c r="F1239" s="76"/>
      <c r="G1239" s="76"/>
      <c r="H1239" s="76"/>
    </row>
    <row r="1240" spans="1:8" s="78" customFormat="1" x14ac:dyDescent="0.2">
      <c r="A1240" s="76"/>
      <c r="B1240" s="76"/>
      <c r="C1240" s="76"/>
      <c r="D1240" s="76"/>
      <c r="E1240" s="76"/>
      <c r="F1240" s="76"/>
      <c r="G1240" s="76"/>
      <c r="H1240" s="76"/>
    </row>
    <row r="1241" spans="1:8" s="78" customFormat="1" x14ac:dyDescent="0.2">
      <c r="A1241" s="76"/>
      <c r="B1241" s="76"/>
      <c r="C1241" s="76"/>
      <c r="D1241" s="76"/>
      <c r="E1241" s="76"/>
      <c r="F1241" s="76"/>
      <c r="G1241" s="76"/>
      <c r="H1241" s="76"/>
    </row>
    <row r="1242" spans="1:8" s="78" customFormat="1" x14ac:dyDescent="0.2">
      <c r="A1242" s="76"/>
      <c r="B1242" s="76"/>
      <c r="C1242" s="76"/>
      <c r="D1242" s="76"/>
      <c r="E1242" s="76"/>
      <c r="F1242" s="76"/>
      <c r="G1242" s="76"/>
      <c r="H1242" s="76"/>
    </row>
    <row r="1243" spans="1:8" s="78" customFormat="1" x14ac:dyDescent="0.2">
      <c r="A1243" s="76"/>
      <c r="B1243" s="76"/>
      <c r="C1243" s="76"/>
      <c r="D1243" s="76"/>
      <c r="E1243" s="76"/>
      <c r="F1243" s="76"/>
      <c r="G1243" s="76"/>
      <c r="H1243" s="76"/>
    </row>
    <row r="1244" spans="1:8" s="78" customFormat="1" x14ac:dyDescent="0.2">
      <c r="A1244" s="76"/>
      <c r="B1244" s="76"/>
      <c r="C1244" s="76"/>
      <c r="D1244" s="76"/>
      <c r="E1244" s="76"/>
      <c r="F1244" s="76"/>
      <c r="G1244" s="76"/>
      <c r="H1244" s="76"/>
    </row>
    <row r="1245" spans="1:8" s="78" customFormat="1" x14ac:dyDescent="0.2">
      <c r="A1245" s="76"/>
      <c r="B1245" s="76"/>
      <c r="C1245" s="76"/>
      <c r="D1245" s="76"/>
      <c r="E1245" s="76"/>
      <c r="F1245" s="76"/>
      <c r="G1245" s="76"/>
      <c r="H1245" s="76"/>
    </row>
    <row r="1246" spans="1:8" s="78" customFormat="1" x14ac:dyDescent="0.2">
      <c r="A1246" s="76"/>
      <c r="B1246" s="76"/>
      <c r="C1246" s="76"/>
      <c r="D1246" s="76"/>
      <c r="E1246" s="76"/>
      <c r="F1246" s="76"/>
      <c r="G1246" s="76"/>
      <c r="H1246" s="76"/>
    </row>
    <row r="1247" spans="1:8" s="78" customFormat="1" x14ac:dyDescent="0.2">
      <c r="A1247" s="76"/>
      <c r="B1247" s="76"/>
      <c r="C1247" s="76"/>
      <c r="D1247" s="76"/>
      <c r="E1247" s="76"/>
      <c r="F1247" s="76"/>
      <c r="G1247" s="76"/>
      <c r="H1247" s="76"/>
    </row>
    <row r="1248" spans="1:8" s="78" customFormat="1" x14ac:dyDescent="0.2">
      <c r="A1248" s="76"/>
      <c r="B1248" s="76"/>
      <c r="C1248" s="76"/>
      <c r="D1248" s="76"/>
      <c r="E1248" s="76"/>
      <c r="F1248" s="76"/>
      <c r="G1248" s="76"/>
      <c r="H1248" s="76"/>
    </row>
    <row r="1249" spans="1:8" s="78" customFormat="1" x14ac:dyDescent="0.2">
      <c r="A1249" s="76"/>
      <c r="B1249" s="76"/>
      <c r="C1249" s="76"/>
      <c r="D1249" s="76"/>
      <c r="E1249" s="76"/>
      <c r="F1249" s="76"/>
      <c r="G1249" s="76"/>
      <c r="H1249" s="76"/>
    </row>
    <row r="1250" spans="1:8" s="78" customFormat="1" x14ac:dyDescent="0.2">
      <c r="A1250" s="76"/>
      <c r="B1250" s="76"/>
      <c r="C1250" s="76"/>
      <c r="D1250" s="76"/>
      <c r="E1250" s="76"/>
      <c r="F1250" s="76"/>
      <c r="G1250" s="76"/>
      <c r="H1250" s="76"/>
    </row>
    <row r="1251" spans="1:8" s="78" customFormat="1" x14ac:dyDescent="0.2">
      <c r="A1251" s="76"/>
      <c r="B1251" s="76"/>
      <c r="C1251" s="76"/>
      <c r="D1251" s="76"/>
      <c r="E1251" s="76"/>
      <c r="F1251" s="76"/>
      <c r="G1251" s="76"/>
      <c r="H1251" s="76"/>
    </row>
    <row r="1252" spans="1:8" s="78" customFormat="1" x14ac:dyDescent="0.2">
      <c r="A1252" s="76"/>
      <c r="B1252" s="76"/>
      <c r="C1252" s="76"/>
      <c r="D1252" s="76"/>
      <c r="E1252" s="76"/>
      <c r="F1252" s="76"/>
      <c r="G1252" s="76"/>
      <c r="H1252" s="76"/>
    </row>
    <row r="1253" spans="1:8" s="78" customFormat="1" x14ac:dyDescent="0.2">
      <c r="A1253" s="76"/>
      <c r="B1253" s="76"/>
      <c r="C1253" s="76"/>
      <c r="D1253" s="76"/>
      <c r="E1253" s="76"/>
      <c r="F1253" s="76"/>
      <c r="G1253" s="76"/>
      <c r="H1253" s="76"/>
    </row>
    <row r="1254" spans="1:8" s="78" customFormat="1" x14ac:dyDescent="0.2">
      <c r="A1254" s="76"/>
      <c r="B1254" s="76"/>
      <c r="C1254" s="76"/>
      <c r="D1254" s="76"/>
      <c r="E1254" s="76"/>
      <c r="F1254" s="76"/>
      <c r="G1254" s="76"/>
      <c r="H1254" s="76"/>
    </row>
    <row r="1255" spans="1:8" s="78" customFormat="1" x14ac:dyDescent="0.2">
      <c r="A1255" s="76"/>
      <c r="B1255" s="76"/>
      <c r="C1255" s="76"/>
      <c r="D1255" s="76"/>
      <c r="E1255" s="76"/>
      <c r="F1255" s="76"/>
      <c r="G1255" s="76"/>
      <c r="H1255" s="76"/>
    </row>
    <row r="1256" spans="1:8" s="78" customFormat="1" x14ac:dyDescent="0.2">
      <c r="A1256" s="76"/>
      <c r="B1256" s="76"/>
      <c r="C1256" s="76"/>
      <c r="D1256" s="76"/>
      <c r="E1256" s="76"/>
      <c r="F1256" s="76"/>
      <c r="G1256" s="76"/>
      <c r="H1256" s="76"/>
    </row>
    <row r="1257" spans="1:8" s="78" customFormat="1" x14ac:dyDescent="0.2">
      <c r="A1257" s="76"/>
      <c r="B1257" s="76"/>
      <c r="C1257" s="76"/>
      <c r="D1257" s="76"/>
      <c r="E1257" s="76"/>
      <c r="F1257" s="76"/>
      <c r="G1257" s="76"/>
      <c r="H1257" s="76"/>
    </row>
    <row r="1258" spans="1:8" s="78" customFormat="1" x14ac:dyDescent="0.2">
      <c r="A1258" s="76"/>
      <c r="B1258" s="76"/>
      <c r="C1258" s="76"/>
      <c r="D1258" s="76"/>
      <c r="E1258" s="76"/>
      <c r="F1258" s="76"/>
      <c r="G1258" s="76"/>
      <c r="H1258" s="76"/>
    </row>
    <row r="1259" spans="1:8" s="78" customFormat="1" x14ac:dyDescent="0.2">
      <c r="A1259" s="76"/>
      <c r="B1259" s="76"/>
      <c r="C1259" s="76"/>
      <c r="D1259" s="76"/>
      <c r="E1259" s="76"/>
      <c r="F1259" s="76"/>
      <c r="G1259" s="76"/>
      <c r="H1259" s="76"/>
    </row>
    <row r="1260" spans="1:8" s="78" customFormat="1" x14ac:dyDescent="0.2">
      <c r="A1260" s="76"/>
      <c r="B1260" s="76"/>
      <c r="C1260" s="76"/>
      <c r="D1260" s="76"/>
      <c r="E1260" s="76"/>
      <c r="F1260" s="76"/>
      <c r="G1260" s="76"/>
      <c r="H1260" s="76"/>
    </row>
    <row r="1261" spans="1:8" s="78" customFormat="1" x14ac:dyDescent="0.2">
      <c r="A1261" s="76"/>
      <c r="B1261" s="76"/>
      <c r="C1261" s="76"/>
      <c r="D1261" s="76"/>
      <c r="E1261" s="76"/>
      <c r="F1261" s="76"/>
      <c r="G1261" s="76"/>
      <c r="H1261" s="76"/>
    </row>
    <row r="1262" spans="1:8" s="78" customFormat="1" x14ac:dyDescent="0.2">
      <c r="A1262" s="76"/>
      <c r="B1262" s="76"/>
      <c r="C1262" s="76"/>
      <c r="D1262" s="76"/>
      <c r="E1262" s="76"/>
      <c r="F1262" s="76"/>
      <c r="G1262" s="76"/>
      <c r="H1262" s="76"/>
    </row>
    <row r="1263" spans="1:8" s="78" customFormat="1" x14ac:dyDescent="0.2">
      <c r="A1263" s="76"/>
      <c r="B1263" s="76"/>
      <c r="C1263" s="76"/>
      <c r="D1263" s="76"/>
      <c r="E1263" s="76"/>
      <c r="F1263" s="76"/>
      <c r="G1263" s="76"/>
      <c r="H1263" s="76"/>
    </row>
    <row r="1264" spans="1:8" s="78" customFormat="1" x14ac:dyDescent="0.2">
      <c r="A1264" s="76"/>
      <c r="B1264" s="76"/>
      <c r="C1264" s="76"/>
      <c r="D1264" s="76"/>
      <c r="E1264" s="76"/>
      <c r="F1264" s="76"/>
      <c r="G1264" s="76"/>
      <c r="H1264" s="76"/>
    </row>
    <row r="1265" spans="1:8" s="78" customFormat="1" x14ac:dyDescent="0.2">
      <c r="A1265" s="76"/>
      <c r="B1265" s="76"/>
      <c r="C1265" s="76"/>
      <c r="D1265" s="76"/>
      <c r="E1265" s="76"/>
      <c r="F1265" s="76"/>
      <c r="G1265" s="76"/>
      <c r="H1265" s="76"/>
    </row>
    <row r="1266" spans="1:8" s="78" customFormat="1" x14ac:dyDescent="0.2">
      <c r="A1266" s="76"/>
      <c r="B1266" s="76"/>
      <c r="C1266" s="76"/>
      <c r="D1266" s="76"/>
      <c r="E1266" s="76"/>
      <c r="F1266" s="76"/>
      <c r="G1266" s="76"/>
      <c r="H1266" s="76"/>
    </row>
    <row r="1267" spans="1:8" s="78" customFormat="1" x14ac:dyDescent="0.2">
      <c r="A1267" s="76"/>
      <c r="B1267" s="76"/>
      <c r="C1267" s="76"/>
      <c r="D1267" s="76"/>
      <c r="E1267" s="76"/>
      <c r="F1267" s="76"/>
      <c r="G1267" s="76"/>
      <c r="H1267" s="76"/>
    </row>
    <row r="1268" spans="1:8" s="78" customFormat="1" x14ac:dyDescent="0.2">
      <c r="A1268" s="76"/>
      <c r="B1268" s="76"/>
      <c r="C1268" s="76"/>
      <c r="D1268" s="76"/>
      <c r="E1268" s="76"/>
      <c r="F1268" s="76"/>
      <c r="G1268" s="76"/>
      <c r="H1268" s="76"/>
    </row>
    <row r="1269" spans="1:8" s="78" customFormat="1" x14ac:dyDescent="0.2">
      <c r="A1269" s="76"/>
      <c r="B1269" s="76"/>
      <c r="C1269" s="76"/>
      <c r="D1269" s="76"/>
      <c r="E1269" s="76"/>
      <c r="F1269" s="76"/>
      <c r="G1269" s="76"/>
      <c r="H1269" s="76"/>
    </row>
    <row r="1270" spans="1:8" s="78" customFormat="1" x14ac:dyDescent="0.2">
      <c r="A1270" s="76"/>
      <c r="B1270" s="76"/>
      <c r="C1270" s="76"/>
      <c r="D1270" s="76"/>
      <c r="E1270" s="76"/>
      <c r="F1270" s="76"/>
      <c r="G1270" s="76"/>
      <c r="H1270" s="76"/>
    </row>
    <row r="1271" spans="1:8" s="78" customFormat="1" x14ac:dyDescent="0.2">
      <c r="A1271" s="76"/>
      <c r="B1271" s="76"/>
      <c r="C1271" s="76"/>
      <c r="D1271" s="76"/>
      <c r="E1271" s="76"/>
      <c r="F1271" s="76"/>
      <c r="G1271" s="76"/>
      <c r="H1271" s="76"/>
    </row>
    <row r="1272" spans="1:8" s="78" customFormat="1" x14ac:dyDescent="0.2">
      <c r="A1272" s="76"/>
      <c r="B1272" s="76"/>
      <c r="C1272" s="76"/>
      <c r="D1272" s="76"/>
      <c r="E1272" s="76"/>
      <c r="F1272" s="76"/>
      <c r="G1272" s="76"/>
      <c r="H1272" s="76"/>
    </row>
    <row r="1273" spans="1:8" s="78" customFormat="1" x14ac:dyDescent="0.2">
      <c r="A1273" s="76"/>
      <c r="B1273" s="76"/>
      <c r="C1273" s="76"/>
      <c r="D1273" s="76"/>
      <c r="E1273" s="76"/>
      <c r="F1273" s="76"/>
      <c r="G1273" s="76"/>
      <c r="H1273" s="76"/>
    </row>
    <row r="1274" spans="1:8" s="78" customFormat="1" x14ac:dyDescent="0.2">
      <c r="A1274" s="76"/>
      <c r="B1274" s="76"/>
      <c r="C1274" s="76"/>
      <c r="D1274" s="76"/>
      <c r="E1274" s="76"/>
      <c r="F1274" s="76"/>
      <c r="G1274" s="76"/>
      <c r="H1274" s="76"/>
    </row>
    <row r="1323" spans="1:8" s="78" customFormat="1" x14ac:dyDescent="0.2">
      <c r="A1323" s="76"/>
      <c r="B1323" s="76"/>
      <c r="C1323" s="76"/>
      <c r="D1323" s="76"/>
      <c r="E1323" s="76"/>
      <c r="F1323" s="76"/>
      <c r="G1323" s="76"/>
      <c r="H1323" s="76"/>
    </row>
    <row r="1324" spans="1:8" s="78" customFormat="1" x14ac:dyDescent="0.2">
      <c r="A1324" s="76"/>
      <c r="B1324" s="76"/>
      <c r="C1324" s="76"/>
      <c r="D1324" s="76"/>
      <c r="E1324" s="76"/>
      <c r="F1324" s="76"/>
      <c r="G1324" s="76"/>
      <c r="H1324" s="76"/>
    </row>
    <row r="1325" spans="1:8" s="78" customFormat="1" x14ac:dyDescent="0.2">
      <c r="A1325" s="76"/>
      <c r="B1325" s="76"/>
      <c r="C1325" s="76"/>
      <c r="D1325" s="76"/>
      <c r="E1325" s="76"/>
      <c r="F1325" s="76"/>
      <c r="G1325" s="76"/>
      <c r="H1325" s="76"/>
    </row>
    <row r="1326" spans="1:8" s="78" customFormat="1" x14ac:dyDescent="0.2">
      <c r="A1326" s="76"/>
      <c r="B1326" s="76"/>
      <c r="C1326" s="76"/>
      <c r="D1326" s="76"/>
      <c r="E1326" s="76"/>
      <c r="F1326" s="76"/>
      <c r="G1326" s="76"/>
      <c r="H1326" s="76"/>
    </row>
    <row r="1327" spans="1:8" s="78" customFormat="1" x14ac:dyDescent="0.2">
      <c r="A1327" s="76"/>
      <c r="B1327" s="76"/>
      <c r="C1327" s="76"/>
      <c r="D1327" s="76"/>
      <c r="E1327" s="76"/>
      <c r="F1327" s="76"/>
      <c r="G1327" s="76"/>
      <c r="H1327" s="76"/>
    </row>
    <row r="1328" spans="1:8" s="78" customFormat="1" x14ac:dyDescent="0.2">
      <c r="A1328" s="76"/>
      <c r="B1328" s="76"/>
      <c r="C1328" s="76"/>
      <c r="D1328" s="76"/>
      <c r="E1328" s="76"/>
      <c r="F1328" s="76"/>
      <c r="G1328" s="76"/>
      <c r="H1328" s="76"/>
    </row>
    <row r="1329" spans="1:8" s="78" customFormat="1" x14ac:dyDescent="0.2">
      <c r="A1329" s="76"/>
      <c r="B1329" s="76"/>
      <c r="C1329" s="76"/>
      <c r="D1329" s="76"/>
      <c r="E1329" s="76"/>
      <c r="F1329" s="76"/>
      <c r="G1329" s="76"/>
      <c r="H1329" s="76"/>
    </row>
    <row r="1330" spans="1:8" s="78" customFormat="1" x14ac:dyDescent="0.2">
      <c r="A1330" s="76"/>
      <c r="B1330" s="76"/>
      <c r="C1330" s="76"/>
      <c r="D1330" s="76"/>
      <c r="E1330" s="76"/>
      <c r="F1330" s="76"/>
      <c r="G1330" s="76"/>
      <c r="H1330" s="76"/>
    </row>
    <row r="1331" spans="1:8" s="78" customFormat="1" x14ac:dyDescent="0.2">
      <c r="A1331" s="76"/>
      <c r="B1331" s="76"/>
      <c r="C1331" s="76"/>
      <c r="D1331" s="76"/>
      <c r="E1331" s="76"/>
      <c r="F1331" s="76"/>
      <c r="G1331" s="76"/>
      <c r="H1331" s="76"/>
    </row>
    <row r="1332" spans="1:8" s="78" customFormat="1" x14ac:dyDescent="0.2">
      <c r="A1332" s="76"/>
      <c r="B1332" s="76"/>
      <c r="C1332" s="76"/>
      <c r="D1332" s="76"/>
      <c r="E1332" s="76"/>
      <c r="F1332" s="76"/>
      <c r="G1332" s="76"/>
      <c r="H1332" s="76"/>
    </row>
    <row r="1333" spans="1:8" s="78" customFormat="1" x14ac:dyDescent="0.2">
      <c r="A1333" s="76"/>
      <c r="B1333" s="76"/>
      <c r="C1333" s="76"/>
      <c r="D1333" s="76"/>
      <c r="E1333" s="76"/>
      <c r="F1333" s="76"/>
      <c r="G1333" s="76"/>
      <c r="H1333" s="76"/>
    </row>
    <row r="1334" spans="1:8" s="78" customFormat="1" x14ac:dyDescent="0.2">
      <c r="A1334" s="76"/>
      <c r="B1334" s="76"/>
      <c r="C1334" s="76"/>
      <c r="D1334" s="76"/>
      <c r="E1334" s="76"/>
      <c r="F1334" s="76"/>
      <c r="G1334" s="76"/>
      <c r="H1334" s="76"/>
    </row>
    <row r="1335" spans="1:8" s="78" customFormat="1" x14ac:dyDescent="0.2">
      <c r="A1335" s="76"/>
      <c r="B1335" s="76"/>
      <c r="C1335" s="76"/>
      <c r="D1335" s="76"/>
      <c r="E1335" s="76"/>
      <c r="F1335" s="76"/>
      <c r="G1335" s="76"/>
      <c r="H1335" s="76"/>
    </row>
    <row r="1336" spans="1:8" s="78" customFormat="1" x14ac:dyDescent="0.2">
      <c r="A1336" s="76"/>
      <c r="B1336" s="76"/>
      <c r="C1336" s="76"/>
      <c r="D1336" s="76"/>
      <c r="E1336" s="76"/>
      <c r="F1336" s="76"/>
      <c r="G1336" s="76"/>
      <c r="H1336" s="76"/>
    </row>
    <row r="1337" spans="1:8" s="78" customFormat="1" x14ac:dyDescent="0.2">
      <c r="A1337" s="76"/>
      <c r="B1337" s="76"/>
      <c r="C1337" s="76"/>
      <c r="D1337" s="76"/>
      <c r="E1337" s="76"/>
      <c r="F1337" s="76"/>
      <c r="G1337" s="76"/>
      <c r="H1337" s="76"/>
    </row>
    <row r="1338" spans="1:8" s="78" customFormat="1" x14ac:dyDescent="0.2">
      <c r="A1338" s="76"/>
      <c r="B1338" s="76"/>
      <c r="C1338" s="76"/>
      <c r="D1338" s="76"/>
      <c r="E1338" s="76"/>
      <c r="F1338" s="76"/>
      <c r="G1338" s="76"/>
      <c r="H1338" s="76"/>
    </row>
    <row r="1339" spans="1:8" s="78" customFormat="1" x14ac:dyDescent="0.2">
      <c r="A1339" s="76"/>
      <c r="B1339" s="76"/>
      <c r="C1339" s="76"/>
      <c r="D1339" s="76"/>
      <c r="E1339" s="76"/>
      <c r="F1339" s="76"/>
      <c r="G1339" s="76"/>
      <c r="H1339" s="76"/>
    </row>
    <row r="1340" spans="1:8" s="78" customFormat="1" x14ac:dyDescent="0.2">
      <c r="A1340" s="76"/>
      <c r="B1340" s="76"/>
      <c r="C1340" s="76"/>
      <c r="D1340" s="76"/>
      <c r="E1340" s="76"/>
      <c r="F1340" s="76"/>
      <c r="G1340" s="76"/>
      <c r="H1340" s="76"/>
    </row>
    <row r="1341" spans="1:8" s="78" customFormat="1" x14ac:dyDescent="0.2">
      <c r="A1341" s="76"/>
      <c r="B1341" s="76"/>
      <c r="C1341" s="76"/>
      <c r="D1341" s="76"/>
      <c r="E1341" s="76"/>
      <c r="F1341" s="76"/>
      <c r="G1341" s="76"/>
      <c r="H1341" s="76"/>
    </row>
    <row r="1342" spans="1:8" s="78" customFormat="1" x14ac:dyDescent="0.2">
      <c r="A1342" s="76"/>
      <c r="B1342" s="76"/>
      <c r="C1342" s="76"/>
      <c r="D1342" s="76"/>
      <c r="E1342" s="76"/>
      <c r="F1342" s="76"/>
      <c r="G1342" s="76"/>
      <c r="H1342" s="76"/>
    </row>
    <row r="1343" spans="1:8" s="78" customFormat="1" x14ac:dyDescent="0.2">
      <c r="A1343" s="76"/>
      <c r="B1343" s="76"/>
      <c r="C1343" s="76"/>
      <c r="D1343" s="76"/>
      <c r="E1343" s="76"/>
      <c r="F1343" s="76"/>
      <c r="G1343" s="76"/>
      <c r="H1343" s="76"/>
    </row>
    <row r="1344" spans="1:8" s="78" customFormat="1" x14ac:dyDescent="0.2">
      <c r="A1344" s="76"/>
      <c r="B1344" s="76"/>
      <c r="C1344" s="76"/>
      <c r="D1344" s="76"/>
      <c r="E1344" s="76"/>
      <c r="F1344" s="76"/>
      <c r="G1344" s="76"/>
      <c r="H1344" s="76"/>
    </row>
    <row r="1345" spans="1:8" s="78" customFormat="1" x14ac:dyDescent="0.2">
      <c r="A1345" s="76"/>
      <c r="B1345" s="76"/>
      <c r="C1345" s="76"/>
      <c r="D1345" s="76"/>
      <c r="E1345" s="76"/>
      <c r="F1345" s="76"/>
      <c r="G1345" s="76"/>
      <c r="H1345" s="76"/>
    </row>
    <row r="1346" spans="1:8" s="78" customFormat="1" x14ac:dyDescent="0.2">
      <c r="A1346" s="76"/>
      <c r="B1346" s="76"/>
      <c r="C1346" s="76"/>
      <c r="D1346" s="76"/>
      <c r="E1346" s="76"/>
      <c r="F1346" s="76"/>
      <c r="G1346" s="76"/>
      <c r="H1346" s="76"/>
    </row>
    <row r="1347" spans="1:8" s="78" customFormat="1" x14ac:dyDescent="0.2">
      <c r="A1347" s="76"/>
      <c r="B1347" s="76"/>
      <c r="C1347" s="76"/>
      <c r="D1347" s="76"/>
      <c r="E1347" s="76"/>
      <c r="F1347" s="76"/>
      <c r="G1347" s="76"/>
      <c r="H1347" s="76"/>
    </row>
    <row r="1348" spans="1:8" s="78" customFormat="1" x14ac:dyDescent="0.2">
      <c r="A1348" s="76"/>
      <c r="B1348" s="76"/>
      <c r="C1348" s="76"/>
      <c r="D1348" s="76"/>
      <c r="E1348" s="76"/>
      <c r="F1348" s="76"/>
      <c r="G1348" s="76"/>
      <c r="H1348" s="76"/>
    </row>
    <row r="1349" spans="1:8" s="78" customFormat="1" x14ac:dyDescent="0.2">
      <c r="A1349" s="76"/>
      <c r="B1349" s="76"/>
      <c r="C1349" s="76"/>
      <c r="D1349" s="76"/>
      <c r="E1349" s="76"/>
      <c r="F1349" s="76"/>
      <c r="G1349" s="76"/>
      <c r="H1349" s="76"/>
    </row>
    <row r="1350" spans="1:8" s="78" customFormat="1" x14ac:dyDescent="0.2">
      <c r="A1350" s="76"/>
      <c r="B1350" s="76"/>
      <c r="C1350" s="76"/>
      <c r="D1350" s="76"/>
      <c r="E1350" s="76"/>
      <c r="F1350" s="76"/>
      <c r="G1350" s="76"/>
      <c r="H1350" s="76"/>
    </row>
    <row r="1351" spans="1:8" s="78" customFormat="1" x14ac:dyDescent="0.2">
      <c r="A1351" s="76"/>
      <c r="B1351" s="76"/>
      <c r="C1351" s="76"/>
      <c r="D1351" s="76"/>
      <c r="E1351" s="76"/>
      <c r="F1351" s="76"/>
      <c r="G1351" s="76"/>
      <c r="H1351" s="76"/>
    </row>
    <row r="1352" spans="1:8" s="78" customFormat="1" x14ac:dyDescent="0.2">
      <c r="A1352" s="76"/>
      <c r="B1352" s="76"/>
      <c r="C1352" s="76"/>
      <c r="D1352" s="76"/>
      <c r="E1352" s="76"/>
      <c r="F1352" s="76"/>
      <c r="G1352" s="76"/>
      <c r="H1352" s="76"/>
    </row>
    <row r="1353" spans="1:8" s="78" customFormat="1" x14ac:dyDescent="0.2">
      <c r="A1353" s="76"/>
      <c r="B1353" s="76"/>
      <c r="C1353" s="76"/>
      <c r="D1353" s="76"/>
      <c r="E1353" s="76"/>
      <c r="F1353" s="76"/>
      <c r="G1353" s="76"/>
      <c r="H1353" s="76"/>
    </row>
    <row r="1354" spans="1:8" s="78" customFormat="1" x14ac:dyDescent="0.2">
      <c r="A1354" s="76"/>
      <c r="B1354" s="76"/>
      <c r="C1354" s="76"/>
      <c r="D1354" s="76"/>
      <c r="E1354" s="76"/>
      <c r="F1354" s="76"/>
      <c r="G1354" s="76"/>
      <c r="H1354" s="76"/>
    </row>
    <row r="1355" spans="1:8" s="78" customFormat="1" x14ac:dyDescent="0.2">
      <c r="A1355" s="76"/>
      <c r="B1355" s="76"/>
      <c r="C1355" s="76"/>
      <c r="D1355" s="76"/>
      <c r="E1355" s="76"/>
      <c r="F1355" s="76"/>
      <c r="G1355" s="76"/>
      <c r="H1355" s="76"/>
    </row>
    <row r="1356" spans="1:8" s="78" customFormat="1" x14ac:dyDescent="0.2">
      <c r="A1356" s="76"/>
      <c r="B1356" s="76"/>
      <c r="C1356" s="76"/>
      <c r="D1356" s="76"/>
      <c r="E1356" s="76"/>
      <c r="F1356" s="76"/>
      <c r="G1356" s="76"/>
      <c r="H1356" s="76"/>
    </row>
    <row r="1357" spans="1:8" s="78" customFormat="1" x14ac:dyDescent="0.2">
      <c r="A1357" s="76"/>
      <c r="B1357" s="76"/>
      <c r="C1357" s="76"/>
      <c r="D1357" s="76"/>
      <c r="E1357" s="76"/>
      <c r="F1357" s="76"/>
      <c r="G1357" s="76"/>
      <c r="H1357" s="76"/>
    </row>
    <row r="1358" spans="1:8" s="78" customFormat="1" x14ac:dyDescent="0.2">
      <c r="A1358" s="76"/>
      <c r="B1358" s="76"/>
      <c r="C1358" s="76"/>
      <c r="D1358" s="76"/>
      <c r="E1358" s="76"/>
      <c r="F1358" s="76"/>
      <c r="G1358" s="76"/>
      <c r="H1358" s="76"/>
    </row>
    <row r="1359" spans="1:8" s="78" customFormat="1" x14ac:dyDescent="0.2">
      <c r="A1359" s="76"/>
      <c r="B1359" s="76"/>
      <c r="C1359" s="76"/>
      <c r="D1359" s="76"/>
      <c r="E1359" s="76"/>
      <c r="F1359" s="76"/>
      <c r="G1359" s="76"/>
      <c r="H1359" s="76"/>
    </row>
    <row r="1360" spans="1:8" s="78" customFormat="1" x14ac:dyDescent="0.2">
      <c r="A1360" s="76"/>
      <c r="B1360" s="76"/>
      <c r="C1360" s="76"/>
      <c r="D1360" s="76"/>
      <c r="E1360" s="76"/>
      <c r="F1360" s="76"/>
      <c r="G1360" s="76"/>
      <c r="H1360" s="76"/>
    </row>
    <row r="1361" spans="1:8" s="78" customFormat="1" x14ac:dyDescent="0.2">
      <c r="A1361" s="76"/>
      <c r="B1361" s="76"/>
      <c r="C1361" s="76"/>
      <c r="D1361" s="76"/>
      <c r="E1361" s="76"/>
      <c r="F1361" s="76"/>
      <c r="G1361" s="76"/>
      <c r="H1361" s="76"/>
    </row>
    <row r="1362" spans="1:8" s="78" customFormat="1" x14ac:dyDescent="0.2">
      <c r="A1362" s="76"/>
      <c r="B1362" s="76"/>
      <c r="C1362" s="76"/>
      <c r="D1362" s="76"/>
      <c r="E1362" s="76"/>
      <c r="F1362" s="76"/>
      <c r="G1362" s="76"/>
      <c r="H1362" s="76"/>
    </row>
    <row r="1363" spans="1:8" s="78" customFormat="1" x14ac:dyDescent="0.2">
      <c r="A1363" s="76"/>
      <c r="B1363" s="76"/>
      <c r="C1363" s="76"/>
      <c r="D1363" s="76"/>
      <c r="E1363" s="76"/>
      <c r="F1363" s="76"/>
      <c r="G1363" s="76"/>
      <c r="H1363" s="76"/>
    </row>
    <row r="1364" spans="1:8" s="78" customFormat="1" x14ac:dyDescent="0.2">
      <c r="A1364" s="76"/>
      <c r="B1364" s="76"/>
      <c r="C1364" s="76"/>
      <c r="D1364" s="76"/>
      <c r="E1364" s="76"/>
      <c r="F1364" s="76"/>
      <c r="G1364" s="76"/>
      <c r="H1364" s="76"/>
    </row>
    <row r="1365" spans="1:8" s="78" customFormat="1" x14ac:dyDescent="0.2">
      <c r="A1365" s="76"/>
      <c r="B1365" s="76"/>
      <c r="C1365" s="76"/>
      <c r="D1365" s="76"/>
      <c r="E1365" s="76"/>
      <c r="F1365" s="76"/>
      <c r="G1365" s="76"/>
      <c r="H1365" s="76"/>
    </row>
    <row r="1366" spans="1:8" s="78" customFormat="1" x14ac:dyDescent="0.2">
      <c r="A1366" s="76"/>
      <c r="B1366" s="76"/>
      <c r="C1366" s="76"/>
      <c r="D1366" s="76"/>
      <c r="E1366" s="76"/>
      <c r="F1366" s="76"/>
      <c r="G1366" s="76"/>
      <c r="H1366" s="76"/>
    </row>
    <row r="1367" spans="1:8" s="78" customFormat="1" x14ac:dyDescent="0.2">
      <c r="A1367" s="76"/>
      <c r="B1367" s="76"/>
      <c r="C1367" s="76"/>
      <c r="D1367" s="76"/>
      <c r="E1367" s="76"/>
      <c r="F1367" s="76"/>
      <c r="G1367" s="76"/>
      <c r="H1367" s="76"/>
    </row>
    <row r="1368" spans="1:8" s="78" customFormat="1" x14ac:dyDescent="0.2">
      <c r="A1368" s="76"/>
      <c r="B1368" s="76"/>
      <c r="C1368" s="76"/>
      <c r="D1368" s="76"/>
      <c r="E1368" s="76"/>
      <c r="F1368" s="76"/>
      <c r="G1368" s="76"/>
      <c r="H1368" s="76"/>
    </row>
    <row r="1369" spans="1:8" s="78" customFormat="1" x14ac:dyDescent="0.2">
      <c r="A1369" s="76"/>
      <c r="B1369" s="76"/>
      <c r="C1369" s="76"/>
      <c r="D1369" s="76"/>
      <c r="E1369" s="76"/>
      <c r="F1369" s="76"/>
      <c r="G1369" s="76"/>
      <c r="H1369" s="76"/>
    </row>
    <row r="1388" spans="1:8" s="78" customFormat="1" x14ac:dyDescent="0.2">
      <c r="A1388" s="76"/>
      <c r="B1388" s="76"/>
      <c r="C1388" s="76"/>
      <c r="D1388" s="76"/>
      <c r="E1388" s="76"/>
      <c r="F1388" s="76"/>
      <c r="G1388" s="76"/>
      <c r="H1388" s="76"/>
    </row>
    <row r="1389" spans="1:8" s="78" customFormat="1" x14ac:dyDescent="0.2">
      <c r="A1389" s="76"/>
      <c r="B1389" s="76"/>
      <c r="C1389" s="76"/>
      <c r="D1389" s="76"/>
      <c r="E1389" s="76"/>
      <c r="F1389" s="76"/>
      <c r="G1389" s="76"/>
      <c r="H1389" s="76"/>
    </row>
    <row r="1390" spans="1:8" s="78" customFormat="1" x14ac:dyDescent="0.2">
      <c r="A1390" s="76"/>
      <c r="B1390" s="76"/>
      <c r="C1390" s="76"/>
      <c r="D1390" s="76"/>
      <c r="E1390" s="76"/>
      <c r="F1390" s="76"/>
      <c r="G1390" s="76"/>
      <c r="H1390" s="76"/>
    </row>
    <row r="1391" spans="1:8" s="78" customFormat="1" x14ac:dyDescent="0.2">
      <c r="A1391" s="76"/>
      <c r="B1391" s="76"/>
      <c r="C1391" s="76"/>
      <c r="D1391" s="76"/>
      <c r="E1391" s="76"/>
      <c r="F1391" s="76"/>
      <c r="G1391" s="76"/>
      <c r="H1391" s="76"/>
    </row>
    <row r="1392" spans="1:8" s="78" customFormat="1" x14ac:dyDescent="0.2">
      <c r="A1392" s="76"/>
      <c r="B1392" s="76"/>
      <c r="C1392" s="76"/>
      <c r="D1392" s="76"/>
      <c r="E1392" s="76"/>
      <c r="F1392" s="76"/>
      <c r="G1392" s="76"/>
      <c r="H1392" s="76"/>
    </row>
    <row r="1393" spans="1:8" s="78" customFormat="1" x14ac:dyDescent="0.2">
      <c r="A1393" s="76"/>
      <c r="B1393" s="76"/>
      <c r="C1393" s="76"/>
      <c r="D1393" s="76"/>
      <c r="E1393" s="76"/>
      <c r="F1393" s="76"/>
      <c r="G1393" s="76"/>
      <c r="H1393" s="76"/>
    </row>
    <row r="1394" spans="1:8" s="78" customFormat="1" x14ac:dyDescent="0.2">
      <c r="A1394" s="76"/>
      <c r="B1394" s="76"/>
      <c r="C1394" s="76"/>
      <c r="D1394" s="76"/>
      <c r="E1394" s="76"/>
      <c r="F1394" s="76"/>
      <c r="G1394" s="76"/>
      <c r="H1394" s="76"/>
    </row>
    <row r="1395" spans="1:8" s="78" customFormat="1" x14ac:dyDescent="0.2">
      <c r="A1395" s="76"/>
      <c r="B1395" s="76"/>
      <c r="C1395" s="76"/>
      <c r="D1395" s="76"/>
      <c r="E1395" s="76"/>
      <c r="F1395" s="76"/>
      <c r="G1395" s="76"/>
      <c r="H1395" s="76"/>
    </row>
    <row r="1396" spans="1:8" s="78" customFormat="1" x14ac:dyDescent="0.2">
      <c r="A1396" s="76"/>
      <c r="B1396" s="76"/>
      <c r="C1396" s="76"/>
      <c r="D1396" s="76"/>
      <c r="E1396" s="76"/>
      <c r="F1396" s="76"/>
      <c r="G1396" s="76"/>
      <c r="H1396" s="76"/>
    </row>
    <row r="1397" spans="1:8" s="78" customFormat="1" x14ac:dyDescent="0.2">
      <c r="A1397" s="76"/>
      <c r="B1397" s="76"/>
      <c r="C1397" s="76"/>
      <c r="D1397" s="76"/>
      <c r="E1397" s="76"/>
      <c r="F1397" s="76"/>
      <c r="G1397" s="76"/>
      <c r="H1397" s="76"/>
    </row>
    <row r="1398" spans="1:8" s="78" customFormat="1" x14ac:dyDescent="0.2">
      <c r="A1398" s="76"/>
      <c r="B1398" s="76"/>
      <c r="C1398" s="76"/>
      <c r="D1398" s="76"/>
      <c r="E1398" s="76"/>
      <c r="F1398" s="76"/>
      <c r="G1398" s="76"/>
      <c r="H1398" s="76"/>
    </row>
    <row r="1399" spans="1:8" s="78" customFormat="1" x14ac:dyDescent="0.2">
      <c r="A1399" s="76"/>
      <c r="B1399" s="76"/>
      <c r="C1399" s="76"/>
      <c r="D1399" s="76"/>
      <c r="E1399" s="76"/>
      <c r="F1399" s="76"/>
      <c r="G1399" s="76"/>
      <c r="H1399" s="76"/>
    </row>
    <row r="1400" spans="1:8" s="78" customFormat="1" x14ac:dyDescent="0.2">
      <c r="A1400" s="76"/>
      <c r="B1400" s="76"/>
      <c r="C1400" s="76"/>
      <c r="D1400" s="76"/>
      <c r="E1400" s="76"/>
      <c r="F1400" s="76"/>
      <c r="G1400" s="76"/>
      <c r="H1400" s="76"/>
    </row>
    <row r="1401" spans="1:8" s="78" customFormat="1" x14ac:dyDescent="0.2">
      <c r="A1401" s="76"/>
      <c r="B1401" s="76"/>
      <c r="C1401" s="76"/>
      <c r="D1401" s="76"/>
      <c r="E1401" s="76"/>
      <c r="F1401" s="76"/>
      <c r="G1401" s="76"/>
      <c r="H1401" s="76"/>
    </row>
    <row r="1402" spans="1:8" s="78" customFormat="1" x14ac:dyDescent="0.2">
      <c r="A1402" s="76"/>
      <c r="B1402" s="76"/>
      <c r="C1402" s="76"/>
      <c r="D1402" s="76"/>
      <c r="E1402" s="76"/>
      <c r="F1402" s="76"/>
      <c r="G1402" s="76"/>
      <c r="H1402" s="76"/>
    </row>
    <row r="1403" spans="1:8" s="78" customFormat="1" x14ac:dyDescent="0.2">
      <c r="A1403" s="76"/>
      <c r="B1403" s="76"/>
      <c r="C1403" s="76"/>
      <c r="D1403" s="76"/>
      <c r="E1403" s="76"/>
      <c r="F1403" s="76"/>
      <c r="G1403" s="76"/>
      <c r="H1403" s="76"/>
    </row>
    <row r="1404" spans="1:8" s="78" customFormat="1" x14ac:dyDescent="0.2">
      <c r="A1404" s="76"/>
      <c r="B1404" s="76"/>
      <c r="C1404" s="76"/>
      <c r="D1404" s="76"/>
      <c r="E1404" s="76"/>
      <c r="F1404" s="76"/>
      <c r="G1404" s="76"/>
      <c r="H1404" s="76"/>
    </row>
    <row r="1405" spans="1:8" s="78" customFormat="1" x14ac:dyDescent="0.2">
      <c r="A1405" s="76"/>
      <c r="B1405" s="76"/>
      <c r="C1405" s="76"/>
      <c r="D1405" s="76"/>
      <c r="E1405" s="76"/>
      <c r="F1405" s="76"/>
      <c r="G1405" s="76"/>
      <c r="H1405" s="76"/>
    </row>
    <row r="1416" spans="1:8" s="78" customFormat="1" x14ac:dyDescent="0.2">
      <c r="A1416" s="76"/>
      <c r="B1416" s="76"/>
      <c r="C1416" s="76"/>
      <c r="D1416" s="76"/>
      <c r="E1416" s="76"/>
      <c r="F1416" s="76"/>
      <c r="G1416" s="76"/>
      <c r="H1416" s="76"/>
    </row>
    <row r="1417" spans="1:8" s="78" customFormat="1" x14ac:dyDescent="0.2">
      <c r="A1417" s="76"/>
      <c r="B1417" s="76"/>
      <c r="C1417" s="76"/>
      <c r="D1417" s="76"/>
      <c r="E1417" s="76"/>
      <c r="F1417" s="76"/>
      <c r="G1417" s="76"/>
      <c r="H1417" s="76"/>
    </row>
    <row r="1418" spans="1:8" s="78" customFormat="1" x14ac:dyDescent="0.2">
      <c r="A1418" s="76"/>
      <c r="B1418" s="76"/>
      <c r="C1418" s="76"/>
      <c r="D1418" s="76"/>
      <c r="E1418" s="76"/>
      <c r="F1418" s="76"/>
      <c r="G1418" s="76"/>
      <c r="H1418" s="76"/>
    </row>
    <row r="1419" spans="1:8" s="78" customFormat="1" x14ac:dyDescent="0.2">
      <c r="A1419" s="76"/>
      <c r="B1419" s="76"/>
      <c r="C1419" s="76"/>
      <c r="D1419" s="76"/>
      <c r="E1419" s="76"/>
      <c r="F1419" s="76"/>
      <c r="G1419" s="76"/>
      <c r="H1419" s="76"/>
    </row>
    <row r="1420" spans="1:8" s="78" customFormat="1" x14ac:dyDescent="0.2">
      <c r="A1420" s="76"/>
      <c r="B1420" s="76"/>
      <c r="C1420" s="76"/>
      <c r="D1420" s="76"/>
      <c r="E1420" s="76"/>
      <c r="F1420" s="76"/>
      <c r="G1420" s="76"/>
      <c r="H1420" s="76"/>
    </row>
    <row r="1421" spans="1:8" s="78" customFormat="1" x14ac:dyDescent="0.2">
      <c r="A1421" s="76"/>
      <c r="B1421" s="76"/>
      <c r="C1421" s="76"/>
      <c r="D1421" s="76"/>
      <c r="E1421" s="76"/>
      <c r="F1421" s="76"/>
      <c r="G1421" s="76"/>
      <c r="H1421" s="76"/>
    </row>
    <row r="1422" spans="1:8" s="78" customFormat="1" x14ac:dyDescent="0.2">
      <c r="A1422" s="76"/>
      <c r="B1422" s="76"/>
      <c r="C1422" s="76"/>
      <c r="D1422" s="76"/>
      <c r="E1422" s="76"/>
      <c r="F1422" s="76"/>
      <c r="G1422" s="76"/>
      <c r="H1422" s="76"/>
    </row>
    <row r="1423" spans="1:8" s="78" customFormat="1" x14ac:dyDescent="0.2">
      <c r="A1423" s="76"/>
      <c r="B1423" s="76"/>
      <c r="C1423" s="76"/>
      <c r="D1423" s="76"/>
      <c r="E1423" s="76"/>
      <c r="F1423" s="76"/>
      <c r="G1423" s="76"/>
      <c r="H1423" s="76"/>
    </row>
    <row r="1424" spans="1:8" s="78" customFormat="1" x14ac:dyDescent="0.2">
      <c r="A1424" s="76"/>
      <c r="B1424" s="76"/>
      <c r="C1424" s="76"/>
      <c r="D1424" s="76"/>
      <c r="E1424" s="76"/>
      <c r="F1424" s="76"/>
      <c r="G1424" s="76"/>
      <c r="H1424" s="76"/>
    </row>
    <row r="1425" spans="1:8" s="78" customFormat="1" x14ac:dyDescent="0.2">
      <c r="A1425" s="76"/>
      <c r="B1425" s="76"/>
      <c r="C1425" s="76"/>
      <c r="D1425" s="76"/>
      <c r="E1425" s="76"/>
      <c r="F1425" s="76"/>
      <c r="G1425" s="76"/>
      <c r="H1425" s="76"/>
    </row>
    <row r="1427" spans="1:8" s="78" customFormat="1" x14ac:dyDescent="0.2">
      <c r="A1427" s="76"/>
      <c r="B1427" s="76"/>
      <c r="C1427" s="76"/>
      <c r="D1427" s="76"/>
      <c r="E1427" s="76"/>
      <c r="F1427" s="76"/>
      <c r="G1427" s="76"/>
      <c r="H1427" s="76"/>
    </row>
    <row r="1436" spans="1:8" s="78" customFormat="1" x14ac:dyDescent="0.2">
      <c r="A1436" s="76"/>
      <c r="B1436" s="76"/>
      <c r="C1436" s="76"/>
      <c r="D1436" s="76"/>
      <c r="E1436" s="76"/>
      <c r="F1436" s="76"/>
      <c r="G1436" s="76"/>
      <c r="H1436" s="76"/>
    </row>
    <row r="1437" spans="1:8" s="78" customFormat="1" x14ac:dyDescent="0.2">
      <c r="A1437" s="76"/>
      <c r="B1437" s="76"/>
      <c r="C1437" s="76"/>
      <c r="D1437" s="76"/>
      <c r="E1437" s="76"/>
      <c r="F1437" s="76"/>
      <c r="G1437" s="76"/>
      <c r="H1437" s="76"/>
    </row>
    <row r="1438" spans="1:8" s="78" customFormat="1" x14ac:dyDescent="0.2">
      <c r="A1438" s="76"/>
      <c r="B1438" s="76"/>
      <c r="C1438" s="76"/>
      <c r="D1438" s="76"/>
      <c r="E1438" s="76"/>
      <c r="F1438" s="76"/>
      <c r="G1438" s="76"/>
      <c r="H1438" s="76"/>
    </row>
    <row r="1439" spans="1:8" s="78" customFormat="1" x14ac:dyDescent="0.2">
      <c r="A1439" s="76"/>
      <c r="B1439" s="76"/>
      <c r="C1439" s="76"/>
      <c r="D1439" s="76"/>
      <c r="E1439" s="76"/>
      <c r="F1439" s="76"/>
      <c r="G1439" s="76"/>
      <c r="H1439" s="76"/>
    </row>
    <row r="1440" spans="1:8" s="78" customFormat="1" x14ac:dyDescent="0.2">
      <c r="A1440" s="76"/>
      <c r="B1440" s="76"/>
      <c r="C1440" s="76"/>
      <c r="D1440" s="76"/>
      <c r="E1440" s="76"/>
      <c r="F1440" s="76"/>
      <c r="G1440" s="76"/>
      <c r="H1440" s="76"/>
    </row>
    <row r="1441" spans="1:8" s="78" customFormat="1" x14ac:dyDescent="0.2">
      <c r="A1441" s="76"/>
      <c r="B1441" s="76"/>
      <c r="C1441" s="76"/>
      <c r="D1441" s="76"/>
      <c r="E1441" s="76"/>
      <c r="F1441" s="76"/>
      <c r="G1441" s="76"/>
      <c r="H1441" s="76"/>
    </row>
    <row r="1442" spans="1:8" s="78" customFormat="1" x14ac:dyDescent="0.2">
      <c r="A1442" s="76"/>
      <c r="B1442" s="76"/>
      <c r="C1442" s="76"/>
      <c r="D1442" s="76"/>
      <c r="E1442" s="76"/>
      <c r="F1442" s="76"/>
      <c r="G1442" s="76"/>
      <c r="H1442" s="76"/>
    </row>
    <row r="1443" spans="1:8" s="78" customFormat="1" x14ac:dyDescent="0.2">
      <c r="A1443" s="76"/>
      <c r="B1443" s="76"/>
      <c r="C1443" s="76"/>
      <c r="D1443" s="76"/>
      <c r="E1443" s="76"/>
      <c r="F1443" s="76"/>
      <c r="G1443" s="76"/>
      <c r="H1443" s="76"/>
    </row>
    <row r="1450" spans="1:8" s="78" customFormat="1" x14ac:dyDescent="0.2">
      <c r="A1450" s="76"/>
      <c r="B1450" s="76"/>
      <c r="C1450" s="76"/>
      <c r="D1450" s="76"/>
      <c r="E1450" s="76"/>
      <c r="F1450" s="76"/>
      <c r="G1450" s="76"/>
      <c r="H1450" s="76"/>
    </row>
    <row r="1451" spans="1:8" s="78" customFormat="1" x14ac:dyDescent="0.2">
      <c r="A1451" s="76"/>
      <c r="B1451" s="76"/>
      <c r="C1451" s="76"/>
      <c r="D1451" s="76"/>
      <c r="E1451" s="76"/>
      <c r="F1451" s="76"/>
      <c r="G1451" s="76"/>
      <c r="H1451" s="76"/>
    </row>
    <row r="1452" spans="1:8" s="78" customFormat="1" x14ac:dyDescent="0.2">
      <c r="A1452" s="76"/>
      <c r="B1452" s="76"/>
      <c r="C1452" s="76"/>
      <c r="D1452" s="76"/>
      <c r="E1452" s="76"/>
      <c r="F1452" s="76"/>
      <c r="G1452" s="76"/>
      <c r="H1452" s="76"/>
    </row>
    <row r="1453" spans="1:8" s="78" customFormat="1" x14ac:dyDescent="0.2">
      <c r="A1453" s="76"/>
      <c r="B1453" s="76"/>
      <c r="C1453" s="76"/>
      <c r="D1453" s="76"/>
      <c r="E1453" s="76"/>
      <c r="F1453" s="76"/>
      <c r="G1453" s="76"/>
      <c r="H1453" s="76"/>
    </row>
    <row r="1454" spans="1:8" s="78" customFormat="1" x14ac:dyDescent="0.2">
      <c r="A1454" s="76"/>
      <c r="B1454" s="76"/>
      <c r="C1454" s="76"/>
      <c r="D1454" s="76"/>
      <c r="E1454" s="76"/>
      <c r="F1454" s="76"/>
      <c r="G1454" s="76"/>
      <c r="H1454" s="76"/>
    </row>
    <row r="1455" spans="1:8" s="78" customFormat="1" x14ac:dyDescent="0.2">
      <c r="A1455" s="76"/>
      <c r="B1455" s="76"/>
      <c r="C1455" s="76"/>
      <c r="D1455" s="76"/>
      <c r="E1455" s="76"/>
      <c r="F1455" s="76"/>
      <c r="G1455" s="76"/>
      <c r="H1455" s="76"/>
    </row>
  </sheetData>
  <autoFilter ref="A1:H1295" xr:uid="{00000000-0009-0000-0000-000001000000}"/>
  <phoneticPr fontId="18"/>
  <pageMargins left="0.25" right="0.25"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0333-DEFB-42FF-81C4-1BDD4D2F54B4}">
  <sheetPr>
    <tabColor theme="8"/>
    <pageSetUpPr fitToPage="1"/>
  </sheetPr>
  <dimension ref="A1:Q549"/>
  <sheetViews>
    <sheetView tabSelected="1" view="pageBreakPreview" topLeftCell="A449" zoomScale="90" zoomScaleNormal="100" zoomScaleSheetLayoutView="90" workbookViewId="0">
      <selection activeCell="H474" sqref="H474"/>
    </sheetView>
  </sheetViews>
  <sheetFormatPr defaultColWidth="9" defaultRowHeight="13.2" x14ac:dyDescent="0.2"/>
  <cols>
    <col min="1" max="1" width="6.5546875" style="9" customWidth="1"/>
    <col min="2" max="2" width="0.21875" style="9" customWidth="1"/>
    <col min="3" max="3" width="9" style="9"/>
    <col min="4" max="4" width="35.109375" style="18" customWidth="1"/>
    <col min="5" max="5" width="9" style="57"/>
    <col min="6" max="6" width="29" style="25" hidden="1" customWidth="1"/>
    <col min="7" max="7" width="9.44140625" style="32" customWidth="1"/>
    <col min="8" max="8" width="3.6640625" style="32" customWidth="1"/>
    <col min="9" max="9" width="4.33203125" style="9" customWidth="1"/>
    <col min="10" max="10" width="9" style="9" customWidth="1"/>
    <col min="11" max="11" width="35.6640625" style="18" customWidth="1"/>
    <col min="12" max="12" width="9" style="57" customWidth="1"/>
    <col min="13" max="14" width="9" style="32" customWidth="1"/>
    <col min="15" max="19" width="9" style="9" customWidth="1"/>
    <col min="20" max="16384" width="9" style="9"/>
  </cols>
  <sheetData>
    <row r="1" spans="1:15" ht="14.4" x14ac:dyDescent="0.2">
      <c r="L1" s="115" t="s">
        <v>1146</v>
      </c>
    </row>
    <row r="2" spans="1:15" ht="21" x14ac:dyDescent="0.2">
      <c r="A2" s="124" t="s">
        <v>1056</v>
      </c>
    </row>
    <row r="4" spans="1:15" ht="19.2" x14ac:dyDescent="0.2">
      <c r="C4" s="113" t="s">
        <v>1058</v>
      </c>
    </row>
    <row r="5" spans="1:15" ht="6.6" customHeight="1" x14ac:dyDescent="0.2">
      <c r="C5" s="97"/>
      <c r="L5" s="98"/>
    </row>
    <row r="6" spans="1:15" ht="16.2" x14ac:dyDescent="0.2">
      <c r="C6" s="114" t="s">
        <v>1059</v>
      </c>
    </row>
    <row r="7" spans="1:15" x14ac:dyDescent="0.2">
      <c r="C7" s="99"/>
    </row>
    <row r="8" spans="1:15" x14ac:dyDescent="0.2">
      <c r="C8" s="99"/>
    </row>
    <row r="9" spans="1:15" x14ac:dyDescent="0.2">
      <c r="C9" s="99"/>
    </row>
    <row r="10" spans="1:15" ht="19.2" x14ac:dyDescent="0.2">
      <c r="C10" s="113" t="s">
        <v>1057</v>
      </c>
    </row>
    <row r="11" spans="1:15" ht="6.6" customHeight="1" x14ac:dyDescent="0.2">
      <c r="C11" s="97"/>
      <c r="L11" s="98"/>
    </row>
    <row r="12" spans="1:15" ht="15" customHeight="1" x14ac:dyDescent="0.2">
      <c r="L12" s="116" t="s">
        <v>1060</v>
      </c>
    </row>
    <row r="13" spans="1:15" ht="6.6" customHeight="1" x14ac:dyDescent="0.2">
      <c r="C13" s="97"/>
      <c r="L13" s="98"/>
    </row>
    <row r="14" spans="1:15" ht="13.95" customHeight="1" thickBot="1" x14ac:dyDescent="0.25">
      <c r="C14" s="9" t="s">
        <v>172</v>
      </c>
      <c r="D14" s="8"/>
      <c r="E14" s="58">
        <f>SUM(E16:E35)</f>
        <v>155</v>
      </c>
      <c r="F14" s="26"/>
      <c r="J14" s="9" t="s">
        <v>338</v>
      </c>
      <c r="K14" s="8"/>
      <c r="L14" s="58">
        <f>SUM(L16:L26)</f>
        <v>108</v>
      </c>
      <c r="N14" s="9"/>
      <c r="O14" s="11"/>
    </row>
    <row r="15" spans="1:15" ht="13.95" customHeight="1" thickBot="1" x14ac:dyDescent="0.25">
      <c r="C15" s="126" t="s">
        <v>1143</v>
      </c>
      <c r="D15" s="127" t="s">
        <v>1144</v>
      </c>
      <c r="E15" s="128" t="s">
        <v>1145</v>
      </c>
      <c r="F15" s="27"/>
      <c r="G15" s="33"/>
      <c r="H15" s="33"/>
      <c r="J15" s="126" t="s">
        <v>1143</v>
      </c>
      <c r="K15" s="127" t="s">
        <v>1144</v>
      </c>
      <c r="L15" s="128" t="s">
        <v>1145</v>
      </c>
      <c r="M15" s="33"/>
      <c r="N15" s="9"/>
      <c r="O15" s="11"/>
    </row>
    <row r="16" spans="1:15" ht="13.95" customHeight="1" thickTop="1" x14ac:dyDescent="0.2">
      <c r="A16" s="1"/>
      <c r="C16" s="3" t="s">
        <v>0</v>
      </c>
      <c r="D16" s="21" t="s">
        <v>173</v>
      </c>
      <c r="E16" s="102">
        <v>16</v>
      </c>
      <c r="F16" s="28"/>
      <c r="G16" s="31"/>
      <c r="H16" s="31"/>
      <c r="J16" s="2" t="s">
        <v>3</v>
      </c>
      <c r="K16" s="22" t="s">
        <v>623</v>
      </c>
      <c r="L16" s="100">
        <v>25</v>
      </c>
      <c r="M16" s="31"/>
      <c r="N16" s="9"/>
      <c r="O16" s="11"/>
    </row>
    <row r="17" spans="1:17" ht="13.95" customHeight="1" x14ac:dyDescent="0.2">
      <c r="A17" s="1"/>
      <c r="C17" s="2" t="s">
        <v>3</v>
      </c>
      <c r="D17" s="22" t="s">
        <v>577</v>
      </c>
      <c r="E17" s="100">
        <v>16</v>
      </c>
      <c r="F17" s="28"/>
      <c r="G17" s="31"/>
      <c r="H17" s="31"/>
      <c r="J17" s="2" t="s">
        <v>7</v>
      </c>
      <c r="K17" s="22" t="s">
        <v>425</v>
      </c>
      <c r="L17" s="100">
        <v>17</v>
      </c>
      <c r="M17" s="34"/>
      <c r="N17" s="9"/>
      <c r="O17" s="11"/>
      <c r="Q17" s="1"/>
    </row>
    <row r="18" spans="1:17" ht="13.95" customHeight="1" x14ac:dyDescent="0.2">
      <c r="A18" s="1"/>
      <c r="C18" s="2" t="s">
        <v>8</v>
      </c>
      <c r="D18" s="22" t="s">
        <v>599</v>
      </c>
      <c r="E18" s="100">
        <v>15</v>
      </c>
      <c r="F18" s="28"/>
      <c r="G18" s="31"/>
      <c r="H18" s="31"/>
      <c r="J18" s="2" t="s">
        <v>3</v>
      </c>
      <c r="K18" s="22" t="s">
        <v>338</v>
      </c>
      <c r="L18" s="100">
        <v>16</v>
      </c>
      <c r="M18" s="34"/>
      <c r="N18" s="9"/>
      <c r="O18" s="11"/>
      <c r="Q18" s="1"/>
    </row>
    <row r="19" spans="1:17" ht="13.95" customHeight="1" x14ac:dyDescent="0.2">
      <c r="A19" s="1"/>
      <c r="C19" s="2" t="s">
        <v>4</v>
      </c>
      <c r="D19" s="22" t="s">
        <v>581</v>
      </c>
      <c r="E19" s="100">
        <v>14</v>
      </c>
      <c r="F19" s="28"/>
      <c r="G19" s="31"/>
      <c r="H19" s="31"/>
      <c r="J19" s="2" t="s">
        <v>4</v>
      </c>
      <c r="K19" s="22" t="s">
        <v>338</v>
      </c>
      <c r="L19" s="100">
        <v>14</v>
      </c>
      <c r="M19" s="34"/>
      <c r="N19" s="9"/>
      <c r="O19" s="11"/>
    </row>
    <row r="20" spans="1:17" ht="13.95" customHeight="1" x14ac:dyDescent="0.2">
      <c r="A20" s="1"/>
      <c r="C20" s="2" t="s">
        <v>3</v>
      </c>
      <c r="D20" s="22" t="s">
        <v>575</v>
      </c>
      <c r="E20" s="100">
        <v>12</v>
      </c>
      <c r="F20" s="28"/>
      <c r="G20" s="31"/>
      <c r="H20" s="31"/>
      <c r="J20" s="2" t="s">
        <v>0</v>
      </c>
      <c r="K20" s="22" t="s">
        <v>338</v>
      </c>
      <c r="L20" s="100">
        <v>12</v>
      </c>
      <c r="M20" s="34"/>
      <c r="N20" s="9"/>
      <c r="O20" s="11"/>
    </row>
    <row r="21" spans="1:17" ht="13.95" customHeight="1" x14ac:dyDescent="0.2">
      <c r="A21" s="1"/>
      <c r="C21" s="2" t="s">
        <v>4</v>
      </c>
      <c r="D21" s="22" t="s">
        <v>583</v>
      </c>
      <c r="E21" s="100">
        <v>12</v>
      </c>
      <c r="F21" s="28"/>
      <c r="G21" s="31"/>
      <c r="H21" s="31"/>
      <c r="J21" s="2" t="s">
        <v>7</v>
      </c>
      <c r="K21" s="22" t="s">
        <v>427</v>
      </c>
      <c r="L21" s="100">
        <v>7</v>
      </c>
      <c r="M21" s="34"/>
      <c r="N21" s="9"/>
      <c r="O21" s="11"/>
    </row>
    <row r="22" spans="1:17" ht="13.95" customHeight="1" x14ac:dyDescent="0.2">
      <c r="A22" s="1"/>
      <c r="C22" s="2" t="s">
        <v>7</v>
      </c>
      <c r="D22" s="22" t="s">
        <v>178</v>
      </c>
      <c r="E22" s="100">
        <v>11</v>
      </c>
      <c r="F22" s="28"/>
      <c r="G22" s="31"/>
      <c r="H22" s="31"/>
      <c r="J22" s="2" t="s">
        <v>1</v>
      </c>
      <c r="K22" s="22" t="s">
        <v>498</v>
      </c>
      <c r="L22" s="100">
        <v>6</v>
      </c>
      <c r="M22" s="34"/>
      <c r="N22" s="9"/>
      <c r="O22" s="11"/>
    </row>
    <row r="23" spans="1:17" ht="13.95" customHeight="1" x14ac:dyDescent="0.2">
      <c r="A23" s="1"/>
      <c r="C23" s="2" t="s">
        <v>1</v>
      </c>
      <c r="D23" s="22" t="s">
        <v>573</v>
      </c>
      <c r="E23" s="100">
        <v>9</v>
      </c>
      <c r="F23" s="28"/>
      <c r="G23" s="31"/>
      <c r="H23" s="31"/>
      <c r="J23" s="2" t="s">
        <v>6</v>
      </c>
      <c r="K23" s="22" t="s">
        <v>338</v>
      </c>
      <c r="L23" s="100">
        <v>6</v>
      </c>
      <c r="M23" s="34"/>
      <c r="N23" s="9"/>
      <c r="O23" s="11"/>
    </row>
    <row r="24" spans="1:17" ht="13.95" customHeight="1" x14ac:dyDescent="0.2">
      <c r="A24" s="1"/>
      <c r="C24" s="2" t="s">
        <v>4</v>
      </c>
      <c r="D24" s="22" t="s">
        <v>585</v>
      </c>
      <c r="E24" s="100">
        <v>9</v>
      </c>
      <c r="F24" s="28"/>
      <c r="G24" s="31"/>
      <c r="H24" s="31"/>
      <c r="J24" s="2" t="s">
        <v>8</v>
      </c>
      <c r="K24" s="22" t="s">
        <v>426</v>
      </c>
      <c r="L24" s="100">
        <v>3</v>
      </c>
      <c r="M24" s="34"/>
      <c r="N24" s="9"/>
      <c r="O24" s="11"/>
      <c r="Q24" s="1"/>
    </row>
    <row r="25" spans="1:17" ht="13.95" customHeight="1" x14ac:dyDescent="0.2">
      <c r="A25" s="1"/>
      <c r="C25" s="2" t="s">
        <v>7</v>
      </c>
      <c r="D25" s="22" t="s">
        <v>597</v>
      </c>
      <c r="E25" s="100">
        <v>6</v>
      </c>
      <c r="F25" s="28"/>
      <c r="G25" s="31"/>
      <c r="H25" s="31"/>
      <c r="J25" s="2" t="s">
        <v>1</v>
      </c>
      <c r="K25" s="22" t="s">
        <v>499</v>
      </c>
      <c r="L25" s="100">
        <v>1</v>
      </c>
      <c r="M25" s="34"/>
      <c r="N25" s="9"/>
      <c r="Q25" s="1"/>
    </row>
    <row r="26" spans="1:17" ht="13.95" customHeight="1" thickBot="1" x14ac:dyDescent="0.25">
      <c r="A26" s="1"/>
      <c r="C26" s="2" t="s">
        <v>7</v>
      </c>
      <c r="D26" s="22" t="s">
        <v>181</v>
      </c>
      <c r="E26" s="100">
        <v>6</v>
      </c>
      <c r="F26" s="28"/>
      <c r="G26" s="31"/>
      <c r="H26" s="31"/>
      <c r="J26" s="5" t="s">
        <v>5</v>
      </c>
      <c r="K26" s="23" t="s">
        <v>428</v>
      </c>
      <c r="L26" s="101">
        <v>1</v>
      </c>
      <c r="M26" s="34"/>
      <c r="Q26" s="1"/>
    </row>
    <row r="27" spans="1:17" ht="13.95" customHeight="1" x14ac:dyDescent="0.2">
      <c r="A27" s="1"/>
      <c r="C27" s="2" t="s">
        <v>7</v>
      </c>
      <c r="D27" s="22" t="s">
        <v>593</v>
      </c>
      <c r="E27" s="100">
        <v>5</v>
      </c>
      <c r="F27" s="28"/>
      <c r="G27" s="31"/>
      <c r="H27" s="31"/>
      <c r="M27" s="34"/>
      <c r="N27" s="1"/>
      <c r="O27" s="11"/>
      <c r="Q27" s="1"/>
    </row>
    <row r="28" spans="1:17" ht="13.95" customHeight="1" thickBot="1" x14ac:dyDescent="0.25">
      <c r="A28" s="1"/>
      <c r="C28" s="2" t="s">
        <v>0</v>
      </c>
      <c r="D28" s="22" t="s">
        <v>174</v>
      </c>
      <c r="E28" s="100">
        <v>4</v>
      </c>
      <c r="F28" s="28"/>
      <c r="G28" s="31"/>
      <c r="H28" s="31"/>
      <c r="J28" s="9" t="s">
        <v>1055</v>
      </c>
      <c r="K28" s="8"/>
      <c r="L28" s="58">
        <f>SUM(L30:L31)</f>
        <v>31</v>
      </c>
      <c r="M28" s="34"/>
      <c r="N28" s="1"/>
      <c r="Q28" s="1"/>
    </row>
    <row r="29" spans="1:17" ht="13.95" customHeight="1" thickBot="1" x14ac:dyDescent="0.25">
      <c r="A29" s="1"/>
      <c r="C29" s="2" t="s">
        <v>1</v>
      </c>
      <c r="D29" s="22" t="s">
        <v>571</v>
      </c>
      <c r="E29" s="100">
        <v>4</v>
      </c>
      <c r="F29" s="28"/>
      <c r="G29" s="31"/>
      <c r="H29" s="31"/>
      <c r="J29" s="126" t="s">
        <v>1143</v>
      </c>
      <c r="K29" s="127" t="s">
        <v>1144</v>
      </c>
      <c r="L29" s="128" t="s">
        <v>1145</v>
      </c>
      <c r="M29" s="34"/>
      <c r="N29" s="1"/>
      <c r="Q29" s="1"/>
    </row>
    <row r="30" spans="1:17" ht="13.95" customHeight="1" thickTop="1" x14ac:dyDescent="0.2">
      <c r="A30" s="1"/>
      <c r="C30" s="2" t="s">
        <v>4</v>
      </c>
      <c r="D30" s="22" t="s">
        <v>579</v>
      </c>
      <c r="E30" s="100">
        <v>4</v>
      </c>
      <c r="F30" s="28"/>
      <c r="G30" s="31"/>
      <c r="H30" s="31"/>
      <c r="J30" s="2" t="s">
        <v>3</v>
      </c>
      <c r="K30" s="22" t="s">
        <v>9</v>
      </c>
      <c r="L30" s="100">
        <v>23</v>
      </c>
      <c r="M30" s="34"/>
      <c r="N30" s="1"/>
      <c r="Q30" s="1"/>
    </row>
    <row r="31" spans="1:17" ht="13.95" customHeight="1" thickBot="1" x14ac:dyDescent="0.25">
      <c r="A31" s="1"/>
      <c r="C31" s="2" t="s">
        <v>6</v>
      </c>
      <c r="D31" s="22" t="s">
        <v>589</v>
      </c>
      <c r="E31" s="100">
        <v>4</v>
      </c>
      <c r="F31" s="28"/>
      <c r="G31" s="31"/>
      <c r="H31" s="31"/>
      <c r="J31" s="17" t="s">
        <v>0</v>
      </c>
      <c r="K31" s="47" t="s">
        <v>9</v>
      </c>
      <c r="L31" s="105">
        <v>8</v>
      </c>
      <c r="M31" s="34"/>
      <c r="N31" s="1"/>
      <c r="Q31" s="1"/>
    </row>
    <row r="32" spans="1:17" ht="13.95" customHeight="1" x14ac:dyDescent="0.2">
      <c r="A32" s="1"/>
      <c r="C32" s="2" t="s">
        <v>0</v>
      </c>
      <c r="D32" s="22" t="s">
        <v>172</v>
      </c>
      <c r="E32" s="100">
        <v>3</v>
      </c>
      <c r="F32" s="28"/>
      <c r="G32" s="31"/>
      <c r="H32" s="31"/>
      <c r="M32" s="34"/>
      <c r="N32" s="1"/>
    </row>
    <row r="33" spans="1:15" ht="13.95" customHeight="1" thickBot="1" x14ac:dyDescent="0.25">
      <c r="A33" s="1"/>
      <c r="C33" s="2" t="s">
        <v>7</v>
      </c>
      <c r="D33" s="22" t="s">
        <v>595</v>
      </c>
      <c r="E33" s="100">
        <v>3</v>
      </c>
      <c r="J33" s="9" t="s">
        <v>335</v>
      </c>
      <c r="L33" s="66">
        <f>SUM(L35:L52)</f>
        <v>135</v>
      </c>
      <c r="M33" s="34"/>
      <c r="N33" s="34"/>
      <c r="O33" s="11"/>
    </row>
    <row r="34" spans="1:15" ht="13.95" customHeight="1" thickBot="1" x14ac:dyDescent="0.25">
      <c r="A34" s="1"/>
      <c r="C34" s="2" t="s">
        <v>6</v>
      </c>
      <c r="D34" s="22" t="s">
        <v>591</v>
      </c>
      <c r="E34" s="100">
        <v>1</v>
      </c>
      <c r="F34" s="27"/>
      <c r="G34" s="33"/>
      <c r="H34" s="33"/>
      <c r="J34" s="126" t="s">
        <v>1143</v>
      </c>
      <c r="K34" s="127" t="s">
        <v>1144</v>
      </c>
      <c r="L34" s="128" t="s">
        <v>1145</v>
      </c>
      <c r="M34" s="33"/>
      <c r="N34" s="33"/>
    </row>
    <row r="35" spans="1:15" ht="13.95" customHeight="1" thickTop="1" thickBot="1" x14ac:dyDescent="0.25">
      <c r="A35" s="1"/>
      <c r="C35" s="5" t="s">
        <v>7</v>
      </c>
      <c r="D35" s="23" t="s">
        <v>180</v>
      </c>
      <c r="E35" s="101">
        <v>1</v>
      </c>
      <c r="F35" s="28"/>
      <c r="G35" s="34"/>
      <c r="H35" s="31"/>
      <c r="J35" s="2" t="s">
        <v>4</v>
      </c>
      <c r="K35" s="4" t="s">
        <v>348</v>
      </c>
      <c r="L35" s="100">
        <v>26</v>
      </c>
      <c r="M35" s="34"/>
      <c r="N35" s="31"/>
    </row>
    <row r="36" spans="1:15" ht="13.95" customHeight="1" x14ac:dyDescent="0.2">
      <c r="A36" s="1"/>
      <c r="C36" s="1"/>
      <c r="D36" s="8"/>
      <c r="E36" s="58"/>
      <c r="F36" s="28"/>
      <c r="G36" s="34"/>
      <c r="H36" s="31"/>
      <c r="J36" s="2" t="s">
        <v>3</v>
      </c>
      <c r="K36" s="4" t="s">
        <v>628</v>
      </c>
      <c r="L36" s="100">
        <v>16</v>
      </c>
      <c r="M36" s="34"/>
      <c r="N36" s="31"/>
    </row>
    <row r="37" spans="1:15" ht="13.95" customHeight="1" thickBot="1" x14ac:dyDescent="0.25">
      <c r="A37" s="1"/>
      <c r="C37" s="1" t="s">
        <v>184</v>
      </c>
      <c r="D37" s="8"/>
      <c r="E37" s="58">
        <f>SUM(E39:E56)</f>
        <v>155</v>
      </c>
      <c r="F37" s="28"/>
      <c r="G37" s="34"/>
      <c r="H37" s="31"/>
      <c r="J37" s="2" t="s">
        <v>0</v>
      </c>
      <c r="K37" s="4" t="s">
        <v>354</v>
      </c>
      <c r="L37" s="100">
        <v>13</v>
      </c>
      <c r="M37" s="34"/>
      <c r="N37" s="31"/>
    </row>
    <row r="38" spans="1:15" ht="13.95" customHeight="1" thickBot="1" x14ac:dyDescent="0.25">
      <c r="A38" s="1"/>
      <c r="C38" s="126" t="s">
        <v>1143</v>
      </c>
      <c r="D38" s="127" t="s">
        <v>1144</v>
      </c>
      <c r="E38" s="128" t="s">
        <v>1145</v>
      </c>
      <c r="F38" s="28"/>
      <c r="G38" s="34"/>
      <c r="H38" s="31"/>
      <c r="J38" s="2" t="s">
        <v>7</v>
      </c>
      <c r="K38" s="4" t="s">
        <v>355</v>
      </c>
      <c r="L38" s="100">
        <v>13</v>
      </c>
      <c r="M38" s="34"/>
      <c r="N38" s="31"/>
    </row>
    <row r="39" spans="1:15" ht="13.95" customHeight="1" thickTop="1" x14ac:dyDescent="0.2">
      <c r="A39" s="1"/>
      <c r="C39" s="3" t="s">
        <v>0</v>
      </c>
      <c r="D39" s="21" t="s">
        <v>185</v>
      </c>
      <c r="E39" s="102">
        <v>24</v>
      </c>
      <c r="F39" s="28"/>
      <c r="G39" s="34"/>
      <c r="H39" s="31"/>
      <c r="J39" s="2" t="s">
        <v>7</v>
      </c>
      <c r="K39" s="4" t="s">
        <v>351</v>
      </c>
      <c r="L39" s="100">
        <v>12</v>
      </c>
      <c r="M39" s="34"/>
      <c r="N39" s="31"/>
    </row>
    <row r="40" spans="1:15" ht="13.95" customHeight="1" x14ac:dyDescent="0.2">
      <c r="A40" s="1"/>
      <c r="C40" s="2" t="s">
        <v>4</v>
      </c>
      <c r="D40" s="38" t="s">
        <v>608</v>
      </c>
      <c r="E40" s="100">
        <v>22</v>
      </c>
      <c r="F40" s="28"/>
      <c r="G40" s="34"/>
      <c r="H40" s="34"/>
      <c r="J40" s="2" t="s">
        <v>3</v>
      </c>
      <c r="K40" s="4" t="s">
        <v>626</v>
      </c>
      <c r="L40" s="100">
        <v>8</v>
      </c>
      <c r="M40" s="34"/>
      <c r="N40" s="31"/>
    </row>
    <row r="41" spans="1:15" ht="13.95" customHeight="1" x14ac:dyDescent="0.2">
      <c r="A41" s="1"/>
      <c r="C41" s="19" t="s">
        <v>3</v>
      </c>
      <c r="D41" s="22" t="s">
        <v>607</v>
      </c>
      <c r="E41" s="104">
        <v>21</v>
      </c>
      <c r="F41" s="28"/>
      <c r="G41" s="34"/>
      <c r="H41" s="34"/>
      <c r="J41" s="2" t="s">
        <v>4</v>
      </c>
      <c r="K41" s="4" t="s">
        <v>349</v>
      </c>
      <c r="L41" s="100">
        <v>7</v>
      </c>
      <c r="M41" s="34"/>
      <c r="N41" s="31"/>
    </row>
    <row r="42" spans="1:15" ht="13.95" customHeight="1" x14ac:dyDescent="0.2">
      <c r="A42" s="1"/>
      <c r="C42" s="2" t="s">
        <v>4</v>
      </c>
      <c r="D42" s="39" t="s">
        <v>609</v>
      </c>
      <c r="E42" s="100">
        <v>16</v>
      </c>
      <c r="F42" s="28"/>
      <c r="J42" s="2" t="s">
        <v>4</v>
      </c>
      <c r="K42" s="4" t="s">
        <v>350</v>
      </c>
      <c r="L42" s="100">
        <v>7</v>
      </c>
      <c r="M42" s="34"/>
      <c r="N42" s="31"/>
    </row>
    <row r="43" spans="1:15" ht="13.95" customHeight="1" x14ac:dyDescent="0.2">
      <c r="A43" s="1"/>
      <c r="C43" s="2" t="s">
        <v>4</v>
      </c>
      <c r="D43" s="40" t="s">
        <v>610</v>
      </c>
      <c r="E43" s="100">
        <v>14</v>
      </c>
      <c r="F43" s="28"/>
      <c r="G43" s="33"/>
      <c r="H43" s="33"/>
      <c r="J43" s="2" t="s">
        <v>3</v>
      </c>
      <c r="K43" s="4" t="s">
        <v>627</v>
      </c>
      <c r="L43" s="100">
        <v>7</v>
      </c>
      <c r="M43" s="34"/>
      <c r="N43" s="31"/>
    </row>
    <row r="44" spans="1:15" ht="13.95" customHeight="1" x14ac:dyDescent="0.2">
      <c r="A44" s="1"/>
      <c r="C44" s="2" t="s">
        <v>0</v>
      </c>
      <c r="D44" s="22" t="s">
        <v>186</v>
      </c>
      <c r="E44" s="100">
        <v>8</v>
      </c>
      <c r="F44" s="28"/>
      <c r="G44" s="34"/>
      <c r="H44" s="31"/>
      <c r="J44" s="2" t="s">
        <v>0</v>
      </c>
      <c r="K44" s="4" t="s">
        <v>352</v>
      </c>
      <c r="L44" s="100">
        <v>6</v>
      </c>
    </row>
    <row r="45" spans="1:15" ht="13.95" customHeight="1" x14ac:dyDescent="0.2">
      <c r="A45" s="1"/>
      <c r="C45" s="2" t="s">
        <v>3</v>
      </c>
      <c r="D45" s="22" t="s">
        <v>606</v>
      </c>
      <c r="E45" s="103">
        <v>7</v>
      </c>
      <c r="F45" s="28"/>
      <c r="G45" s="34"/>
      <c r="H45" s="31"/>
      <c r="J45" s="2" t="s">
        <v>0</v>
      </c>
      <c r="K45" s="4" t="s">
        <v>353</v>
      </c>
      <c r="L45" s="100">
        <v>6</v>
      </c>
    </row>
    <row r="46" spans="1:15" ht="13.95" customHeight="1" x14ac:dyDescent="0.2">
      <c r="C46" s="2" t="s">
        <v>7</v>
      </c>
      <c r="D46" s="40" t="s">
        <v>614</v>
      </c>
      <c r="E46" s="100">
        <v>6</v>
      </c>
      <c r="F46" s="28"/>
      <c r="G46" s="34"/>
      <c r="H46" s="31"/>
      <c r="J46" s="2" t="s">
        <v>1</v>
      </c>
      <c r="K46" s="4" t="s">
        <v>500</v>
      </c>
      <c r="L46" s="100">
        <v>3</v>
      </c>
    </row>
    <row r="47" spans="1:15" ht="13.95" customHeight="1" x14ac:dyDescent="0.2">
      <c r="C47" s="2" t="s">
        <v>7</v>
      </c>
      <c r="D47" s="22" t="s">
        <v>188</v>
      </c>
      <c r="E47" s="100">
        <v>6</v>
      </c>
      <c r="F47" s="28"/>
      <c r="G47" s="34"/>
      <c r="H47" s="31"/>
      <c r="J47" s="2" t="s">
        <v>1</v>
      </c>
      <c r="K47" s="4" t="s">
        <v>501</v>
      </c>
      <c r="L47" s="100">
        <v>3</v>
      </c>
      <c r="M47" s="33"/>
      <c r="N47" s="33"/>
    </row>
    <row r="48" spans="1:15" ht="13.95" customHeight="1" x14ac:dyDescent="0.2">
      <c r="C48" s="2" t="s">
        <v>1</v>
      </c>
      <c r="D48" s="22" t="s">
        <v>604</v>
      </c>
      <c r="E48" s="103">
        <v>5</v>
      </c>
      <c r="F48" s="28"/>
      <c r="G48" s="34"/>
      <c r="H48" s="31"/>
      <c r="J48" s="2" t="s">
        <v>6</v>
      </c>
      <c r="K48" s="4" t="s">
        <v>349</v>
      </c>
      <c r="L48" s="100">
        <v>2</v>
      </c>
      <c r="M48" s="34"/>
      <c r="N48" s="31"/>
    </row>
    <row r="49" spans="3:14" ht="13.95" customHeight="1" x14ac:dyDescent="0.2">
      <c r="C49" s="2" t="s">
        <v>7</v>
      </c>
      <c r="D49" s="22" t="s">
        <v>191</v>
      </c>
      <c r="E49" s="100">
        <v>5</v>
      </c>
      <c r="F49" s="28"/>
      <c r="G49" s="34"/>
      <c r="H49" s="34"/>
      <c r="J49" s="2" t="s">
        <v>6</v>
      </c>
      <c r="K49" s="4" t="s">
        <v>350</v>
      </c>
      <c r="L49" s="100">
        <v>2</v>
      </c>
      <c r="M49" s="34"/>
      <c r="N49" s="31"/>
    </row>
    <row r="50" spans="3:14" ht="13.95" customHeight="1" x14ac:dyDescent="0.2">
      <c r="C50" s="2" t="s">
        <v>5</v>
      </c>
      <c r="D50" s="40" t="s">
        <v>611</v>
      </c>
      <c r="E50" s="100">
        <v>4</v>
      </c>
      <c r="F50" s="28"/>
      <c r="G50" s="33"/>
      <c r="H50" s="33"/>
      <c r="J50" s="2" t="s">
        <v>7</v>
      </c>
      <c r="K50" s="4" t="s">
        <v>357</v>
      </c>
      <c r="L50" s="100">
        <v>2</v>
      </c>
      <c r="M50" s="34"/>
      <c r="N50" s="31"/>
    </row>
    <row r="51" spans="3:14" ht="13.95" customHeight="1" thickBot="1" x14ac:dyDescent="0.25">
      <c r="C51" s="2" t="s">
        <v>7</v>
      </c>
      <c r="D51" s="22" t="s">
        <v>615</v>
      </c>
      <c r="E51" s="100">
        <v>4</v>
      </c>
      <c r="F51" s="28"/>
      <c r="G51" s="34"/>
      <c r="H51" s="31"/>
      <c r="J51" s="5" t="s">
        <v>7</v>
      </c>
      <c r="K51" s="7" t="s">
        <v>358</v>
      </c>
      <c r="L51" s="101">
        <v>2</v>
      </c>
      <c r="M51" s="34"/>
      <c r="N51" s="31"/>
    </row>
    <row r="52" spans="3:14" ht="13.95" customHeight="1" x14ac:dyDescent="0.2">
      <c r="C52" s="2" t="s">
        <v>8</v>
      </c>
      <c r="D52" s="22" t="s">
        <v>616</v>
      </c>
      <c r="E52" s="100">
        <v>4</v>
      </c>
      <c r="F52" s="28"/>
      <c r="G52" s="34"/>
      <c r="H52" s="31"/>
      <c r="K52" s="9"/>
      <c r="L52" s="9"/>
      <c r="M52" s="34"/>
      <c r="N52" s="31"/>
    </row>
    <row r="53" spans="3:14" ht="13.95" customHeight="1" thickBot="1" x14ac:dyDescent="0.25">
      <c r="C53" s="2" t="s">
        <v>1</v>
      </c>
      <c r="D53" s="22" t="s">
        <v>605</v>
      </c>
      <c r="E53" s="100">
        <v>3</v>
      </c>
      <c r="F53" s="28"/>
      <c r="G53" s="34"/>
      <c r="H53" s="31"/>
      <c r="J53" s="9" t="s">
        <v>193</v>
      </c>
      <c r="L53" s="66">
        <f>SUM(L55:L62)</f>
        <v>155</v>
      </c>
      <c r="M53" s="34"/>
      <c r="N53" s="31"/>
    </row>
    <row r="54" spans="3:14" ht="13.95" customHeight="1" thickBot="1" x14ac:dyDescent="0.25">
      <c r="C54" s="2" t="s">
        <v>6</v>
      </c>
      <c r="D54" s="40" t="s">
        <v>612</v>
      </c>
      <c r="E54" s="100">
        <v>3</v>
      </c>
      <c r="F54" s="28"/>
      <c r="G54" s="34"/>
      <c r="H54" s="31"/>
      <c r="J54" s="126" t="s">
        <v>1143</v>
      </c>
      <c r="K54" s="127" t="s">
        <v>1144</v>
      </c>
      <c r="L54" s="128" t="s">
        <v>1145</v>
      </c>
      <c r="M54" s="34"/>
      <c r="N54" s="31"/>
    </row>
    <row r="55" spans="3:14" ht="13.95" customHeight="1" thickTop="1" x14ac:dyDescent="0.2">
      <c r="C55" s="2" t="s">
        <v>7</v>
      </c>
      <c r="D55" s="22" t="s">
        <v>190</v>
      </c>
      <c r="E55" s="100">
        <v>2</v>
      </c>
      <c r="F55" s="28"/>
      <c r="G55" s="34"/>
      <c r="H55" s="31"/>
      <c r="J55" s="2" t="s">
        <v>12</v>
      </c>
      <c r="K55" s="4" t="s">
        <v>194</v>
      </c>
      <c r="L55" s="100">
        <v>68</v>
      </c>
      <c r="M55" s="34"/>
      <c r="N55" s="31"/>
    </row>
    <row r="56" spans="3:14" ht="13.95" customHeight="1" thickBot="1" x14ac:dyDescent="0.25">
      <c r="C56" s="5" t="s">
        <v>6</v>
      </c>
      <c r="D56" s="123" t="s">
        <v>613</v>
      </c>
      <c r="E56" s="101">
        <v>1</v>
      </c>
      <c r="F56" s="28"/>
      <c r="G56" s="34"/>
      <c r="H56" s="31"/>
      <c r="J56" s="2" t="s">
        <v>12</v>
      </c>
      <c r="K56" s="4" t="s">
        <v>362</v>
      </c>
      <c r="L56" s="100">
        <v>34</v>
      </c>
      <c r="M56" s="34"/>
      <c r="N56" s="31"/>
    </row>
    <row r="57" spans="3:14" ht="13.95" customHeight="1" x14ac:dyDescent="0.2">
      <c r="C57" s="1"/>
      <c r="D57" s="8"/>
      <c r="E57" s="58"/>
      <c r="F57" s="28"/>
      <c r="G57" s="34"/>
      <c r="H57" s="31"/>
      <c r="J57" s="2" t="s">
        <v>13</v>
      </c>
      <c r="K57" s="4" t="s">
        <v>635</v>
      </c>
      <c r="L57" s="100">
        <v>16</v>
      </c>
      <c r="M57" s="34"/>
      <c r="N57" s="31"/>
    </row>
    <row r="58" spans="3:14" ht="13.95" customHeight="1" thickBot="1" x14ac:dyDescent="0.25">
      <c r="C58" s="9" t="s">
        <v>337</v>
      </c>
      <c r="D58" s="8"/>
      <c r="E58" s="58">
        <f>SUM(E60:E72)</f>
        <v>105</v>
      </c>
      <c r="F58" s="28"/>
      <c r="G58" s="34"/>
      <c r="H58" s="31"/>
      <c r="J58" s="2" t="s">
        <v>13</v>
      </c>
      <c r="K58" s="4" t="s">
        <v>637</v>
      </c>
      <c r="L58" s="100">
        <v>12</v>
      </c>
      <c r="M58" s="34"/>
      <c r="N58" s="31"/>
    </row>
    <row r="59" spans="3:14" ht="13.95" customHeight="1" thickBot="1" x14ac:dyDescent="0.25">
      <c r="C59" s="126" t="s">
        <v>1143</v>
      </c>
      <c r="D59" s="127" t="s">
        <v>1144</v>
      </c>
      <c r="E59" s="128" t="s">
        <v>1145</v>
      </c>
      <c r="F59" s="28"/>
      <c r="G59" s="34"/>
      <c r="H59" s="31"/>
      <c r="J59" s="2" t="s">
        <v>0</v>
      </c>
      <c r="K59" s="4" t="s">
        <v>193</v>
      </c>
      <c r="L59" s="100">
        <v>11</v>
      </c>
      <c r="M59" s="34"/>
      <c r="N59" s="31"/>
    </row>
    <row r="60" spans="3:14" ht="13.95" customHeight="1" thickTop="1" x14ac:dyDescent="0.2">
      <c r="C60" s="2" t="s">
        <v>3</v>
      </c>
      <c r="D60" s="22" t="s">
        <v>337</v>
      </c>
      <c r="E60" s="100">
        <v>17</v>
      </c>
      <c r="F60" s="28"/>
      <c r="G60" s="34"/>
      <c r="H60" s="34"/>
      <c r="J60" s="2" t="s">
        <v>10</v>
      </c>
      <c r="K60" s="4" t="s">
        <v>631</v>
      </c>
      <c r="L60" s="100">
        <v>7</v>
      </c>
      <c r="M60" s="34"/>
      <c r="N60" s="31"/>
    </row>
    <row r="61" spans="3:14" ht="13.95" customHeight="1" x14ac:dyDescent="0.2">
      <c r="C61" s="2" t="s">
        <v>3</v>
      </c>
      <c r="D61" s="22" t="s">
        <v>621</v>
      </c>
      <c r="E61" s="100">
        <v>15</v>
      </c>
      <c r="F61" s="28"/>
      <c r="G61" s="34"/>
      <c r="H61" s="34"/>
      <c r="J61" s="2" t="s">
        <v>7</v>
      </c>
      <c r="K61" s="4" t="s">
        <v>638</v>
      </c>
      <c r="L61" s="100">
        <v>5</v>
      </c>
      <c r="M61" s="34"/>
      <c r="N61" s="31"/>
    </row>
    <row r="62" spans="3:14" ht="13.95" customHeight="1" thickBot="1" x14ac:dyDescent="0.25">
      <c r="C62" s="2" t="s">
        <v>1</v>
      </c>
      <c r="D62" s="22" t="s">
        <v>496</v>
      </c>
      <c r="E62" s="100">
        <v>12</v>
      </c>
      <c r="F62" s="28"/>
      <c r="G62" s="34"/>
      <c r="H62" s="34"/>
      <c r="J62" s="5" t="s">
        <v>7</v>
      </c>
      <c r="K62" s="7" t="s">
        <v>363</v>
      </c>
      <c r="L62" s="101">
        <v>2</v>
      </c>
    </row>
    <row r="63" spans="3:14" ht="13.95" customHeight="1" x14ac:dyDescent="0.2">
      <c r="C63" s="2" t="s">
        <v>0</v>
      </c>
      <c r="D63" s="22" t="s">
        <v>424</v>
      </c>
      <c r="E63" s="100">
        <v>12</v>
      </c>
      <c r="F63" s="28"/>
      <c r="G63" s="34"/>
      <c r="H63" s="34"/>
    </row>
    <row r="64" spans="3:14" ht="13.95" customHeight="1" thickBot="1" x14ac:dyDescent="0.25">
      <c r="C64" s="2" t="s">
        <v>1</v>
      </c>
      <c r="D64" s="22" t="s">
        <v>497</v>
      </c>
      <c r="E64" s="100">
        <v>9</v>
      </c>
      <c r="F64" s="28"/>
      <c r="G64" s="35"/>
      <c r="H64" s="35"/>
      <c r="J64" s="9" t="s">
        <v>336</v>
      </c>
      <c r="L64" s="66">
        <f>SUM(L66:L68)</f>
        <v>70</v>
      </c>
      <c r="M64" s="33"/>
      <c r="N64" s="33"/>
    </row>
    <row r="65" spans="1:14" ht="13.95" customHeight="1" thickBot="1" x14ac:dyDescent="0.25">
      <c r="C65" s="2" t="s">
        <v>4</v>
      </c>
      <c r="D65" s="22" t="s">
        <v>337</v>
      </c>
      <c r="E65" s="100">
        <v>8</v>
      </c>
      <c r="F65" s="28"/>
      <c r="G65" s="34"/>
      <c r="H65" s="31"/>
      <c r="J65" s="126" t="s">
        <v>1143</v>
      </c>
      <c r="K65" s="127" t="s">
        <v>1144</v>
      </c>
      <c r="L65" s="128" t="s">
        <v>1145</v>
      </c>
      <c r="M65" s="34"/>
      <c r="N65" s="31"/>
    </row>
    <row r="66" spans="1:14" ht="13.95" customHeight="1" thickTop="1" x14ac:dyDescent="0.2">
      <c r="C66" s="2" t="s">
        <v>7</v>
      </c>
      <c r="D66" s="22" t="s">
        <v>423</v>
      </c>
      <c r="E66" s="100">
        <v>7</v>
      </c>
      <c r="F66" s="28"/>
      <c r="G66" s="34"/>
      <c r="H66" s="31"/>
      <c r="J66" s="2" t="s">
        <v>12</v>
      </c>
      <c r="K66" s="4" t="s">
        <v>364</v>
      </c>
      <c r="L66" s="100">
        <v>51</v>
      </c>
      <c r="M66" s="34"/>
      <c r="N66" s="31"/>
    </row>
    <row r="67" spans="1:14" ht="13.95" customHeight="1" x14ac:dyDescent="0.2">
      <c r="C67" s="2" t="s">
        <v>8</v>
      </c>
      <c r="D67" s="22" t="s">
        <v>419</v>
      </c>
      <c r="E67" s="100">
        <v>7</v>
      </c>
      <c r="F67" s="28"/>
      <c r="G67" s="34"/>
      <c r="H67" s="31"/>
      <c r="J67" s="2" t="s">
        <v>13</v>
      </c>
      <c r="K67" s="4" t="s">
        <v>336</v>
      </c>
      <c r="L67" s="100">
        <v>14</v>
      </c>
      <c r="M67" s="34"/>
      <c r="N67" s="34"/>
    </row>
    <row r="68" spans="1:14" ht="13.95" customHeight="1" thickBot="1" x14ac:dyDescent="0.25">
      <c r="C68" s="2" t="s">
        <v>7</v>
      </c>
      <c r="D68" s="22" t="s">
        <v>422</v>
      </c>
      <c r="E68" s="100">
        <v>6</v>
      </c>
      <c r="F68" s="28"/>
      <c r="G68" s="34"/>
      <c r="H68" s="31"/>
      <c r="J68" s="5" t="s">
        <v>0</v>
      </c>
      <c r="K68" s="7" t="s">
        <v>336</v>
      </c>
      <c r="L68" s="101">
        <v>5</v>
      </c>
      <c r="M68" s="34"/>
      <c r="N68" s="34"/>
    </row>
    <row r="69" spans="1:14" ht="13.95" customHeight="1" x14ac:dyDescent="0.2">
      <c r="C69" s="2" t="s">
        <v>0</v>
      </c>
      <c r="D69" s="22" t="s">
        <v>420</v>
      </c>
      <c r="E69" s="100">
        <v>5</v>
      </c>
      <c r="F69" s="28"/>
      <c r="G69" s="34"/>
      <c r="H69" s="31"/>
      <c r="M69" s="34"/>
      <c r="N69" s="34"/>
    </row>
    <row r="70" spans="1:14" ht="13.95" customHeight="1" x14ac:dyDescent="0.2">
      <c r="C70" s="2" t="s">
        <v>4</v>
      </c>
      <c r="D70" s="22" t="s">
        <v>421</v>
      </c>
      <c r="E70" s="100">
        <v>4</v>
      </c>
      <c r="F70" s="28"/>
      <c r="G70" s="34"/>
      <c r="H70" s="31"/>
      <c r="M70" s="34"/>
      <c r="N70" s="34"/>
    </row>
    <row r="71" spans="1:14" ht="13.95" customHeight="1" x14ac:dyDescent="0.2">
      <c r="C71" s="2" t="s">
        <v>5</v>
      </c>
      <c r="D71" s="22" t="s">
        <v>421</v>
      </c>
      <c r="E71" s="100">
        <v>2</v>
      </c>
      <c r="F71" s="28"/>
      <c r="G71" s="34"/>
      <c r="H71" s="31"/>
      <c r="M71" s="34"/>
      <c r="N71" s="34"/>
    </row>
    <row r="72" spans="1:14" ht="13.95" customHeight="1" thickBot="1" x14ac:dyDescent="0.25">
      <c r="A72" s="108"/>
      <c r="C72" s="5" t="s">
        <v>6</v>
      </c>
      <c r="D72" s="23" t="s">
        <v>337</v>
      </c>
      <c r="E72" s="101">
        <v>1</v>
      </c>
      <c r="F72" s="28"/>
      <c r="G72" s="34"/>
      <c r="H72" s="31"/>
      <c r="M72" s="34"/>
      <c r="N72" s="34"/>
    </row>
    <row r="73" spans="1:14" ht="13.95" customHeight="1" x14ac:dyDescent="0.2">
      <c r="A73" s="110"/>
      <c r="C73" s="1"/>
      <c r="D73" s="42"/>
      <c r="E73" s="58"/>
      <c r="F73" s="28"/>
      <c r="G73" s="34"/>
      <c r="H73" s="31"/>
      <c r="M73" s="34"/>
      <c r="N73" s="34"/>
    </row>
    <row r="74" spans="1:14" ht="13.95" customHeight="1" x14ac:dyDescent="0.2">
      <c r="A74" s="110"/>
      <c r="C74" s="1"/>
      <c r="D74" s="42"/>
      <c r="E74" s="58"/>
      <c r="F74" s="28"/>
      <c r="G74" s="34"/>
      <c r="H74" s="31"/>
      <c r="M74" s="34"/>
      <c r="N74" s="34"/>
    </row>
    <row r="75" spans="1:14" ht="13.95" customHeight="1" x14ac:dyDescent="0.2">
      <c r="A75" s="110"/>
      <c r="C75" s="1"/>
      <c r="D75" s="42"/>
      <c r="E75" s="58"/>
      <c r="F75" s="28"/>
      <c r="G75" s="34"/>
      <c r="H75" s="31"/>
      <c r="M75" s="34"/>
      <c r="N75" s="34"/>
    </row>
    <row r="76" spans="1:14" ht="13.8" customHeight="1" x14ac:dyDescent="0.2">
      <c r="A76" s="110"/>
      <c r="C76" s="1"/>
      <c r="D76" s="42"/>
      <c r="E76" s="58"/>
      <c r="F76" s="28"/>
      <c r="G76" s="34"/>
      <c r="H76" s="31"/>
      <c r="M76" s="34"/>
      <c r="N76" s="34"/>
    </row>
    <row r="77" spans="1:14" ht="13.95" customHeight="1" x14ac:dyDescent="0.2">
      <c r="A77" s="110"/>
      <c r="C77" s="1"/>
      <c r="D77" s="42"/>
      <c r="E77" s="58"/>
      <c r="F77" s="28"/>
      <c r="G77" s="34"/>
      <c r="H77" s="31"/>
      <c r="M77" s="34"/>
      <c r="N77" s="34"/>
    </row>
    <row r="78" spans="1:14" ht="13.95" customHeight="1" x14ac:dyDescent="0.2">
      <c r="A78" s="109"/>
      <c r="C78" s="1"/>
      <c r="D78" s="8"/>
      <c r="E78" s="58"/>
      <c r="F78" s="28"/>
      <c r="G78" s="112"/>
      <c r="H78" s="31"/>
      <c r="M78" s="34"/>
      <c r="N78" s="34"/>
    </row>
    <row r="79" spans="1:14" ht="13.95" customHeight="1" x14ac:dyDescent="0.2">
      <c r="A79" s="109"/>
      <c r="C79" s="1"/>
      <c r="D79" s="8"/>
      <c r="E79" s="58"/>
      <c r="F79" s="28"/>
      <c r="G79" s="139" t="s">
        <v>1147</v>
      </c>
      <c r="H79" s="130" t="s">
        <v>1148</v>
      </c>
      <c r="M79" s="34"/>
      <c r="N79" s="34"/>
    </row>
    <row r="80" spans="1:14" ht="13.95" customHeight="1" x14ac:dyDescent="0.2">
      <c r="A80" s="109"/>
      <c r="C80" s="1"/>
      <c r="D80" s="8"/>
      <c r="E80" s="58"/>
      <c r="F80" s="28"/>
      <c r="G80" s="34"/>
      <c r="H80" s="31"/>
      <c r="M80" s="34"/>
      <c r="N80" s="34"/>
    </row>
    <row r="81" spans="1:14" ht="13.95" customHeight="1" thickBot="1" x14ac:dyDescent="0.25">
      <c r="A81" s="109"/>
      <c r="C81" s="9" t="s">
        <v>199</v>
      </c>
      <c r="E81" s="66">
        <f>SUM(E83:E93)</f>
        <v>157</v>
      </c>
      <c r="F81" s="28"/>
      <c r="G81" s="34"/>
      <c r="H81" s="31"/>
      <c r="J81" s="9" t="s">
        <v>18</v>
      </c>
      <c r="K81" s="8"/>
      <c r="L81" s="58">
        <f>SUM(L83:L108)</f>
        <v>162</v>
      </c>
      <c r="M81" s="34"/>
      <c r="N81" s="34"/>
    </row>
    <row r="82" spans="1:14" ht="13.95" customHeight="1" thickBot="1" x14ac:dyDescent="0.25">
      <c r="A82" s="109"/>
      <c r="C82" s="126" t="s">
        <v>1143</v>
      </c>
      <c r="D82" s="127" t="s">
        <v>1144</v>
      </c>
      <c r="E82" s="128" t="s">
        <v>1145</v>
      </c>
      <c r="F82" s="28"/>
      <c r="G82" s="34"/>
      <c r="H82" s="31"/>
      <c r="J82" s="126" t="s">
        <v>1143</v>
      </c>
      <c r="K82" s="127" t="s">
        <v>1144</v>
      </c>
      <c r="L82" s="128" t="s">
        <v>1145</v>
      </c>
      <c r="M82" s="34"/>
      <c r="N82" s="34"/>
    </row>
    <row r="83" spans="1:14" ht="13.95" customHeight="1" thickTop="1" x14ac:dyDescent="0.2">
      <c r="C83" s="2" t="s">
        <v>12</v>
      </c>
      <c r="D83" s="4" t="s">
        <v>201</v>
      </c>
      <c r="E83" s="100">
        <v>37</v>
      </c>
      <c r="F83" s="28"/>
      <c r="G83" s="34"/>
      <c r="H83" s="31"/>
      <c r="J83" s="2" t="s">
        <v>4</v>
      </c>
      <c r="K83" s="4" t="s">
        <v>702</v>
      </c>
      <c r="L83" s="106">
        <v>21</v>
      </c>
      <c r="M83" s="34"/>
      <c r="N83" s="34"/>
    </row>
    <row r="84" spans="1:14" ht="13.95" customHeight="1" x14ac:dyDescent="0.2">
      <c r="C84" s="2" t="s">
        <v>10</v>
      </c>
      <c r="D84" s="4" t="s">
        <v>644</v>
      </c>
      <c r="E84" s="100">
        <v>30</v>
      </c>
      <c r="F84" s="28"/>
      <c r="G84" s="34"/>
      <c r="H84" s="31"/>
      <c r="J84" s="2" t="s">
        <v>4</v>
      </c>
      <c r="K84" s="4" t="s">
        <v>704</v>
      </c>
      <c r="L84" s="106">
        <v>19</v>
      </c>
      <c r="M84" s="34"/>
      <c r="N84" s="34"/>
    </row>
    <row r="85" spans="1:14" ht="13.95" customHeight="1" x14ac:dyDescent="0.2">
      <c r="C85" s="2" t="s">
        <v>10</v>
      </c>
      <c r="D85" s="4" t="s">
        <v>642</v>
      </c>
      <c r="E85" s="100">
        <v>27</v>
      </c>
      <c r="F85" s="28"/>
      <c r="G85" s="34"/>
      <c r="H85" s="31"/>
      <c r="J85" s="2" t="s">
        <v>4</v>
      </c>
      <c r="K85" s="4" t="s">
        <v>701</v>
      </c>
      <c r="L85" s="106">
        <v>17</v>
      </c>
      <c r="M85" s="34"/>
      <c r="N85" s="34"/>
    </row>
    <row r="86" spans="1:14" ht="13.95" customHeight="1" x14ac:dyDescent="0.2">
      <c r="C86" s="2" t="s">
        <v>13</v>
      </c>
      <c r="D86" s="4" t="s">
        <v>648</v>
      </c>
      <c r="E86" s="100">
        <v>14</v>
      </c>
      <c r="F86" s="28"/>
      <c r="G86" s="34"/>
      <c r="H86" s="34"/>
      <c r="J86" s="2" t="s">
        <v>4</v>
      </c>
      <c r="K86" s="4" t="s">
        <v>699</v>
      </c>
      <c r="L86" s="106">
        <v>15</v>
      </c>
      <c r="M86" s="34"/>
      <c r="N86" s="34"/>
    </row>
    <row r="87" spans="1:14" ht="13.95" customHeight="1" x14ac:dyDescent="0.2">
      <c r="C87" s="2" t="s">
        <v>13</v>
      </c>
      <c r="D87" s="4" t="s">
        <v>650</v>
      </c>
      <c r="E87" s="100">
        <v>14</v>
      </c>
      <c r="F87" s="28"/>
      <c r="G87" s="34"/>
      <c r="H87" s="34"/>
      <c r="J87" s="2" t="s">
        <v>4</v>
      </c>
      <c r="K87" s="4" t="s">
        <v>706</v>
      </c>
      <c r="L87" s="106">
        <v>15</v>
      </c>
      <c r="M87" s="34"/>
      <c r="N87" s="34"/>
    </row>
    <row r="88" spans="1:14" ht="13.95" customHeight="1" x14ac:dyDescent="0.2">
      <c r="C88" s="2" t="s">
        <v>13</v>
      </c>
      <c r="D88" s="4" t="s">
        <v>647</v>
      </c>
      <c r="E88" s="100">
        <v>13</v>
      </c>
      <c r="F88" s="28"/>
      <c r="G88" s="34"/>
      <c r="H88" s="34"/>
      <c r="J88" s="2" t="s">
        <v>10</v>
      </c>
      <c r="K88" s="4" t="s">
        <v>687</v>
      </c>
      <c r="L88" s="106">
        <v>8</v>
      </c>
      <c r="M88" s="34"/>
      <c r="N88" s="34"/>
    </row>
    <row r="89" spans="1:14" ht="13.95" customHeight="1" x14ac:dyDescent="0.2">
      <c r="C89" s="2" t="s">
        <v>11</v>
      </c>
      <c r="D89" s="4" t="s">
        <v>646</v>
      </c>
      <c r="E89" s="100">
        <v>6</v>
      </c>
      <c r="F89" s="28"/>
      <c r="G89" s="34"/>
      <c r="H89" s="34"/>
      <c r="J89" s="2" t="s">
        <v>10</v>
      </c>
      <c r="K89" s="4" t="s">
        <v>689</v>
      </c>
      <c r="L89" s="106">
        <v>7</v>
      </c>
      <c r="M89" s="34"/>
      <c r="N89" s="34"/>
    </row>
    <row r="90" spans="1:14" ht="13.95" customHeight="1" x14ac:dyDescent="0.2">
      <c r="C90" s="2" t="s">
        <v>7</v>
      </c>
      <c r="D90" s="4" t="s">
        <v>651</v>
      </c>
      <c r="E90" s="100">
        <v>6</v>
      </c>
      <c r="J90" s="2" t="s">
        <v>4</v>
      </c>
      <c r="K90" s="4" t="s">
        <v>700</v>
      </c>
      <c r="L90" s="106">
        <v>7</v>
      </c>
      <c r="M90" s="34"/>
      <c r="N90" s="34"/>
    </row>
    <row r="91" spans="1:14" ht="13.95" customHeight="1" x14ac:dyDescent="0.2">
      <c r="C91" s="2" t="s">
        <v>0</v>
      </c>
      <c r="D91" s="4" t="s">
        <v>199</v>
      </c>
      <c r="E91" s="100">
        <v>4</v>
      </c>
      <c r="J91" s="2" t="s">
        <v>4</v>
      </c>
      <c r="K91" s="4" t="s">
        <v>218</v>
      </c>
      <c r="L91" s="106">
        <v>7</v>
      </c>
      <c r="M91" s="34"/>
      <c r="N91" s="34"/>
    </row>
    <row r="92" spans="1:14" ht="13.95" customHeight="1" x14ac:dyDescent="0.2">
      <c r="C92" s="2" t="s">
        <v>7</v>
      </c>
      <c r="D92" s="4" t="s">
        <v>652</v>
      </c>
      <c r="E92" s="100">
        <v>3</v>
      </c>
      <c r="J92" s="2" t="s">
        <v>4</v>
      </c>
      <c r="K92" s="4" t="s">
        <v>18</v>
      </c>
      <c r="L92" s="106">
        <v>6</v>
      </c>
      <c r="M92" s="34"/>
      <c r="N92" s="34"/>
    </row>
    <row r="93" spans="1:14" ht="13.95" customHeight="1" thickBot="1" x14ac:dyDescent="0.25">
      <c r="C93" s="5" t="s">
        <v>7</v>
      </c>
      <c r="D93" s="7" t="s">
        <v>365</v>
      </c>
      <c r="E93" s="101">
        <v>3</v>
      </c>
      <c r="J93" s="2" t="s">
        <v>4</v>
      </c>
      <c r="K93" s="4" t="s">
        <v>220</v>
      </c>
      <c r="L93" s="106">
        <v>6</v>
      </c>
      <c r="M93" s="34"/>
      <c r="N93" s="34"/>
    </row>
    <row r="94" spans="1:14" ht="13.95" customHeight="1" x14ac:dyDescent="0.2">
      <c r="H94" s="56"/>
      <c r="J94" s="2" t="s">
        <v>0</v>
      </c>
      <c r="K94" s="4" t="s">
        <v>676</v>
      </c>
      <c r="L94" s="106">
        <v>5</v>
      </c>
      <c r="M94" s="34"/>
      <c r="N94" s="34"/>
    </row>
    <row r="95" spans="1:14" ht="13.95" customHeight="1" thickBot="1" x14ac:dyDescent="0.25">
      <c r="C95" s="9" t="s">
        <v>339</v>
      </c>
      <c r="E95" s="66">
        <f>SUM(E97:E103)</f>
        <v>118</v>
      </c>
      <c r="J95" s="2" t="s">
        <v>4</v>
      </c>
      <c r="K95" s="4" t="s">
        <v>221</v>
      </c>
      <c r="L95" s="106">
        <v>5</v>
      </c>
      <c r="M95" s="34"/>
      <c r="N95" s="34"/>
    </row>
    <row r="96" spans="1:14" ht="13.95" customHeight="1" thickBot="1" x14ac:dyDescent="0.25">
      <c r="C96" s="126" t="s">
        <v>1143</v>
      </c>
      <c r="D96" s="127" t="s">
        <v>1144</v>
      </c>
      <c r="E96" s="128" t="s">
        <v>1145</v>
      </c>
      <c r="J96" s="2" t="s">
        <v>0</v>
      </c>
      <c r="K96" s="4" t="s">
        <v>677</v>
      </c>
      <c r="L96" s="106">
        <v>4</v>
      </c>
      <c r="M96" s="34"/>
      <c r="N96" s="34"/>
    </row>
    <row r="97" spans="3:14" ht="13.95" customHeight="1" thickTop="1" x14ac:dyDescent="0.2">
      <c r="C97" s="2" t="s">
        <v>13</v>
      </c>
      <c r="D97" s="4" t="s">
        <v>366</v>
      </c>
      <c r="E97" s="106">
        <v>58</v>
      </c>
      <c r="J97" s="2" t="s">
        <v>0</v>
      </c>
      <c r="K97" s="4" t="s">
        <v>675</v>
      </c>
      <c r="L97" s="106">
        <v>3</v>
      </c>
      <c r="M97" s="34"/>
      <c r="N97" s="34"/>
    </row>
    <row r="98" spans="3:14" ht="13.95" customHeight="1" x14ac:dyDescent="0.2">
      <c r="C98" s="2" t="s">
        <v>10</v>
      </c>
      <c r="D98" s="4" t="s">
        <v>339</v>
      </c>
      <c r="E98" s="106">
        <v>25</v>
      </c>
      <c r="J98" s="2" t="s">
        <v>21</v>
      </c>
      <c r="K98" s="4" t="s">
        <v>691</v>
      </c>
      <c r="L98" s="106">
        <v>3</v>
      </c>
      <c r="M98" s="34"/>
      <c r="N98" s="34"/>
    </row>
    <row r="99" spans="3:14" ht="13.95" customHeight="1" x14ac:dyDescent="0.2">
      <c r="C99" s="2" t="s">
        <v>10</v>
      </c>
      <c r="D99" s="4" t="s">
        <v>369</v>
      </c>
      <c r="E99" s="106">
        <v>11</v>
      </c>
      <c r="J99" s="2" t="s">
        <v>4</v>
      </c>
      <c r="K99" s="4" t="s">
        <v>219</v>
      </c>
      <c r="L99" s="106">
        <v>3</v>
      </c>
      <c r="M99" s="34"/>
      <c r="N99" s="34"/>
    </row>
    <row r="100" spans="3:14" ht="13.95" customHeight="1" x14ac:dyDescent="0.2">
      <c r="C100" s="2" t="s">
        <v>7</v>
      </c>
      <c r="D100" s="4" t="s">
        <v>368</v>
      </c>
      <c r="E100" s="106">
        <v>10</v>
      </c>
      <c r="J100" s="2" t="s">
        <v>0</v>
      </c>
      <c r="K100" s="4" t="s">
        <v>681</v>
      </c>
      <c r="L100" s="106">
        <v>2</v>
      </c>
      <c r="M100" s="34"/>
      <c r="N100" s="34"/>
    </row>
    <row r="101" spans="3:14" ht="13.95" customHeight="1" x14ac:dyDescent="0.2">
      <c r="C101" s="2" t="s">
        <v>13</v>
      </c>
      <c r="D101" s="4" t="s">
        <v>367</v>
      </c>
      <c r="E101" s="106">
        <v>9</v>
      </c>
      <c r="J101" s="2" t="s">
        <v>0</v>
      </c>
      <c r="K101" s="4" t="s">
        <v>683</v>
      </c>
      <c r="L101" s="106">
        <v>2</v>
      </c>
      <c r="M101" s="34"/>
      <c r="N101" s="34"/>
    </row>
    <row r="102" spans="3:14" ht="13.95" customHeight="1" x14ac:dyDescent="0.2">
      <c r="C102" s="2" t="s">
        <v>0</v>
      </c>
      <c r="D102" s="4" t="s">
        <v>339</v>
      </c>
      <c r="E102" s="106">
        <v>3</v>
      </c>
      <c r="J102" s="2" t="s">
        <v>0</v>
      </c>
      <c r="K102" s="4" t="s">
        <v>679</v>
      </c>
      <c r="L102" s="106">
        <v>1</v>
      </c>
      <c r="M102" s="34"/>
      <c r="N102" s="34"/>
    </row>
    <row r="103" spans="3:14" ht="13.95" customHeight="1" thickBot="1" x14ac:dyDescent="0.25">
      <c r="C103" s="5" t="s">
        <v>11</v>
      </c>
      <c r="D103" s="7" t="s">
        <v>368</v>
      </c>
      <c r="E103" s="107">
        <v>2</v>
      </c>
      <c r="F103" s="26"/>
      <c r="J103" s="2" t="s">
        <v>0</v>
      </c>
      <c r="K103" s="4" t="s">
        <v>685</v>
      </c>
      <c r="L103" s="106">
        <v>1</v>
      </c>
      <c r="M103" s="34"/>
      <c r="N103" s="34"/>
    </row>
    <row r="104" spans="3:14" ht="13.95" customHeight="1" x14ac:dyDescent="0.2">
      <c r="C104" s="1"/>
      <c r="D104" s="8"/>
      <c r="E104" s="69"/>
      <c r="F104" s="27"/>
      <c r="G104" s="33"/>
      <c r="H104" s="33"/>
      <c r="J104" s="2" t="s">
        <v>21</v>
      </c>
      <c r="K104" s="4" t="s">
        <v>693</v>
      </c>
      <c r="L104" s="106">
        <v>1</v>
      </c>
    </row>
    <row r="105" spans="3:14" ht="13.95" customHeight="1" thickBot="1" x14ac:dyDescent="0.25">
      <c r="C105" s="9" t="s">
        <v>340</v>
      </c>
      <c r="E105" s="66">
        <f>SUM(E107:E113)</f>
        <v>107</v>
      </c>
      <c r="F105" s="28"/>
      <c r="G105" s="34"/>
      <c r="H105" s="34"/>
      <c r="J105" s="2" t="s">
        <v>21</v>
      </c>
      <c r="K105" s="4" t="s">
        <v>695</v>
      </c>
      <c r="L105" s="106">
        <v>1</v>
      </c>
      <c r="M105" s="33"/>
      <c r="N105" s="33"/>
    </row>
    <row r="106" spans="3:14" ht="13.95" customHeight="1" thickBot="1" x14ac:dyDescent="0.25">
      <c r="C106" s="126" t="s">
        <v>1143</v>
      </c>
      <c r="D106" s="127" t="s">
        <v>1144</v>
      </c>
      <c r="E106" s="128" t="s">
        <v>1145</v>
      </c>
      <c r="F106" s="28"/>
      <c r="G106" s="34"/>
      <c r="H106" s="34"/>
      <c r="J106" s="2" t="s">
        <v>21</v>
      </c>
      <c r="K106" s="4" t="s">
        <v>20</v>
      </c>
      <c r="L106" s="106">
        <v>1</v>
      </c>
      <c r="M106" s="34"/>
      <c r="N106" s="31"/>
    </row>
    <row r="107" spans="3:14" ht="13.95" customHeight="1" thickTop="1" x14ac:dyDescent="0.2">
      <c r="C107" s="2" t="s">
        <v>13</v>
      </c>
      <c r="D107" s="4" t="s">
        <v>370</v>
      </c>
      <c r="E107" s="106">
        <v>54</v>
      </c>
      <c r="F107" s="28"/>
      <c r="G107" s="34"/>
      <c r="H107" s="34"/>
      <c r="J107" s="2" t="s">
        <v>4</v>
      </c>
      <c r="K107" s="4" t="s">
        <v>222</v>
      </c>
      <c r="L107" s="106">
        <v>1</v>
      </c>
      <c r="M107" s="34"/>
      <c r="N107" s="31"/>
    </row>
    <row r="108" spans="3:14" ht="13.95" customHeight="1" thickBot="1" x14ac:dyDescent="0.25">
      <c r="C108" s="2" t="s">
        <v>10</v>
      </c>
      <c r="D108" s="4" t="s">
        <v>340</v>
      </c>
      <c r="E108" s="106">
        <v>15</v>
      </c>
      <c r="F108" s="28"/>
      <c r="G108" s="34"/>
      <c r="H108" s="34"/>
      <c r="J108" s="5" t="s">
        <v>7</v>
      </c>
      <c r="K108" s="7" t="s">
        <v>707</v>
      </c>
      <c r="L108" s="107">
        <v>1</v>
      </c>
      <c r="M108" s="34"/>
      <c r="N108" s="31"/>
    </row>
    <row r="109" spans="3:14" ht="13.95" customHeight="1" x14ac:dyDescent="0.2">
      <c r="C109" s="2" t="s">
        <v>12</v>
      </c>
      <c r="D109" s="4" t="s">
        <v>372</v>
      </c>
      <c r="E109" s="106">
        <v>13</v>
      </c>
      <c r="F109" s="28"/>
      <c r="G109" s="34"/>
      <c r="H109" s="34"/>
      <c r="M109" s="34"/>
      <c r="N109" s="31"/>
    </row>
    <row r="110" spans="3:14" ht="13.95" customHeight="1" thickBot="1" x14ac:dyDescent="0.25">
      <c r="C110" s="2" t="s">
        <v>7</v>
      </c>
      <c r="D110" s="4" t="s">
        <v>371</v>
      </c>
      <c r="E110" s="106">
        <v>12</v>
      </c>
      <c r="F110" s="28"/>
      <c r="G110" s="34"/>
      <c r="H110" s="34"/>
      <c r="J110" s="9" t="s">
        <v>163</v>
      </c>
      <c r="L110" s="66">
        <f>SUM(L112:L128)</f>
        <v>150</v>
      </c>
      <c r="M110" s="34"/>
      <c r="N110" s="31"/>
    </row>
    <row r="111" spans="3:14" ht="13.95" customHeight="1" thickBot="1" x14ac:dyDescent="0.25">
      <c r="C111" s="2" t="s">
        <v>13</v>
      </c>
      <c r="D111" s="4" t="s">
        <v>373</v>
      </c>
      <c r="E111" s="106">
        <v>9</v>
      </c>
      <c r="F111" s="28"/>
      <c r="G111" s="34"/>
      <c r="H111" s="9"/>
      <c r="J111" s="126" t="s">
        <v>1143</v>
      </c>
      <c r="K111" s="127" t="s">
        <v>1144</v>
      </c>
      <c r="L111" s="128" t="s">
        <v>1145</v>
      </c>
      <c r="M111" s="34"/>
      <c r="N111" s="31"/>
    </row>
    <row r="112" spans="3:14" ht="13.95" customHeight="1" thickTop="1" x14ac:dyDescent="0.2">
      <c r="C112" s="2" t="s">
        <v>0</v>
      </c>
      <c r="D112" s="4" t="s">
        <v>340</v>
      </c>
      <c r="E112" s="106">
        <v>2</v>
      </c>
      <c r="F112" s="28"/>
      <c r="G112" s="34"/>
      <c r="H112" s="34"/>
      <c r="J112" s="2" t="s">
        <v>4</v>
      </c>
      <c r="K112" s="4" t="s">
        <v>377</v>
      </c>
      <c r="L112" s="106">
        <v>27</v>
      </c>
      <c r="M112" s="34"/>
      <c r="N112" s="31"/>
    </row>
    <row r="113" spans="3:14" ht="13.95" customHeight="1" thickBot="1" x14ac:dyDescent="0.25">
      <c r="C113" s="5" t="s">
        <v>13</v>
      </c>
      <c r="D113" s="7" t="s">
        <v>374</v>
      </c>
      <c r="E113" s="107">
        <v>2</v>
      </c>
      <c r="F113" s="28"/>
      <c r="G113" s="34"/>
      <c r="H113" s="34"/>
      <c r="J113" s="2" t="s">
        <v>4</v>
      </c>
      <c r="K113" s="4" t="s">
        <v>379</v>
      </c>
      <c r="L113" s="106">
        <v>27</v>
      </c>
      <c r="M113" s="34"/>
      <c r="N113" s="31"/>
    </row>
    <row r="114" spans="3:14" ht="13.95" customHeight="1" x14ac:dyDescent="0.2">
      <c r="F114" s="28"/>
      <c r="G114" s="34"/>
      <c r="H114" s="34"/>
      <c r="J114" s="2" t="s">
        <v>4</v>
      </c>
      <c r="K114" s="4" t="s">
        <v>378</v>
      </c>
      <c r="L114" s="106">
        <v>25</v>
      </c>
      <c r="M114" s="34"/>
      <c r="N114" s="31"/>
    </row>
    <row r="115" spans="3:14" ht="13.95" customHeight="1" thickBot="1" x14ac:dyDescent="0.25">
      <c r="C115" s="9" t="s">
        <v>316</v>
      </c>
      <c r="E115" s="66">
        <f>SUM(E117:E122)</f>
        <v>150</v>
      </c>
      <c r="F115" s="28"/>
      <c r="G115" s="34"/>
      <c r="H115" s="34"/>
      <c r="J115" s="2" t="s">
        <v>4</v>
      </c>
      <c r="K115" s="4" t="s">
        <v>163</v>
      </c>
      <c r="L115" s="106">
        <v>22</v>
      </c>
      <c r="M115" s="34"/>
      <c r="N115" s="31"/>
    </row>
    <row r="116" spans="3:14" ht="13.95" customHeight="1" thickBot="1" x14ac:dyDescent="0.25">
      <c r="C116" s="126" t="s">
        <v>1143</v>
      </c>
      <c r="D116" s="127" t="s">
        <v>1144</v>
      </c>
      <c r="E116" s="128" t="s">
        <v>1145</v>
      </c>
      <c r="F116" s="28"/>
      <c r="G116" s="34"/>
      <c r="H116" s="34"/>
      <c r="J116" s="2" t="s">
        <v>4</v>
      </c>
      <c r="K116" s="4" t="s">
        <v>380</v>
      </c>
      <c r="L116" s="106">
        <v>12</v>
      </c>
      <c r="M116" s="34"/>
      <c r="N116" s="31"/>
    </row>
    <row r="117" spans="3:14" ht="13.95" customHeight="1" thickTop="1" x14ac:dyDescent="0.2">
      <c r="C117" s="2" t="s">
        <v>12</v>
      </c>
      <c r="D117" s="4" t="s">
        <v>15</v>
      </c>
      <c r="E117" s="106">
        <v>86</v>
      </c>
      <c r="F117" s="28"/>
      <c r="G117" s="34"/>
      <c r="H117" s="34"/>
      <c r="J117" s="2" t="s">
        <v>10</v>
      </c>
      <c r="K117" s="4" t="s">
        <v>22</v>
      </c>
      <c r="L117" s="106">
        <v>10</v>
      </c>
      <c r="M117" s="34"/>
      <c r="N117" s="31"/>
    </row>
    <row r="118" spans="3:14" ht="13.95" customHeight="1" x14ac:dyDescent="0.2">
      <c r="C118" s="2" t="s">
        <v>12</v>
      </c>
      <c r="D118" s="4" t="s">
        <v>206</v>
      </c>
      <c r="E118" s="106">
        <v>31</v>
      </c>
      <c r="F118" s="28"/>
      <c r="G118" s="34"/>
      <c r="H118" s="34"/>
      <c r="J118" s="2" t="s">
        <v>4</v>
      </c>
      <c r="K118" s="4" t="s">
        <v>322</v>
      </c>
      <c r="L118" s="106">
        <v>7</v>
      </c>
      <c r="M118" s="34"/>
      <c r="N118" s="31"/>
    </row>
    <row r="119" spans="3:14" ht="13.95" customHeight="1" x14ac:dyDescent="0.2">
      <c r="C119" s="2" t="s">
        <v>13</v>
      </c>
      <c r="D119" s="4" t="s">
        <v>657</v>
      </c>
      <c r="E119" s="106">
        <v>17</v>
      </c>
      <c r="F119" s="28"/>
      <c r="G119" s="34"/>
      <c r="H119" s="34"/>
      <c r="J119" s="2" t="s">
        <v>10</v>
      </c>
      <c r="K119" s="4" t="s">
        <v>384</v>
      </c>
      <c r="L119" s="106">
        <v>6</v>
      </c>
      <c r="M119" s="34"/>
      <c r="N119" s="31"/>
    </row>
    <row r="120" spans="3:14" ht="13.95" customHeight="1" x14ac:dyDescent="0.2">
      <c r="C120" s="2" t="s">
        <v>13</v>
      </c>
      <c r="D120" s="4" t="s">
        <v>658</v>
      </c>
      <c r="E120" s="106">
        <v>7</v>
      </c>
      <c r="F120" s="28"/>
      <c r="G120" s="34"/>
      <c r="H120" s="34"/>
      <c r="J120" s="2" t="s">
        <v>0</v>
      </c>
      <c r="K120" s="4" t="s">
        <v>151</v>
      </c>
      <c r="L120" s="106">
        <v>3</v>
      </c>
      <c r="M120" s="34"/>
      <c r="N120" s="31"/>
    </row>
    <row r="121" spans="3:14" ht="13.95" customHeight="1" x14ac:dyDescent="0.2">
      <c r="C121" s="2" t="s">
        <v>13</v>
      </c>
      <c r="D121" s="4" t="s">
        <v>375</v>
      </c>
      <c r="E121" s="106">
        <v>6</v>
      </c>
      <c r="J121" s="2" t="s">
        <v>0</v>
      </c>
      <c r="K121" s="4" t="s">
        <v>152</v>
      </c>
      <c r="L121" s="106">
        <v>3</v>
      </c>
      <c r="M121" s="34"/>
      <c r="N121" s="31"/>
    </row>
    <row r="122" spans="3:14" ht="13.95" customHeight="1" thickBot="1" x14ac:dyDescent="0.25">
      <c r="C122" s="5" t="s">
        <v>13</v>
      </c>
      <c r="D122" s="7" t="s">
        <v>376</v>
      </c>
      <c r="E122" s="107">
        <v>3</v>
      </c>
      <c r="F122" s="26"/>
      <c r="H122" s="9"/>
      <c r="J122" s="2" t="s">
        <v>21</v>
      </c>
      <c r="K122" s="4" t="s">
        <v>163</v>
      </c>
      <c r="L122" s="106">
        <v>2</v>
      </c>
      <c r="M122" s="34"/>
      <c r="N122" s="31"/>
    </row>
    <row r="123" spans="3:14" ht="13.95" customHeight="1" x14ac:dyDescent="0.2">
      <c r="C123" s="1"/>
      <c r="D123" s="8"/>
      <c r="E123" s="58"/>
      <c r="F123" s="27"/>
      <c r="G123" s="33"/>
      <c r="H123" s="33"/>
      <c r="J123" s="2" t="s">
        <v>0</v>
      </c>
      <c r="K123" s="4" t="s">
        <v>382</v>
      </c>
      <c r="L123" s="106">
        <v>1</v>
      </c>
      <c r="M123" s="34"/>
      <c r="N123" s="31"/>
    </row>
    <row r="124" spans="3:14" ht="13.95" customHeight="1" thickBot="1" x14ac:dyDescent="0.25">
      <c r="C124" s="9" t="s">
        <v>209</v>
      </c>
      <c r="D124" s="8"/>
      <c r="E124" s="58">
        <f>SUM(E126:E138)</f>
        <v>151</v>
      </c>
      <c r="F124" s="28"/>
      <c r="G124" s="34"/>
      <c r="H124" s="34"/>
      <c r="J124" s="2" t="s">
        <v>0</v>
      </c>
      <c r="K124" s="4" t="s">
        <v>23</v>
      </c>
      <c r="L124" s="106">
        <v>1</v>
      </c>
      <c r="M124" s="34"/>
      <c r="N124" s="31"/>
    </row>
    <row r="125" spans="3:14" ht="13.95" customHeight="1" thickBot="1" x14ac:dyDescent="0.25">
      <c r="C125" s="126" t="s">
        <v>1143</v>
      </c>
      <c r="D125" s="127" t="s">
        <v>1144</v>
      </c>
      <c r="E125" s="128" t="s">
        <v>1145</v>
      </c>
      <c r="F125" s="28"/>
      <c r="G125" s="34"/>
      <c r="H125" s="9"/>
      <c r="J125" s="2" t="s">
        <v>0</v>
      </c>
      <c r="K125" s="4" t="s">
        <v>385</v>
      </c>
      <c r="L125" s="106">
        <v>1</v>
      </c>
      <c r="M125" s="34"/>
      <c r="N125" s="31"/>
    </row>
    <row r="126" spans="3:14" ht="13.95" customHeight="1" thickTop="1" x14ac:dyDescent="0.2">
      <c r="C126" s="2" t="s">
        <v>10</v>
      </c>
      <c r="D126" s="4" t="s">
        <v>662</v>
      </c>
      <c r="E126" s="106">
        <v>26</v>
      </c>
      <c r="F126" s="28"/>
      <c r="G126" s="34"/>
      <c r="H126" s="34"/>
      <c r="J126" s="2" t="s">
        <v>10</v>
      </c>
      <c r="K126" s="4" t="s">
        <v>386</v>
      </c>
      <c r="L126" s="106">
        <v>1</v>
      </c>
      <c r="M126" s="34"/>
      <c r="N126" s="31"/>
    </row>
    <row r="127" spans="3:14" ht="13.95" customHeight="1" x14ac:dyDescent="0.2">
      <c r="C127" s="2" t="s">
        <v>7</v>
      </c>
      <c r="D127" s="4" t="s">
        <v>670</v>
      </c>
      <c r="E127" s="106">
        <v>19</v>
      </c>
      <c r="F127" s="28"/>
      <c r="G127" s="34"/>
      <c r="H127" s="34"/>
      <c r="J127" s="2" t="s">
        <v>21</v>
      </c>
      <c r="K127" s="4" t="s">
        <v>22</v>
      </c>
      <c r="L127" s="106">
        <v>1</v>
      </c>
      <c r="M127" s="34"/>
      <c r="N127" s="31"/>
    </row>
    <row r="128" spans="3:14" ht="13.95" customHeight="1" thickBot="1" x14ac:dyDescent="0.25">
      <c r="C128" s="2" t="s">
        <v>12</v>
      </c>
      <c r="D128" s="4" t="s">
        <v>666</v>
      </c>
      <c r="E128" s="106">
        <v>18</v>
      </c>
      <c r="J128" s="5" t="s">
        <v>21</v>
      </c>
      <c r="K128" s="7" t="s">
        <v>383</v>
      </c>
      <c r="L128" s="107">
        <v>1</v>
      </c>
      <c r="M128" s="34"/>
      <c r="N128" s="31"/>
    </row>
    <row r="129" spans="3:14" ht="13.95" customHeight="1" x14ac:dyDescent="0.2">
      <c r="C129" s="2" t="s">
        <v>10</v>
      </c>
      <c r="D129" s="4" t="s">
        <v>661</v>
      </c>
      <c r="E129" s="106">
        <v>17</v>
      </c>
      <c r="J129" s="1"/>
      <c r="K129" s="8"/>
      <c r="L129" s="58"/>
    </row>
    <row r="130" spans="3:14" ht="13.95" customHeight="1" thickBot="1" x14ac:dyDescent="0.25">
      <c r="C130" s="2" t="s">
        <v>4</v>
      </c>
      <c r="D130" s="16" t="s">
        <v>667</v>
      </c>
      <c r="E130" s="106">
        <v>15</v>
      </c>
      <c r="J130" s="9" t="s">
        <v>489</v>
      </c>
      <c r="L130" s="66">
        <f>SUM(L132:L141)</f>
        <v>111</v>
      </c>
    </row>
    <row r="131" spans="3:14" ht="13.95" customHeight="1" thickBot="1" x14ac:dyDescent="0.25">
      <c r="C131" s="2" t="s">
        <v>7</v>
      </c>
      <c r="D131" s="4" t="s">
        <v>669</v>
      </c>
      <c r="E131" s="106">
        <v>14</v>
      </c>
      <c r="J131" s="126" t="s">
        <v>1143</v>
      </c>
      <c r="K131" s="127" t="s">
        <v>1144</v>
      </c>
      <c r="L131" s="128" t="s">
        <v>1145</v>
      </c>
    </row>
    <row r="132" spans="3:14" ht="13.95" customHeight="1" thickTop="1" x14ac:dyDescent="0.2">
      <c r="C132" s="2" t="s">
        <v>4</v>
      </c>
      <c r="D132" s="4" t="s">
        <v>1061</v>
      </c>
      <c r="E132" s="106">
        <v>12</v>
      </c>
      <c r="F132" s="28"/>
      <c r="G132" s="34"/>
      <c r="H132" s="34"/>
      <c r="J132" s="2" t="s">
        <v>4</v>
      </c>
      <c r="K132" s="4" t="s">
        <v>487</v>
      </c>
      <c r="L132" s="106">
        <v>25</v>
      </c>
    </row>
    <row r="133" spans="3:14" ht="13.95" customHeight="1" x14ac:dyDescent="0.2">
      <c r="C133" s="2" t="s">
        <v>0</v>
      </c>
      <c r="D133" s="4" t="s">
        <v>209</v>
      </c>
      <c r="E133" s="106">
        <v>8</v>
      </c>
      <c r="F133" s="28"/>
      <c r="G133" s="34"/>
      <c r="H133" s="34"/>
      <c r="J133" s="2" t="s">
        <v>4</v>
      </c>
      <c r="K133" s="4" t="s">
        <v>326</v>
      </c>
      <c r="L133" s="106">
        <v>24</v>
      </c>
      <c r="M133" s="34"/>
      <c r="N133" s="31"/>
    </row>
    <row r="134" spans="3:14" ht="13.95" customHeight="1" x14ac:dyDescent="0.2">
      <c r="C134" s="2" t="s">
        <v>11</v>
      </c>
      <c r="D134" s="4" t="s">
        <v>665</v>
      </c>
      <c r="E134" s="106">
        <v>6</v>
      </c>
      <c r="F134" s="28"/>
      <c r="G134" s="34"/>
      <c r="H134" s="34"/>
      <c r="J134" s="2" t="s">
        <v>4</v>
      </c>
      <c r="K134" s="4" t="s">
        <v>503</v>
      </c>
      <c r="L134" s="106">
        <v>24</v>
      </c>
      <c r="M134" s="34"/>
      <c r="N134" s="31"/>
    </row>
    <row r="135" spans="3:14" ht="13.95" customHeight="1" x14ac:dyDescent="0.2">
      <c r="C135" s="2" t="s">
        <v>48</v>
      </c>
      <c r="D135" s="4" t="s">
        <v>660</v>
      </c>
      <c r="E135" s="106">
        <v>5</v>
      </c>
      <c r="J135" s="2" t="s">
        <v>4</v>
      </c>
      <c r="K135" s="4" t="s">
        <v>504</v>
      </c>
      <c r="L135" s="106">
        <v>15</v>
      </c>
      <c r="M135" s="34"/>
      <c r="N135" s="31"/>
    </row>
    <row r="136" spans="3:14" ht="13.95" customHeight="1" x14ac:dyDescent="0.2">
      <c r="C136" s="2" t="s">
        <v>7</v>
      </c>
      <c r="D136" s="4" t="s">
        <v>214</v>
      </c>
      <c r="E136" s="106">
        <v>5</v>
      </c>
      <c r="F136" s="30"/>
      <c r="G136" s="34"/>
      <c r="H136" s="34"/>
      <c r="J136" s="2" t="s">
        <v>4</v>
      </c>
      <c r="K136" s="4" t="s">
        <v>502</v>
      </c>
      <c r="L136" s="106">
        <v>11</v>
      </c>
      <c r="M136" s="34"/>
      <c r="N136" s="31"/>
    </row>
    <row r="137" spans="3:14" ht="13.95" customHeight="1" x14ac:dyDescent="0.2">
      <c r="C137" s="2" t="s">
        <v>11</v>
      </c>
      <c r="D137" s="4" t="s">
        <v>663</v>
      </c>
      <c r="E137" s="106">
        <v>4</v>
      </c>
      <c r="F137" s="29"/>
      <c r="G137" s="34"/>
      <c r="H137" s="34"/>
      <c r="J137" s="2" t="s">
        <v>0</v>
      </c>
      <c r="K137" s="4" t="s">
        <v>160</v>
      </c>
      <c r="L137" s="106">
        <v>4</v>
      </c>
      <c r="M137" s="34"/>
      <c r="N137" s="31"/>
    </row>
    <row r="138" spans="3:14" ht="13.95" customHeight="1" thickBot="1" x14ac:dyDescent="0.25">
      <c r="C138" s="5" t="s">
        <v>104</v>
      </c>
      <c r="D138" s="7" t="s">
        <v>672</v>
      </c>
      <c r="E138" s="107">
        <v>2</v>
      </c>
      <c r="G138" s="33"/>
      <c r="H138" s="33"/>
      <c r="J138" s="2" t="s">
        <v>10</v>
      </c>
      <c r="K138" s="4" t="s">
        <v>24</v>
      </c>
      <c r="L138" s="106">
        <v>3</v>
      </c>
      <c r="M138" s="34"/>
      <c r="N138" s="31"/>
    </row>
    <row r="139" spans="3:14" ht="13.95" customHeight="1" x14ac:dyDescent="0.2">
      <c r="D139" s="9"/>
      <c r="E139" s="9"/>
      <c r="F139" s="28"/>
      <c r="G139" s="34"/>
      <c r="H139" s="34"/>
      <c r="J139" s="2" t="s">
        <v>21</v>
      </c>
      <c r="K139" s="4" t="s">
        <v>24</v>
      </c>
      <c r="L139" s="106">
        <v>3</v>
      </c>
      <c r="M139" s="34"/>
      <c r="N139" s="31"/>
    </row>
    <row r="140" spans="3:14" ht="13.95" customHeight="1" thickBot="1" x14ac:dyDescent="0.25">
      <c r="C140" s="9" t="s">
        <v>16</v>
      </c>
      <c r="D140" s="8"/>
      <c r="E140" s="58">
        <f>SUM(E142:E146)</f>
        <v>56</v>
      </c>
      <c r="F140" s="28"/>
      <c r="G140" s="34"/>
      <c r="H140" s="34"/>
      <c r="J140" s="2" t="s">
        <v>10</v>
      </c>
      <c r="K140" s="4" t="s">
        <v>25</v>
      </c>
      <c r="L140" s="106">
        <v>1</v>
      </c>
      <c r="M140" s="34"/>
      <c r="N140" s="31"/>
    </row>
    <row r="141" spans="3:14" ht="13.95" customHeight="1" thickBot="1" x14ac:dyDescent="0.25">
      <c r="C141" s="126" t="s">
        <v>1143</v>
      </c>
      <c r="D141" s="127" t="s">
        <v>1144</v>
      </c>
      <c r="E141" s="128" t="s">
        <v>1145</v>
      </c>
      <c r="F141" s="28"/>
      <c r="G141" s="34"/>
      <c r="H141" s="34"/>
      <c r="J141" s="5" t="s">
        <v>21</v>
      </c>
      <c r="K141" s="7" t="s">
        <v>326</v>
      </c>
      <c r="L141" s="107">
        <v>1</v>
      </c>
      <c r="M141" s="34"/>
      <c r="N141" s="31"/>
    </row>
    <row r="142" spans="3:14" ht="13.95" customHeight="1" thickTop="1" x14ac:dyDescent="0.2">
      <c r="C142" s="2" t="s">
        <v>7</v>
      </c>
      <c r="D142" s="4" t="s">
        <v>430</v>
      </c>
      <c r="E142" s="106">
        <v>18</v>
      </c>
      <c r="F142" s="28"/>
      <c r="G142" s="34"/>
      <c r="H142" s="34"/>
      <c r="K142" s="9"/>
      <c r="L142" s="9"/>
      <c r="M142" s="34"/>
      <c r="N142" s="31"/>
    </row>
    <row r="143" spans="3:14" ht="13.95" customHeight="1" x14ac:dyDescent="0.2">
      <c r="C143" s="2" t="s">
        <v>10</v>
      </c>
      <c r="D143" s="4" t="s">
        <v>431</v>
      </c>
      <c r="E143" s="106">
        <v>14</v>
      </c>
      <c r="F143" s="28"/>
      <c r="G143" s="34"/>
      <c r="H143" s="34"/>
      <c r="K143" s="9"/>
      <c r="L143" s="9"/>
      <c r="M143" s="34"/>
      <c r="N143" s="31"/>
    </row>
    <row r="144" spans="3:14" ht="13.95" customHeight="1" x14ac:dyDescent="0.2">
      <c r="C144" s="2" t="s">
        <v>0</v>
      </c>
      <c r="D144" s="4" t="s">
        <v>16</v>
      </c>
      <c r="E144" s="106">
        <v>11</v>
      </c>
      <c r="F144" s="28"/>
      <c r="G144" s="34"/>
      <c r="H144" s="33"/>
      <c r="K144" s="9"/>
      <c r="L144" s="9"/>
      <c r="M144" s="34"/>
      <c r="N144" s="31"/>
    </row>
    <row r="145" spans="1:14" ht="13.95" customHeight="1" x14ac:dyDescent="0.2">
      <c r="C145" s="2" t="s">
        <v>11</v>
      </c>
      <c r="D145" s="4" t="s">
        <v>432</v>
      </c>
      <c r="E145" s="106">
        <v>9</v>
      </c>
      <c r="F145" s="28"/>
      <c r="G145" s="34"/>
      <c r="H145" s="34"/>
      <c r="K145" s="9"/>
      <c r="L145" s="9"/>
      <c r="M145" s="34"/>
      <c r="N145" s="31"/>
    </row>
    <row r="146" spans="1:14" ht="13.95" customHeight="1" thickBot="1" x14ac:dyDescent="0.25">
      <c r="C146" s="5" t="s">
        <v>4</v>
      </c>
      <c r="D146" s="7" t="s">
        <v>16</v>
      </c>
      <c r="E146" s="107">
        <v>4</v>
      </c>
      <c r="F146" s="28"/>
      <c r="G146" s="34"/>
      <c r="H146" s="34"/>
      <c r="K146" s="9"/>
      <c r="L146" s="9"/>
      <c r="M146" s="34"/>
      <c r="N146" s="31"/>
    </row>
    <row r="147" spans="1:14" ht="13.95" customHeight="1" x14ac:dyDescent="0.2">
      <c r="A147" s="108"/>
      <c r="D147" s="9"/>
      <c r="E147" s="9"/>
      <c r="F147" s="28"/>
      <c r="G147" s="34"/>
      <c r="K147" s="9"/>
      <c r="L147" s="9"/>
      <c r="M147" s="34"/>
      <c r="N147" s="31"/>
    </row>
    <row r="148" spans="1:14" ht="13.95" customHeight="1" thickBot="1" x14ac:dyDescent="0.25">
      <c r="A148" s="109"/>
      <c r="C148" s="9" t="s">
        <v>17</v>
      </c>
      <c r="D148" s="8"/>
      <c r="E148" s="58">
        <f>SUM(E150:E155)</f>
        <v>126</v>
      </c>
      <c r="F148" s="28"/>
      <c r="G148" s="112"/>
      <c r="K148" s="9"/>
      <c r="L148" s="9"/>
      <c r="M148" s="34"/>
      <c r="N148" s="31"/>
    </row>
    <row r="149" spans="1:14" ht="13.95" customHeight="1" thickBot="1" x14ac:dyDescent="0.25">
      <c r="A149" s="109"/>
      <c r="C149" s="126" t="s">
        <v>1143</v>
      </c>
      <c r="D149" s="127" t="s">
        <v>1144</v>
      </c>
      <c r="E149" s="128" t="s">
        <v>1145</v>
      </c>
      <c r="F149" s="28"/>
      <c r="G149" s="34"/>
      <c r="K149" s="9"/>
      <c r="L149" s="9"/>
      <c r="M149" s="34"/>
      <c r="N149" s="31"/>
    </row>
    <row r="150" spans="1:14" ht="13.95" customHeight="1" thickTop="1" x14ac:dyDescent="0.2">
      <c r="A150" s="109"/>
      <c r="C150" s="2" t="s">
        <v>10</v>
      </c>
      <c r="D150" s="4" t="s">
        <v>434</v>
      </c>
      <c r="E150" s="106">
        <v>35</v>
      </c>
      <c r="F150" s="28"/>
      <c r="G150" s="34"/>
      <c r="K150" s="9"/>
      <c r="L150" s="9"/>
      <c r="M150" s="34"/>
      <c r="N150" s="31"/>
    </row>
    <row r="151" spans="1:14" ht="13.95" customHeight="1" x14ac:dyDescent="0.2">
      <c r="A151" s="111"/>
      <c r="C151" s="2" t="s">
        <v>10</v>
      </c>
      <c r="D151" s="4" t="s">
        <v>433</v>
      </c>
      <c r="E151" s="106">
        <v>33</v>
      </c>
      <c r="F151" s="28"/>
      <c r="G151" s="34"/>
      <c r="J151" s="1"/>
      <c r="K151" s="8"/>
      <c r="L151" s="69"/>
      <c r="M151" s="34"/>
      <c r="N151" s="31"/>
    </row>
    <row r="152" spans="1:14" ht="13.95" customHeight="1" x14ac:dyDescent="0.2">
      <c r="A152" s="111"/>
      <c r="C152" s="2" t="s">
        <v>0</v>
      </c>
      <c r="D152" s="4" t="s">
        <v>17</v>
      </c>
      <c r="E152" s="106">
        <v>28</v>
      </c>
      <c r="F152" s="28"/>
      <c r="G152" s="34"/>
      <c r="J152" s="1"/>
      <c r="K152" s="8"/>
      <c r="L152" s="69"/>
      <c r="M152" s="34"/>
      <c r="N152" s="31"/>
    </row>
    <row r="153" spans="1:14" ht="13.95" customHeight="1" x14ac:dyDescent="0.2">
      <c r="A153" s="111"/>
      <c r="C153" s="2" t="s">
        <v>7</v>
      </c>
      <c r="D153" s="4" t="s">
        <v>435</v>
      </c>
      <c r="E153" s="106">
        <v>20</v>
      </c>
      <c r="F153" s="28"/>
      <c r="G153" s="34"/>
      <c r="J153" s="1"/>
      <c r="K153" s="8"/>
      <c r="L153" s="69"/>
      <c r="M153" s="34"/>
      <c r="N153" s="31"/>
    </row>
    <row r="154" spans="1:14" ht="13.95" customHeight="1" x14ac:dyDescent="0.2">
      <c r="A154" s="111"/>
      <c r="C154" s="2" t="s">
        <v>4</v>
      </c>
      <c r="D154" s="4" t="s">
        <v>17</v>
      </c>
      <c r="E154" s="106">
        <v>6</v>
      </c>
      <c r="F154" s="28"/>
      <c r="G154" s="34"/>
      <c r="J154" s="1"/>
      <c r="K154" s="8"/>
      <c r="L154" s="69"/>
      <c r="M154" s="34"/>
      <c r="N154" s="31"/>
    </row>
    <row r="155" spans="1:14" ht="13.95" customHeight="1" thickBot="1" x14ac:dyDescent="0.25">
      <c r="A155" s="111"/>
      <c r="C155" s="5" t="s">
        <v>11</v>
      </c>
      <c r="D155" s="7" t="s">
        <v>435</v>
      </c>
      <c r="E155" s="107">
        <v>4</v>
      </c>
      <c r="F155" s="28"/>
      <c r="G155" s="34"/>
      <c r="J155" s="1"/>
      <c r="K155" s="8"/>
      <c r="L155" s="69"/>
      <c r="M155" s="34"/>
      <c r="N155" s="31"/>
    </row>
    <row r="156" spans="1:14" ht="13.95" customHeight="1" x14ac:dyDescent="0.2">
      <c r="A156" s="111"/>
      <c r="D156" s="9"/>
      <c r="E156" s="9"/>
      <c r="F156" s="28"/>
      <c r="G156" s="34"/>
      <c r="J156" s="1"/>
      <c r="K156" s="8"/>
      <c r="L156" s="69"/>
      <c r="M156" s="34"/>
      <c r="N156" s="31"/>
    </row>
    <row r="157" spans="1:14" ht="13.95" customHeight="1" x14ac:dyDescent="0.2">
      <c r="A157" s="109"/>
      <c r="D157" s="9"/>
      <c r="E157" s="9"/>
      <c r="F157" s="28"/>
      <c r="G157" s="34"/>
      <c r="N157" s="31"/>
    </row>
    <row r="158" spans="1:14" ht="13.95" customHeight="1" x14ac:dyDescent="0.2">
      <c r="D158" s="9"/>
      <c r="E158" s="9"/>
      <c r="F158" s="28"/>
      <c r="G158" s="139" t="s">
        <v>1147</v>
      </c>
      <c r="H158" s="130" t="s">
        <v>1149</v>
      </c>
      <c r="N158" s="31"/>
    </row>
    <row r="159" spans="1:14" ht="13.8" customHeight="1" x14ac:dyDescent="0.2">
      <c r="D159" s="9"/>
      <c r="E159" s="9"/>
      <c r="F159" s="28"/>
      <c r="G159" s="34"/>
      <c r="M159" s="34"/>
      <c r="N159" s="31"/>
    </row>
    <row r="160" spans="1:14" ht="13.95" customHeight="1" thickBot="1" x14ac:dyDescent="0.25">
      <c r="C160" s="9" t="s">
        <v>26</v>
      </c>
      <c r="E160" s="66">
        <f>SUM(E162:E189)</f>
        <v>162</v>
      </c>
      <c r="F160" s="28"/>
      <c r="G160" s="34"/>
      <c r="J160" s="9" t="s">
        <v>233</v>
      </c>
      <c r="K160" s="8"/>
      <c r="L160" s="58">
        <f>SUM(L162:L173)</f>
        <v>134</v>
      </c>
    </row>
    <row r="161" spans="1:17" ht="13.95" customHeight="1" thickBot="1" x14ac:dyDescent="0.25">
      <c r="C161" s="126" t="s">
        <v>1143</v>
      </c>
      <c r="D161" s="127" t="s">
        <v>1144</v>
      </c>
      <c r="E161" s="128" t="s">
        <v>1145</v>
      </c>
      <c r="F161" s="28"/>
      <c r="G161" s="34"/>
      <c r="J161" s="126" t="s">
        <v>1143</v>
      </c>
      <c r="K161" s="127" t="s">
        <v>1144</v>
      </c>
      <c r="L161" s="128" t="s">
        <v>1145</v>
      </c>
    </row>
    <row r="162" spans="1:17" ht="13.95" customHeight="1" thickTop="1" x14ac:dyDescent="0.2">
      <c r="C162" s="2" t="s">
        <v>4</v>
      </c>
      <c r="D162" s="4" t="s">
        <v>729</v>
      </c>
      <c r="E162" s="106">
        <v>19</v>
      </c>
      <c r="F162" s="28"/>
      <c r="G162" s="34"/>
      <c r="J162" s="3" t="s">
        <v>4</v>
      </c>
      <c r="K162" s="6" t="s">
        <v>746</v>
      </c>
      <c r="L162" s="117">
        <v>27</v>
      </c>
    </row>
    <row r="163" spans="1:17" ht="13.95" customHeight="1" x14ac:dyDescent="0.2">
      <c r="C163" s="2" t="s">
        <v>4</v>
      </c>
      <c r="D163" s="4" t="s">
        <v>730</v>
      </c>
      <c r="E163" s="106">
        <v>17</v>
      </c>
      <c r="F163" s="28"/>
      <c r="G163" s="34"/>
      <c r="J163" s="2" t="s">
        <v>0</v>
      </c>
      <c r="K163" s="4" t="s">
        <v>742</v>
      </c>
      <c r="L163" s="106">
        <v>18</v>
      </c>
    </row>
    <row r="164" spans="1:17" ht="13.95" customHeight="1" x14ac:dyDescent="0.2">
      <c r="C164" s="2" t="s">
        <v>4</v>
      </c>
      <c r="D164" s="4" t="s">
        <v>726</v>
      </c>
      <c r="E164" s="106">
        <v>15</v>
      </c>
      <c r="F164" s="30"/>
      <c r="G164" s="34"/>
      <c r="J164" s="2" t="s">
        <v>7</v>
      </c>
      <c r="K164" s="4" t="s">
        <v>749</v>
      </c>
      <c r="L164" s="106">
        <v>17</v>
      </c>
    </row>
    <row r="165" spans="1:17" ht="13.95" customHeight="1" x14ac:dyDescent="0.2">
      <c r="C165" s="2" t="s">
        <v>4</v>
      </c>
      <c r="D165" s="4" t="s">
        <v>728</v>
      </c>
      <c r="E165" s="106">
        <v>15</v>
      </c>
      <c r="F165" s="29"/>
      <c r="G165" s="34"/>
      <c r="J165" s="2" t="s">
        <v>7</v>
      </c>
      <c r="K165" s="4" t="s">
        <v>748</v>
      </c>
      <c r="L165" s="106">
        <v>15</v>
      </c>
    </row>
    <row r="166" spans="1:17" ht="13.95" customHeight="1" x14ac:dyDescent="0.2">
      <c r="C166" s="2" t="s">
        <v>4</v>
      </c>
      <c r="D166" s="4" t="s">
        <v>229</v>
      </c>
      <c r="E166" s="106">
        <v>12</v>
      </c>
      <c r="F166" s="27"/>
      <c r="G166" s="33"/>
      <c r="J166" s="2" t="s">
        <v>4</v>
      </c>
      <c r="K166" s="4" t="s">
        <v>747</v>
      </c>
      <c r="L166" s="106">
        <v>14</v>
      </c>
    </row>
    <row r="167" spans="1:17" ht="13.95" customHeight="1" x14ac:dyDescent="0.2">
      <c r="C167" s="2" t="s">
        <v>4</v>
      </c>
      <c r="D167" s="4" t="s">
        <v>731</v>
      </c>
      <c r="E167" s="106">
        <v>10</v>
      </c>
      <c r="F167" s="28"/>
      <c r="G167" s="34"/>
      <c r="J167" s="2" t="s">
        <v>10</v>
      </c>
      <c r="K167" s="4" t="s">
        <v>743</v>
      </c>
      <c r="L167" s="106">
        <v>10</v>
      </c>
    </row>
    <row r="168" spans="1:17" s="32" customFormat="1" ht="13.95" customHeight="1" x14ac:dyDescent="0.2">
      <c r="A168" s="9"/>
      <c r="B168" s="9"/>
      <c r="C168" s="2" t="s">
        <v>10</v>
      </c>
      <c r="D168" s="4" t="s">
        <v>719</v>
      </c>
      <c r="E168" s="106">
        <v>8</v>
      </c>
      <c r="F168" s="28"/>
      <c r="G168" s="34"/>
      <c r="I168" s="9"/>
      <c r="J168" s="2" t="s">
        <v>21</v>
      </c>
      <c r="K168" s="4" t="s">
        <v>745</v>
      </c>
      <c r="L168" s="106">
        <v>9</v>
      </c>
      <c r="O168" s="9"/>
      <c r="P168" s="9"/>
      <c r="Q168" s="9"/>
    </row>
    <row r="169" spans="1:17" s="32" customFormat="1" ht="13.95" customHeight="1" x14ac:dyDescent="0.2">
      <c r="A169" s="9"/>
      <c r="B169" s="9"/>
      <c r="C169" s="2" t="s">
        <v>4</v>
      </c>
      <c r="D169" s="4" t="s">
        <v>227</v>
      </c>
      <c r="E169" s="106">
        <v>8</v>
      </c>
      <c r="F169" s="25"/>
      <c r="I169" s="9"/>
      <c r="J169" s="2" t="s">
        <v>0</v>
      </c>
      <c r="K169" s="4" t="s">
        <v>741</v>
      </c>
      <c r="L169" s="106">
        <v>8</v>
      </c>
      <c r="O169" s="9"/>
      <c r="P169" s="9"/>
      <c r="Q169" s="9"/>
    </row>
    <row r="170" spans="1:17" s="32" customFormat="1" ht="13.95" customHeight="1" x14ac:dyDescent="0.2">
      <c r="A170" s="9"/>
      <c r="B170" s="9"/>
      <c r="C170" s="2" t="s">
        <v>4</v>
      </c>
      <c r="D170" s="4" t="s">
        <v>727</v>
      </c>
      <c r="E170" s="106">
        <v>7</v>
      </c>
      <c r="F170" s="26"/>
      <c r="I170" s="9"/>
      <c r="J170" s="2" t="s">
        <v>21</v>
      </c>
      <c r="K170" s="4" t="s">
        <v>744</v>
      </c>
      <c r="L170" s="106">
        <v>7</v>
      </c>
      <c r="O170" s="9"/>
      <c r="P170" s="9"/>
      <c r="Q170" s="9"/>
    </row>
    <row r="171" spans="1:17" s="32" customFormat="1" ht="13.95" customHeight="1" x14ac:dyDescent="0.2">
      <c r="A171" s="9"/>
      <c r="B171" s="9"/>
      <c r="C171" s="2" t="s">
        <v>4</v>
      </c>
      <c r="D171" s="4" t="s">
        <v>230</v>
      </c>
      <c r="E171" s="106">
        <v>7</v>
      </c>
      <c r="F171" s="25"/>
      <c r="I171" s="9"/>
      <c r="J171" s="2" t="s">
        <v>10</v>
      </c>
      <c r="K171" s="4" t="s">
        <v>141</v>
      </c>
      <c r="L171" s="106">
        <v>4</v>
      </c>
      <c r="O171" s="9"/>
      <c r="P171" s="9"/>
      <c r="Q171" s="9"/>
    </row>
    <row r="172" spans="1:17" s="32" customFormat="1" ht="13.95" customHeight="1" x14ac:dyDescent="0.2">
      <c r="A172" s="9"/>
      <c r="B172" s="9"/>
      <c r="C172" s="2" t="s">
        <v>0</v>
      </c>
      <c r="D172" s="4" t="s">
        <v>712</v>
      </c>
      <c r="E172" s="106">
        <v>6</v>
      </c>
      <c r="F172" s="26"/>
      <c r="I172" s="9"/>
      <c r="J172" s="2" t="s">
        <v>21</v>
      </c>
      <c r="K172" s="4" t="s">
        <v>509</v>
      </c>
      <c r="L172" s="106">
        <v>3</v>
      </c>
      <c r="O172" s="9"/>
      <c r="P172" s="9"/>
      <c r="Q172" s="9"/>
    </row>
    <row r="173" spans="1:17" s="32" customFormat="1" ht="13.95" customHeight="1" thickBot="1" x14ac:dyDescent="0.25">
      <c r="A173" s="9"/>
      <c r="B173" s="9"/>
      <c r="C173" s="2" t="s">
        <v>10</v>
      </c>
      <c r="D173" s="4" t="s">
        <v>720</v>
      </c>
      <c r="E173" s="106">
        <v>6</v>
      </c>
      <c r="F173" s="27"/>
      <c r="G173" s="33"/>
      <c r="I173" s="9"/>
      <c r="J173" s="5" t="s">
        <v>21</v>
      </c>
      <c r="K173" s="7" t="s">
        <v>508</v>
      </c>
      <c r="L173" s="107">
        <v>2</v>
      </c>
      <c r="O173" s="9"/>
      <c r="P173" s="9"/>
      <c r="Q173" s="9"/>
    </row>
    <row r="174" spans="1:17" s="32" customFormat="1" ht="13.95" customHeight="1" x14ac:dyDescent="0.2">
      <c r="A174" s="9"/>
      <c r="B174" s="9"/>
      <c r="C174" s="2" t="s">
        <v>4</v>
      </c>
      <c r="D174" s="4" t="s">
        <v>226</v>
      </c>
      <c r="E174" s="106">
        <v>6</v>
      </c>
      <c r="F174" s="28"/>
      <c r="G174" s="34"/>
      <c r="I174" s="9"/>
      <c r="J174" s="9"/>
      <c r="K174" s="18"/>
      <c r="L174" s="57"/>
      <c r="O174" s="9"/>
      <c r="P174" s="9"/>
      <c r="Q174" s="9"/>
    </row>
    <row r="175" spans="1:17" s="32" customFormat="1" ht="13.95" customHeight="1" thickBot="1" x14ac:dyDescent="0.25">
      <c r="A175" s="9"/>
      <c r="B175" s="9"/>
      <c r="C175" s="2" t="s">
        <v>4</v>
      </c>
      <c r="D175" s="4" t="s">
        <v>228</v>
      </c>
      <c r="E175" s="106">
        <v>5</v>
      </c>
      <c r="F175" s="25"/>
      <c r="I175" s="9"/>
      <c r="J175" s="9" t="s">
        <v>327</v>
      </c>
      <c r="K175" s="8"/>
      <c r="L175" s="58">
        <f>SUM(L177:L185)</f>
        <v>114</v>
      </c>
      <c r="O175" s="9"/>
      <c r="P175" s="9"/>
      <c r="Q175" s="9"/>
    </row>
    <row r="176" spans="1:17" s="32" customFormat="1" ht="13.95" customHeight="1" thickBot="1" x14ac:dyDescent="0.25">
      <c r="A176" s="9"/>
      <c r="B176" s="9"/>
      <c r="C176" s="2" t="s">
        <v>0</v>
      </c>
      <c r="D176" s="4" t="s">
        <v>711</v>
      </c>
      <c r="E176" s="106">
        <v>3</v>
      </c>
      <c r="F176" s="25"/>
      <c r="I176" s="9"/>
      <c r="J176" s="126" t="s">
        <v>1143</v>
      </c>
      <c r="K176" s="127" t="s">
        <v>1144</v>
      </c>
      <c r="L176" s="128" t="s">
        <v>1145</v>
      </c>
      <c r="O176" s="9"/>
      <c r="P176" s="9"/>
      <c r="Q176" s="9"/>
    </row>
    <row r="177" spans="1:17" s="32" customFormat="1" ht="13.95" customHeight="1" thickTop="1" x14ac:dyDescent="0.2">
      <c r="A177" s="9"/>
      <c r="B177" s="9"/>
      <c r="C177" s="2" t="s">
        <v>21</v>
      </c>
      <c r="D177" s="4" t="s">
        <v>721</v>
      </c>
      <c r="E177" s="106">
        <v>3</v>
      </c>
      <c r="F177" s="25"/>
      <c r="I177" s="9"/>
      <c r="J177" s="2" t="s">
        <v>4</v>
      </c>
      <c r="K177" s="4" t="s">
        <v>327</v>
      </c>
      <c r="L177" s="106">
        <v>34</v>
      </c>
      <c r="O177" s="9"/>
      <c r="P177" s="9"/>
      <c r="Q177" s="9"/>
    </row>
    <row r="178" spans="1:17" s="32" customFormat="1" ht="13.95" customHeight="1" x14ac:dyDescent="0.2">
      <c r="A178" s="9"/>
      <c r="B178" s="9"/>
      <c r="C178" s="2" t="s">
        <v>0</v>
      </c>
      <c r="D178" s="4" t="s">
        <v>713</v>
      </c>
      <c r="E178" s="106">
        <v>2</v>
      </c>
      <c r="F178" s="25"/>
      <c r="I178" s="9"/>
      <c r="J178" s="2" t="s">
        <v>7</v>
      </c>
      <c r="K178" s="4" t="s">
        <v>451</v>
      </c>
      <c r="L178" s="106">
        <v>22</v>
      </c>
      <c r="O178" s="9"/>
      <c r="P178" s="9"/>
      <c r="Q178" s="9"/>
    </row>
    <row r="179" spans="1:17" s="32" customFormat="1" ht="13.95" customHeight="1" x14ac:dyDescent="0.2">
      <c r="A179" s="9"/>
      <c r="B179" s="9"/>
      <c r="C179" s="2" t="s">
        <v>0</v>
      </c>
      <c r="D179" s="4" t="s">
        <v>715</v>
      </c>
      <c r="E179" s="106">
        <v>2</v>
      </c>
      <c r="F179" s="25"/>
      <c r="I179" s="9"/>
      <c r="J179" s="2" t="s">
        <v>21</v>
      </c>
      <c r="K179" s="4" t="s">
        <v>510</v>
      </c>
      <c r="L179" s="106">
        <v>15</v>
      </c>
      <c r="O179" s="9"/>
      <c r="P179" s="9"/>
      <c r="Q179" s="9"/>
    </row>
    <row r="180" spans="1:17" s="32" customFormat="1" ht="13.95" customHeight="1" x14ac:dyDescent="0.2">
      <c r="A180" s="9"/>
      <c r="B180" s="9"/>
      <c r="C180" s="2" t="s">
        <v>0</v>
      </c>
      <c r="D180" s="4" t="s">
        <v>716</v>
      </c>
      <c r="E180" s="106">
        <v>2</v>
      </c>
      <c r="F180" s="25"/>
      <c r="I180" s="9"/>
      <c r="J180" s="2" t="s">
        <v>0</v>
      </c>
      <c r="K180" s="4" t="s">
        <v>327</v>
      </c>
      <c r="L180" s="106">
        <v>14</v>
      </c>
      <c r="O180" s="9"/>
      <c r="P180" s="9"/>
      <c r="Q180" s="9"/>
    </row>
    <row r="181" spans="1:17" s="32" customFormat="1" ht="13.95" customHeight="1" x14ac:dyDescent="0.2">
      <c r="A181" s="9"/>
      <c r="B181" s="9"/>
      <c r="C181" s="2" t="s">
        <v>0</v>
      </c>
      <c r="D181" s="4" t="s">
        <v>714</v>
      </c>
      <c r="E181" s="106">
        <v>1</v>
      </c>
      <c r="F181" s="25"/>
      <c r="I181" s="9"/>
      <c r="J181" s="2" t="s">
        <v>4</v>
      </c>
      <c r="K181" s="4" t="s">
        <v>449</v>
      </c>
      <c r="L181" s="106">
        <v>9</v>
      </c>
      <c r="O181" s="9"/>
      <c r="P181" s="9"/>
      <c r="Q181" s="9"/>
    </row>
    <row r="182" spans="1:17" s="32" customFormat="1" ht="13.95" customHeight="1" x14ac:dyDescent="0.2">
      <c r="A182" s="9"/>
      <c r="B182" s="9"/>
      <c r="C182" s="2" t="s">
        <v>0</v>
      </c>
      <c r="D182" s="4" t="s">
        <v>717</v>
      </c>
      <c r="E182" s="106">
        <v>1</v>
      </c>
      <c r="F182" s="25"/>
      <c r="I182" s="9"/>
      <c r="J182" s="2" t="s">
        <v>4</v>
      </c>
      <c r="K182" s="4" t="s">
        <v>450</v>
      </c>
      <c r="L182" s="106">
        <v>8</v>
      </c>
      <c r="O182" s="9"/>
      <c r="P182" s="9"/>
      <c r="Q182" s="9"/>
    </row>
    <row r="183" spans="1:17" s="32" customFormat="1" ht="13.95" customHeight="1" x14ac:dyDescent="0.2">
      <c r="A183" s="9"/>
      <c r="B183" s="9"/>
      <c r="C183" s="2" t="s">
        <v>0</v>
      </c>
      <c r="D183" s="4" t="s">
        <v>138</v>
      </c>
      <c r="E183" s="106">
        <v>1</v>
      </c>
      <c r="F183" s="25"/>
      <c r="I183" s="9"/>
      <c r="J183" s="2" t="s">
        <v>10</v>
      </c>
      <c r="K183" s="4" t="s">
        <v>327</v>
      </c>
      <c r="L183" s="106">
        <v>6</v>
      </c>
      <c r="O183" s="9"/>
      <c r="P183" s="9"/>
      <c r="Q183" s="9"/>
    </row>
    <row r="184" spans="1:17" s="32" customFormat="1" ht="13.95" customHeight="1" x14ac:dyDescent="0.2">
      <c r="A184" s="9"/>
      <c r="B184" s="9"/>
      <c r="C184" s="2" t="s">
        <v>21</v>
      </c>
      <c r="D184" s="4" t="s">
        <v>722</v>
      </c>
      <c r="E184" s="106">
        <v>1</v>
      </c>
      <c r="F184" s="25"/>
      <c r="I184" s="9"/>
      <c r="J184" s="2" t="s">
        <v>21</v>
      </c>
      <c r="K184" s="4" t="s">
        <v>1063</v>
      </c>
      <c r="L184" s="106">
        <v>4</v>
      </c>
      <c r="O184" s="9"/>
      <c r="P184" s="9"/>
      <c r="Q184" s="9"/>
    </row>
    <row r="185" spans="1:17" s="32" customFormat="1" ht="13.95" customHeight="1" thickBot="1" x14ac:dyDescent="0.25">
      <c r="A185" s="9"/>
      <c r="B185" s="9"/>
      <c r="C185" s="2" t="s">
        <v>21</v>
      </c>
      <c r="D185" s="4" t="s">
        <v>723</v>
      </c>
      <c r="E185" s="106">
        <v>1</v>
      </c>
      <c r="F185" s="25"/>
      <c r="I185" s="9"/>
      <c r="J185" s="5" t="s">
        <v>21</v>
      </c>
      <c r="K185" s="7" t="s">
        <v>1062</v>
      </c>
      <c r="L185" s="107">
        <v>2</v>
      </c>
      <c r="O185" s="9"/>
      <c r="P185" s="9"/>
      <c r="Q185" s="9"/>
    </row>
    <row r="186" spans="1:17" s="32" customFormat="1" ht="13.95" customHeight="1" x14ac:dyDescent="0.2">
      <c r="A186" s="9"/>
      <c r="B186" s="9"/>
      <c r="C186" s="2" t="s">
        <v>4</v>
      </c>
      <c r="D186" s="4" t="s">
        <v>231</v>
      </c>
      <c r="E186" s="106">
        <v>1</v>
      </c>
      <c r="F186" s="25"/>
      <c r="I186" s="9"/>
      <c r="J186" s="9"/>
      <c r="K186" s="18"/>
      <c r="L186" s="57"/>
      <c r="O186" s="9"/>
      <c r="P186" s="9"/>
      <c r="Q186" s="9"/>
    </row>
    <row r="187" spans="1:17" s="32" customFormat="1" ht="13.95" customHeight="1" thickBot="1" x14ac:dyDescent="0.25">
      <c r="A187" s="9"/>
      <c r="B187" s="9"/>
      <c r="C187" s="2" t="s">
        <v>7</v>
      </c>
      <c r="D187" s="4" t="s">
        <v>732</v>
      </c>
      <c r="E187" s="106">
        <v>1</v>
      </c>
      <c r="F187" s="25"/>
      <c r="I187" s="9"/>
      <c r="J187" s="9" t="s">
        <v>236</v>
      </c>
      <c r="K187" s="18"/>
      <c r="L187" s="66">
        <f>SUM(L189:L203)</f>
        <v>147</v>
      </c>
      <c r="O187" s="9"/>
      <c r="P187" s="9"/>
      <c r="Q187" s="9"/>
    </row>
    <row r="188" spans="1:17" s="32" customFormat="1" ht="13.95" customHeight="1" thickBot="1" x14ac:dyDescent="0.25">
      <c r="A188" s="9"/>
      <c r="B188" s="9"/>
      <c r="C188" s="2" t="s">
        <v>7</v>
      </c>
      <c r="D188" s="4" t="s">
        <v>27</v>
      </c>
      <c r="E188" s="106">
        <v>1</v>
      </c>
      <c r="F188" s="25"/>
      <c r="I188" s="9"/>
      <c r="J188" s="126" t="s">
        <v>1143</v>
      </c>
      <c r="K188" s="127" t="s">
        <v>1144</v>
      </c>
      <c r="L188" s="128" t="s">
        <v>1145</v>
      </c>
      <c r="O188" s="9"/>
      <c r="P188" s="9"/>
      <c r="Q188" s="9"/>
    </row>
    <row r="189" spans="1:17" s="32" customFormat="1" ht="13.95" customHeight="1" thickTop="1" thickBot="1" x14ac:dyDescent="0.25">
      <c r="A189" s="9"/>
      <c r="B189" s="9"/>
      <c r="C189" s="5" t="s">
        <v>7</v>
      </c>
      <c r="D189" s="7" t="s">
        <v>232</v>
      </c>
      <c r="E189" s="107">
        <v>1</v>
      </c>
      <c r="F189" s="25"/>
      <c r="I189" s="9"/>
      <c r="J189" s="3" t="s">
        <v>0</v>
      </c>
      <c r="K189" s="6" t="s">
        <v>754</v>
      </c>
      <c r="L189" s="117">
        <v>18</v>
      </c>
      <c r="O189" s="9"/>
      <c r="P189" s="9"/>
      <c r="Q189" s="9"/>
    </row>
    <row r="190" spans="1:17" s="32" customFormat="1" ht="13.95" customHeight="1" x14ac:dyDescent="0.2">
      <c r="A190" s="9"/>
      <c r="B190" s="9"/>
      <c r="C190" s="9"/>
      <c r="D190" s="18"/>
      <c r="E190" s="57"/>
      <c r="F190" s="25"/>
      <c r="I190" s="9"/>
      <c r="J190" s="2" t="s">
        <v>4</v>
      </c>
      <c r="K190" s="4" t="s">
        <v>763</v>
      </c>
      <c r="L190" s="106">
        <v>16</v>
      </c>
      <c r="O190" s="9"/>
      <c r="P190" s="9"/>
      <c r="Q190" s="9"/>
    </row>
    <row r="191" spans="1:17" s="32" customFormat="1" ht="13.95" customHeight="1" thickBot="1" x14ac:dyDescent="0.25">
      <c r="A191" s="9"/>
      <c r="B191" s="9"/>
      <c r="C191" s="9" t="s">
        <v>485</v>
      </c>
      <c r="D191" s="18"/>
      <c r="E191" s="66">
        <f>SUM(E193:E207)</f>
        <v>135</v>
      </c>
      <c r="F191" s="25"/>
      <c r="I191" s="9"/>
      <c r="J191" s="2" t="s">
        <v>10</v>
      </c>
      <c r="K191" s="4" t="s">
        <v>757</v>
      </c>
      <c r="L191" s="106">
        <v>14</v>
      </c>
      <c r="O191" s="9"/>
      <c r="P191" s="9"/>
      <c r="Q191" s="9"/>
    </row>
    <row r="192" spans="1:17" s="32" customFormat="1" ht="13.95" customHeight="1" thickBot="1" x14ac:dyDescent="0.25">
      <c r="A192" s="9"/>
      <c r="B192" s="9"/>
      <c r="C192" s="126" t="s">
        <v>1143</v>
      </c>
      <c r="D192" s="127" t="s">
        <v>1144</v>
      </c>
      <c r="E192" s="128" t="s">
        <v>1145</v>
      </c>
      <c r="F192" s="25"/>
      <c r="I192" s="9"/>
      <c r="J192" s="2" t="s">
        <v>21</v>
      </c>
      <c r="K192" s="4" t="s">
        <v>759</v>
      </c>
      <c r="L192" s="106">
        <v>14</v>
      </c>
      <c r="O192" s="9"/>
      <c r="P192" s="9"/>
      <c r="Q192" s="9"/>
    </row>
    <row r="193" spans="1:17" s="32" customFormat="1" ht="13.95" customHeight="1" thickTop="1" x14ac:dyDescent="0.2">
      <c r="A193" s="9"/>
      <c r="B193" s="9"/>
      <c r="C193" s="2" t="s">
        <v>4</v>
      </c>
      <c r="D193" s="4" t="s">
        <v>395</v>
      </c>
      <c r="E193" s="106">
        <v>27</v>
      </c>
      <c r="F193" s="25"/>
      <c r="I193" s="9"/>
      <c r="J193" s="2" t="s">
        <v>7</v>
      </c>
      <c r="K193" s="4" t="s">
        <v>764</v>
      </c>
      <c r="L193" s="106">
        <v>13</v>
      </c>
      <c r="O193" s="9"/>
      <c r="P193" s="9"/>
      <c r="Q193" s="9"/>
    </row>
    <row r="194" spans="1:17" s="32" customFormat="1" ht="13.95" customHeight="1" x14ac:dyDescent="0.2">
      <c r="A194" s="9"/>
      <c r="B194" s="9"/>
      <c r="C194" s="2" t="s">
        <v>4</v>
      </c>
      <c r="D194" s="4" t="s">
        <v>392</v>
      </c>
      <c r="E194" s="106">
        <v>25</v>
      </c>
      <c r="F194" s="25"/>
      <c r="I194" s="9"/>
      <c r="J194" s="2" t="s">
        <v>7</v>
      </c>
      <c r="K194" s="4" t="s">
        <v>765</v>
      </c>
      <c r="L194" s="106">
        <v>12</v>
      </c>
      <c r="O194" s="9"/>
      <c r="P194" s="9"/>
      <c r="Q194" s="9"/>
    </row>
    <row r="195" spans="1:17" s="32" customFormat="1" ht="13.95" customHeight="1" x14ac:dyDescent="0.2">
      <c r="A195" s="9"/>
      <c r="B195" s="9"/>
      <c r="C195" s="2" t="s">
        <v>4</v>
      </c>
      <c r="D195" s="4" t="s">
        <v>394</v>
      </c>
      <c r="E195" s="106">
        <v>24</v>
      </c>
      <c r="F195" s="25"/>
      <c r="I195" s="9"/>
      <c r="J195" s="2" t="s">
        <v>0</v>
      </c>
      <c r="K195" s="4" t="s">
        <v>753</v>
      </c>
      <c r="L195" s="106">
        <v>11</v>
      </c>
      <c r="O195" s="9"/>
      <c r="P195" s="9"/>
      <c r="Q195" s="9"/>
    </row>
    <row r="196" spans="1:17" s="32" customFormat="1" ht="13.95" customHeight="1" x14ac:dyDescent="0.2">
      <c r="A196" s="9"/>
      <c r="B196" s="9"/>
      <c r="C196" s="2" t="s">
        <v>4</v>
      </c>
      <c r="D196" s="4" t="s">
        <v>391</v>
      </c>
      <c r="E196" s="106">
        <v>22</v>
      </c>
      <c r="F196" s="25"/>
      <c r="I196" s="9"/>
      <c r="J196" s="2" t="s">
        <v>10</v>
      </c>
      <c r="K196" s="4" t="s">
        <v>756</v>
      </c>
      <c r="L196" s="106">
        <v>9</v>
      </c>
      <c r="O196" s="9"/>
      <c r="P196" s="9"/>
      <c r="Q196" s="9"/>
    </row>
    <row r="197" spans="1:17" s="32" customFormat="1" ht="13.95" customHeight="1" x14ac:dyDescent="0.2">
      <c r="A197" s="9"/>
      <c r="B197" s="9"/>
      <c r="C197" s="2" t="s">
        <v>4</v>
      </c>
      <c r="D197" s="4" t="s">
        <v>393</v>
      </c>
      <c r="E197" s="106">
        <v>9</v>
      </c>
      <c r="F197" s="25"/>
      <c r="I197" s="9"/>
      <c r="J197" s="2" t="s">
        <v>4</v>
      </c>
      <c r="K197" s="4" t="s">
        <v>761</v>
      </c>
      <c r="L197" s="106">
        <v>9</v>
      </c>
      <c r="O197" s="9"/>
      <c r="P197" s="9"/>
      <c r="Q197" s="9"/>
    </row>
    <row r="198" spans="1:17" s="32" customFormat="1" ht="13.95" customHeight="1" x14ac:dyDescent="0.2">
      <c r="A198" s="9"/>
      <c r="B198" s="9"/>
      <c r="C198" s="2" t="s">
        <v>4</v>
      </c>
      <c r="D198" s="4" t="s">
        <v>400</v>
      </c>
      <c r="E198" s="106">
        <v>7</v>
      </c>
      <c r="F198" s="25"/>
      <c r="I198" s="9"/>
      <c r="J198" s="2" t="s">
        <v>4</v>
      </c>
      <c r="K198" s="4" t="s">
        <v>762</v>
      </c>
      <c r="L198" s="106">
        <v>8</v>
      </c>
      <c r="O198" s="9"/>
      <c r="P198" s="9"/>
      <c r="Q198" s="9"/>
    </row>
    <row r="199" spans="1:17" s="32" customFormat="1" ht="13.95" customHeight="1" x14ac:dyDescent="0.2">
      <c r="A199" s="9"/>
      <c r="B199" s="9"/>
      <c r="C199" s="2" t="s">
        <v>10</v>
      </c>
      <c r="D199" s="4" t="s">
        <v>396</v>
      </c>
      <c r="E199" s="106">
        <v>6</v>
      </c>
      <c r="F199" s="25"/>
      <c r="I199" s="9"/>
      <c r="J199" s="2" t="s">
        <v>21</v>
      </c>
      <c r="K199" s="4" t="s">
        <v>758</v>
      </c>
      <c r="L199" s="106">
        <v>6</v>
      </c>
      <c r="O199" s="9"/>
      <c r="P199" s="9"/>
      <c r="Q199" s="9"/>
    </row>
    <row r="200" spans="1:17" s="32" customFormat="1" ht="13.95" customHeight="1" x14ac:dyDescent="0.2">
      <c r="A200" s="9"/>
      <c r="B200" s="9"/>
      <c r="C200" s="2" t="s">
        <v>0</v>
      </c>
      <c r="D200" s="4" t="s">
        <v>154</v>
      </c>
      <c r="E200" s="106">
        <v>4</v>
      </c>
      <c r="F200" s="25"/>
      <c r="I200" s="9"/>
      <c r="J200" s="2" t="s">
        <v>10</v>
      </c>
      <c r="K200" s="4" t="s">
        <v>755</v>
      </c>
      <c r="L200" s="106">
        <v>5</v>
      </c>
      <c r="O200" s="9"/>
      <c r="P200" s="9"/>
      <c r="Q200" s="9"/>
    </row>
    <row r="201" spans="1:17" s="32" customFormat="1" ht="13.95" customHeight="1" x14ac:dyDescent="0.2">
      <c r="A201" s="9"/>
      <c r="B201" s="9"/>
      <c r="C201" s="2" t="s">
        <v>10</v>
      </c>
      <c r="D201" s="4" t="s">
        <v>397</v>
      </c>
      <c r="E201" s="106">
        <v>3</v>
      </c>
      <c r="F201" s="25"/>
      <c r="I201" s="9"/>
      <c r="J201" s="2" t="s">
        <v>21</v>
      </c>
      <c r="K201" s="4" t="s">
        <v>760</v>
      </c>
      <c r="L201" s="106">
        <v>5</v>
      </c>
      <c r="O201" s="9"/>
      <c r="P201" s="9"/>
      <c r="Q201" s="9"/>
    </row>
    <row r="202" spans="1:17" s="32" customFormat="1" ht="13.95" customHeight="1" x14ac:dyDescent="0.2">
      <c r="A202" s="9"/>
      <c r="B202" s="9"/>
      <c r="C202" s="2" t="s">
        <v>0</v>
      </c>
      <c r="D202" s="4" t="s">
        <v>153</v>
      </c>
      <c r="E202" s="106">
        <v>2</v>
      </c>
      <c r="F202" s="25"/>
      <c r="I202" s="9"/>
      <c r="J202" s="2" t="s">
        <v>7</v>
      </c>
      <c r="K202" s="4" t="s">
        <v>241</v>
      </c>
      <c r="L202" s="106">
        <v>4</v>
      </c>
      <c r="O202" s="9"/>
      <c r="P202" s="9"/>
      <c r="Q202" s="9"/>
    </row>
    <row r="203" spans="1:17" s="32" customFormat="1" ht="13.95" customHeight="1" thickBot="1" x14ac:dyDescent="0.25">
      <c r="A203" s="9"/>
      <c r="B203" s="9"/>
      <c r="C203" s="2" t="s">
        <v>21</v>
      </c>
      <c r="D203" s="4" t="s">
        <v>391</v>
      </c>
      <c r="E203" s="106">
        <v>2</v>
      </c>
      <c r="F203" s="25"/>
      <c r="I203" s="9"/>
      <c r="J203" s="5" t="s">
        <v>21</v>
      </c>
      <c r="K203" s="7" t="s">
        <v>511</v>
      </c>
      <c r="L203" s="107">
        <v>3</v>
      </c>
      <c r="O203" s="9"/>
      <c r="P203" s="9"/>
      <c r="Q203" s="9"/>
    </row>
    <row r="204" spans="1:17" s="32" customFormat="1" ht="13.95" customHeight="1" x14ac:dyDescent="0.2">
      <c r="A204" s="9"/>
      <c r="B204" s="9"/>
      <c r="C204" s="2" t="s">
        <v>0</v>
      </c>
      <c r="D204" s="4" t="s">
        <v>401</v>
      </c>
      <c r="E204" s="106">
        <v>1</v>
      </c>
      <c r="F204" s="25"/>
      <c r="I204" s="9"/>
      <c r="J204" s="1"/>
      <c r="K204" s="20"/>
      <c r="L204" s="58"/>
      <c r="O204" s="9"/>
      <c r="P204" s="9"/>
      <c r="Q204" s="9"/>
    </row>
    <row r="205" spans="1:17" s="32" customFormat="1" ht="13.95" customHeight="1" thickBot="1" x14ac:dyDescent="0.25">
      <c r="A205" s="9"/>
      <c r="B205" s="9"/>
      <c r="C205" s="2" t="s">
        <v>10</v>
      </c>
      <c r="D205" s="4" t="s">
        <v>398</v>
      </c>
      <c r="E205" s="106">
        <v>1</v>
      </c>
      <c r="F205" s="25"/>
      <c r="I205" s="9"/>
      <c r="J205" s="9" t="s">
        <v>328</v>
      </c>
      <c r="K205" s="18"/>
      <c r="L205" s="66">
        <f>SUM(L207:L214)</f>
        <v>128</v>
      </c>
      <c r="O205" s="9"/>
      <c r="P205" s="9"/>
      <c r="Q205" s="9"/>
    </row>
    <row r="206" spans="1:17" s="32" customFormat="1" ht="13.95" customHeight="1" thickBot="1" x14ac:dyDescent="0.25">
      <c r="A206" s="9"/>
      <c r="B206" s="9"/>
      <c r="C206" s="2" t="s">
        <v>21</v>
      </c>
      <c r="D206" s="4" t="s">
        <v>396</v>
      </c>
      <c r="E206" s="106">
        <v>1</v>
      </c>
      <c r="F206" s="25"/>
      <c r="I206" s="9"/>
      <c r="J206" s="126" t="s">
        <v>1143</v>
      </c>
      <c r="K206" s="127" t="s">
        <v>1144</v>
      </c>
      <c r="L206" s="128" t="s">
        <v>1145</v>
      </c>
      <c r="O206" s="9"/>
      <c r="P206" s="9"/>
      <c r="Q206" s="9"/>
    </row>
    <row r="207" spans="1:17" s="32" customFormat="1" ht="13.95" customHeight="1" thickTop="1" thickBot="1" x14ac:dyDescent="0.25">
      <c r="A207" s="9"/>
      <c r="B207" s="9"/>
      <c r="C207" s="5" t="s">
        <v>21</v>
      </c>
      <c r="D207" s="7" t="s">
        <v>399</v>
      </c>
      <c r="E207" s="107">
        <v>1</v>
      </c>
      <c r="F207" s="25"/>
      <c r="I207" s="9"/>
      <c r="J207" s="2" t="s">
        <v>7</v>
      </c>
      <c r="K207" s="4" t="s">
        <v>405</v>
      </c>
      <c r="L207" s="106">
        <v>23</v>
      </c>
      <c r="O207" s="9"/>
      <c r="P207" s="9"/>
      <c r="Q207" s="9"/>
    </row>
    <row r="208" spans="1:17" s="32" customFormat="1" ht="13.95" customHeight="1" x14ac:dyDescent="0.2">
      <c r="A208" s="9"/>
      <c r="B208" s="9"/>
      <c r="C208" s="1"/>
      <c r="D208" s="8"/>
      <c r="E208" s="58"/>
      <c r="F208" s="25"/>
      <c r="I208" s="9"/>
      <c r="J208" s="2" t="s">
        <v>4</v>
      </c>
      <c r="K208" s="4" t="s">
        <v>328</v>
      </c>
      <c r="L208" s="106">
        <v>20</v>
      </c>
      <c r="O208" s="9"/>
      <c r="P208" s="9"/>
      <c r="Q208" s="9"/>
    </row>
    <row r="209" spans="1:17" s="32" customFormat="1" ht="13.95" customHeight="1" thickBot="1" x14ac:dyDescent="0.25">
      <c r="A209" s="9"/>
      <c r="B209" s="9"/>
      <c r="C209" s="9" t="s">
        <v>341</v>
      </c>
      <c r="D209" s="8"/>
      <c r="E209" s="58">
        <f>SUM(E211:E221)</f>
        <v>111</v>
      </c>
      <c r="F209" s="25"/>
      <c r="I209" s="9"/>
      <c r="J209" s="2" t="s">
        <v>0</v>
      </c>
      <c r="K209" s="4" t="s">
        <v>402</v>
      </c>
      <c r="L209" s="106">
        <v>19</v>
      </c>
      <c r="O209" s="9"/>
      <c r="P209" s="9"/>
      <c r="Q209" s="9"/>
    </row>
    <row r="210" spans="1:17" s="32" customFormat="1" ht="13.95" customHeight="1" thickBot="1" x14ac:dyDescent="0.25">
      <c r="A210" s="9"/>
      <c r="B210" s="9"/>
      <c r="C210" s="126" t="s">
        <v>1143</v>
      </c>
      <c r="D210" s="127" t="s">
        <v>1144</v>
      </c>
      <c r="E210" s="128" t="s">
        <v>1145</v>
      </c>
      <c r="F210" s="25"/>
      <c r="I210" s="9"/>
      <c r="J210" s="2" t="s">
        <v>0</v>
      </c>
      <c r="K210" s="4" t="s">
        <v>403</v>
      </c>
      <c r="L210" s="106">
        <v>19</v>
      </c>
      <c r="O210" s="9"/>
      <c r="P210" s="9"/>
      <c r="Q210" s="9"/>
    </row>
    <row r="211" spans="1:17" s="32" customFormat="1" ht="13.95" customHeight="1" thickTop="1" x14ac:dyDescent="0.2">
      <c r="A211" s="9"/>
      <c r="B211" s="9"/>
      <c r="C211" s="2" t="s">
        <v>4</v>
      </c>
      <c r="D211" s="4" t="s">
        <v>439</v>
      </c>
      <c r="E211" s="106">
        <v>25</v>
      </c>
      <c r="F211" s="25"/>
      <c r="I211" s="9"/>
      <c r="J211" s="2" t="s">
        <v>4</v>
      </c>
      <c r="K211" s="4" t="s">
        <v>155</v>
      </c>
      <c r="L211" s="106">
        <v>18</v>
      </c>
      <c r="O211" s="9"/>
      <c r="P211" s="9"/>
      <c r="Q211" s="9"/>
    </row>
    <row r="212" spans="1:17" s="32" customFormat="1" ht="13.95" customHeight="1" x14ac:dyDescent="0.2">
      <c r="A212" s="9"/>
      <c r="B212" s="9"/>
      <c r="C212" s="2" t="s">
        <v>4</v>
      </c>
      <c r="D212" s="4" t="s">
        <v>341</v>
      </c>
      <c r="E212" s="106">
        <v>23</v>
      </c>
      <c r="F212" s="25"/>
      <c r="I212" s="9"/>
      <c r="J212" s="2" t="s">
        <v>21</v>
      </c>
      <c r="K212" s="4" t="s">
        <v>512</v>
      </c>
      <c r="L212" s="106">
        <v>13</v>
      </c>
      <c r="O212" s="9"/>
      <c r="P212" s="9"/>
      <c r="Q212" s="9"/>
    </row>
    <row r="213" spans="1:17" s="32" customFormat="1" ht="13.95" customHeight="1" x14ac:dyDescent="0.2">
      <c r="A213" s="9"/>
      <c r="B213" s="9"/>
      <c r="C213" s="2" t="s">
        <v>4</v>
      </c>
      <c r="D213" s="4" t="s">
        <v>441</v>
      </c>
      <c r="E213" s="106">
        <v>23</v>
      </c>
      <c r="F213" s="25"/>
      <c r="I213" s="9"/>
      <c r="J213" s="2" t="s">
        <v>10</v>
      </c>
      <c r="K213" s="4" t="s">
        <v>328</v>
      </c>
      <c r="L213" s="106">
        <v>10</v>
      </c>
      <c r="O213" s="9"/>
      <c r="P213" s="9"/>
      <c r="Q213" s="9"/>
    </row>
    <row r="214" spans="1:17" s="32" customFormat="1" ht="13.95" customHeight="1" thickBot="1" x14ac:dyDescent="0.25">
      <c r="A214" s="9"/>
      <c r="B214" s="9"/>
      <c r="C214" s="2" t="s">
        <v>4</v>
      </c>
      <c r="D214" s="4" t="s">
        <v>440</v>
      </c>
      <c r="E214" s="106">
        <v>16</v>
      </c>
      <c r="F214" s="25"/>
      <c r="H214" s="56"/>
      <c r="I214" s="9"/>
      <c r="J214" s="5" t="s">
        <v>10</v>
      </c>
      <c r="K214" s="7" t="s">
        <v>404</v>
      </c>
      <c r="L214" s="107">
        <v>6</v>
      </c>
      <c r="O214" s="9"/>
      <c r="P214" s="9"/>
      <c r="Q214" s="9"/>
    </row>
    <row r="215" spans="1:17" s="32" customFormat="1" ht="13.95" customHeight="1" x14ac:dyDescent="0.2">
      <c r="A215" s="9"/>
      <c r="B215" s="9"/>
      <c r="C215" s="2" t="s">
        <v>4</v>
      </c>
      <c r="D215" s="4" t="s">
        <v>437</v>
      </c>
      <c r="E215" s="106">
        <v>10</v>
      </c>
      <c r="F215" s="25"/>
      <c r="I215" s="9"/>
      <c r="J215" s="9"/>
      <c r="K215" s="18"/>
      <c r="L215" s="57"/>
      <c r="O215" s="9"/>
      <c r="P215" s="9"/>
      <c r="Q215" s="9"/>
    </row>
    <row r="216" spans="1:17" s="32" customFormat="1" ht="13.95" customHeight="1" thickBot="1" x14ac:dyDescent="0.25">
      <c r="A216" s="9"/>
      <c r="B216" s="9"/>
      <c r="C216" s="2" t="s">
        <v>0</v>
      </c>
      <c r="D216" s="4" t="s">
        <v>443</v>
      </c>
      <c r="E216" s="106">
        <v>4</v>
      </c>
      <c r="F216" s="25"/>
      <c r="I216" s="9"/>
      <c r="J216" s="9" t="s">
        <v>242</v>
      </c>
      <c r="K216" s="18"/>
      <c r="L216" s="66">
        <f>SUM(L218:L231)</f>
        <v>146</v>
      </c>
      <c r="O216" s="9"/>
      <c r="P216" s="9"/>
      <c r="Q216" s="9"/>
    </row>
    <row r="217" spans="1:17" s="32" customFormat="1" ht="13.95" customHeight="1" thickBot="1" x14ac:dyDescent="0.25">
      <c r="A217" s="9"/>
      <c r="B217" s="9"/>
      <c r="C217" s="2" t="s">
        <v>21</v>
      </c>
      <c r="D217" s="4" t="s">
        <v>445</v>
      </c>
      <c r="E217" s="106">
        <v>4</v>
      </c>
      <c r="F217" s="25"/>
      <c r="I217" s="9"/>
      <c r="J217" s="126" t="s">
        <v>1143</v>
      </c>
      <c r="K217" s="127" t="s">
        <v>1144</v>
      </c>
      <c r="L217" s="128" t="s">
        <v>1145</v>
      </c>
      <c r="O217" s="9"/>
      <c r="P217" s="9"/>
      <c r="Q217" s="9"/>
    </row>
    <row r="218" spans="1:17" s="32" customFormat="1" ht="13.95" customHeight="1" thickTop="1" x14ac:dyDescent="0.2">
      <c r="A218" s="9"/>
      <c r="B218" s="9"/>
      <c r="C218" s="2" t="s">
        <v>10</v>
      </c>
      <c r="D218" s="4" t="s">
        <v>445</v>
      </c>
      <c r="E218" s="106">
        <v>3</v>
      </c>
      <c r="F218" s="25"/>
      <c r="I218" s="9"/>
      <c r="J218" s="2" t="s">
        <v>10</v>
      </c>
      <c r="K218" s="4" t="s">
        <v>770</v>
      </c>
      <c r="L218" s="106">
        <v>20</v>
      </c>
      <c r="O218" s="9"/>
      <c r="P218" s="9"/>
      <c r="Q218" s="9"/>
    </row>
    <row r="219" spans="1:17" s="32" customFormat="1" ht="13.95" customHeight="1" x14ac:dyDescent="0.2">
      <c r="A219" s="9"/>
      <c r="B219" s="9"/>
      <c r="C219" s="2" t="s">
        <v>0</v>
      </c>
      <c r="D219" s="4" t="s">
        <v>438</v>
      </c>
      <c r="E219" s="106">
        <v>1</v>
      </c>
      <c r="F219" s="25"/>
      <c r="I219" s="9"/>
      <c r="J219" s="2" t="s">
        <v>21</v>
      </c>
      <c r="K219" s="4" t="s">
        <v>771</v>
      </c>
      <c r="L219" s="106">
        <v>20</v>
      </c>
      <c r="O219" s="9"/>
      <c r="P219" s="9"/>
      <c r="Q219" s="9"/>
    </row>
    <row r="220" spans="1:17" s="32" customFormat="1" ht="13.95" customHeight="1" x14ac:dyDescent="0.2">
      <c r="A220" s="9"/>
      <c r="B220" s="9"/>
      <c r="C220" s="2" t="s">
        <v>21</v>
      </c>
      <c r="D220" s="4" t="s">
        <v>446</v>
      </c>
      <c r="E220" s="106">
        <v>1</v>
      </c>
      <c r="F220" s="25"/>
      <c r="I220" s="9"/>
      <c r="J220" s="2" t="s">
        <v>21</v>
      </c>
      <c r="K220" s="4" t="s">
        <v>772</v>
      </c>
      <c r="L220" s="106">
        <v>16</v>
      </c>
      <c r="O220" s="9"/>
      <c r="P220" s="9"/>
      <c r="Q220" s="9"/>
    </row>
    <row r="221" spans="1:17" s="32" customFormat="1" ht="13.95" customHeight="1" thickBot="1" x14ac:dyDescent="0.25">
      <c r="A221" s="9"/>
      <c r="B221" s="9"/>
      <c r="C221" s="5" t="s">
        <v>7</v>
      </c>
      <c r="D221" s="7" t="s">
        <v>442</v>
      </c>
      <c r="E221" s="107">
        <v>1</v>
      </c>
      <c r="F221" s="25"/>
      <c r="I221" s="9"/>
      <c r="J221" s="2" t="s">
        <v>4</v>
      </c>
      <c r="K221" s="4" t="s">
        <v>775</v>
      </c>
      <c r="L221" s="106">
        <v>16</v>
      </c>
      <c r="O221" s="9"/>
      <c r="P221" s="9"/>
      <c r="Q221" s="9"/>
    </row>
    <row r="222" spans="1:17" s="32" customFormat="1" ht="13.95" customHeight="1" x14ac:dyDescent="0.2">
      <c r="A222" s="9"/>
      <c r="B222" s="9"/>
      <c r="C222" s="9"/>
      <c r="D222" s="18"/>
      <c r="E222" s="57"/>
      <c r="F222" s="25"/>
      <c r="I222" s="9"/>
      <c r="J222" s="2" t="s">
        <v>0</v>
      </c>
      <c r="K222" s="4" t="s">
        <v>768</v>
      </c>
      <c r="L222" s="106">
        <v>12</v>
      </c>
      <c r="O222" s="9"/>
      <c r="P222" s="9"/>
      <c r="Q222" s="9"/>
    </row>
    <row r="223" spans="1:17" s="32" customFormat="1" ht="13.95" customHeight="1" thickBot="1" x14ac:dyDescent="0.25">
      <c r="A223" s="9"/>
      <c r="B223" s="9"/>
      <c r="C223" s="9" t="s">
        <v>28</v>
      </c>
      <c r="D223" s="8"/>
      <c r="E223" s="58">
        <f>SUM(E225:E231)</f>
        <v>70</v>
      </c>
      <c r="F223" s="25"/>
      <c r="I223" s="9"/>
      <c r="J223" s="2" t="s">
        <v>7</v>
      </c>
      <c r="K223" s="4" t="s">
        <v>777</v>
      </c>
      <c r="L223" s="106">
        <v>12</v>
      </c>
      <c r="O223" s="9"/>
      <c r="P223" s="9"/>
      <c r="Q223" s="9"/>
    </row>
    <row r="224" spans="1:17" s="32" customFormat="1" ht="13.95" customHeight="1" thickBot="1" x14ac:dyDescent="0.25">
      <c r="A224" s="9"/>
      <c r="B224" s="9"/>
      <c r="C224" s="126" t="s">
        <v>1143</v>
      </c>
      <c r="D224" s="127" t="s">
        <v>1144</v>
      </c>
      <c r="E224" s="128" t="s">
        <v>1145</v>
      </c>
      <c r="F224" s="25"/>
      <c r="I224" s="9"/>
      <c r="J224" s="2" t="s">
        <v>10</v>
      </c>
      <c r="K224" s="4" t="s">
        <v>769</v>
      </c>
      <c r="L224" s="106">
        <v>11</v>
      </c>
      <c r="O224" s="9"/>
      <c r="P224" s="9"/>
      <c r="Q224" s="9"/>
    </row>
    <row r="225" spans="1:17" s="32" customFormat="1" ht="13.95" customHeight="1" thickTop="1" x14ac:dyDescent="0.2">
      <c r="A225" s="9"/>
      <c r="B225" s="9"/>
      <c r="C225" s="2" t="s">
        <v>0</v>
      </c>
      <c r="D225" s="4" t="s">
        <v>736</v>
      </c>
      <c r="E225" s="106">
        <v>17</v>
      </c>
      <c r="F225" s="25"/>
      <c r="I225" s="9"/>
      <c r="J225" s="2" t="s">
        <v>4</v>
      </c>
      <c r="K225" s="4" t="s">
        <v>776</v>
      </c>
      <c r="L225" s="106">
        <v>11</v>
      </c>
      <c r="O225" s="9"/>
      <c r="P225" s="9"/>
      <c r="Q225" s="9"/>
    </row>
    <row r="226" spans="1:17" s="32" customFormat="1" ht="13.95" customHeight="1" x14ac:dyDescent="0.2">
      <c r="A226" s="9"/>
      <c r="B226" s="9"/>
      <c r="C226" s="2" t="s">
        <v>4</v>
      </c>
      <c r="D226" s="4" t="s">
        <v>738</v>
      </c>
      <c r="E226" s="106">
        <v>15</v>
      </c>
      <c r="F226" s="25"/>
      <c r="I226" s="9"/>
      <c r="J226" s="2" t="s">
        <v>4</v>
      </c>
      <c r="K226" s="4" t="s">
        <v>774</v>
      </c>
      <c r="L226" s="106">
        <v>8</v>
      </c>
      <c r="O226" s="9"/>
      <c r="P226" s="9"/>
      <c r="Q226" s="9"/>
    </row>
    <row r="227" spans="1:17" s="32" customFormat="1" ht="13.95" customHeight="1" x14ac:dyDescent="0.2">
      <c r="A227" s="9"/>
      <c r="B227" s="9"/>
      <c r="C227" s="2" t="s">
        <v>10</v>
      </c>
      <c r="D227" s="4" t="s">
        <v>140</v>
      </c>
      <c r="E227" s="106">
        <v>14</v>
      </c>
      <c r="F227" s="25"/>
      <c r="I227" s="9"/>
      <c r="J227" s="2" t="s">
        <v>7</v>
      </c>
      <c r="K227" s="4" t="s">
        <v>778</v>
      </c>
      <c r="L227" s="106">
        <v>6</v>
      </c>
      <c r="O227" s="9"/>
      <c r="P227" s="9"/>
      <c r="Q227" s="9"/>
    </row>
    <row r="228" spans="1:17" s="32" customFormat="1" ht="13.95" customHeight="1" x14ac:dyDescent="0.2">
      <c r="A228" s="9"/>
      <c r="B228" s="9"/>
      <c r="C228" s="2" t="s">
        <v>7</v>
      </c>
      <c r="D228" s="4" t="s">
        <v>739</v>
      </c>
      <c r="E228" s="106">
        <v>10</v>
      </c>
      <c r="F228" s="25"/>
      <c r="I228" s="9"/>
      <c r="J228" s="2" t="s">
        <v>21</v>
      </c>
      <c r="K228" s="4" t="s">
        <v>513</v>
      </c>
      <c r="L228" s="106">
        <v>5</v>
      </c>
      <c r="O228" s="9"/>
      <c r="P228" s="9"/>
      <c r="Q228" s="9"/>
    </row>
    <row r="229" spans="1:17" s="32" customFormat="1" ht="13.95" customHeight="1" x14ac:dyDescent="0.2">
      <c r="A229" s="9"/>
      <c r="B229" s="9"/>
      <c r="C229" s="2" t="s">
        <v>21</v>
      </c>
      <c r="D229" s="4" t="s">
        <v>737</v>
      </c>
      <c r="E229" s="106">
        <v>5</v>
      </c>
      <c r="F229" s="25"/>
      <c r="H229" s="9"/>
      <c r="I229" s="9"/>
      <c r="J229" s="2" t="s">
        <v>21</v>
      </c>
      <c r="K229" s="4" t="s">
        <v>773</v>
      </c>
      <c r="L229" s="106">
        <v>5</v>
      </c>
      <c r="O229" s="9"/>
      <c r="P229" s="9"/>
      <c r="Q229" s="9"/>
    </row>
    <row r="230" spans="1:17" s="32" customFormat="1" ht="13.95" customHeight="1" x14ac:dyDescent="0.2">
      <c r="A230" s="9"/>
      <c r="B230" s="9"/>
      <c r="C230" s="2" t="s">
        <v>7</v>
      </c>
      <c r="D230" s="4" t="s">
        <v>166</v>
      </c>
      <c r="E230" s="106">
        <v>5</v>
      </c>
      <c r="F230" s="25"/>
      <c r="G230" s="112"/>
      <c r="I230" s="9"/>
      <c r="J230" s="2" t="s">
        <v>0</v>
      </c>
      <c r="K230" s="4" t="s">
        <v>767</v>
      </c>
      <c r="L230" s="106">
        <v>3</v>
      </c>
      <c r="O230" s="9"/>
      <c r="P230" s="9"/>
      <c r="Q230" s="9"/>
    </row>
    <row r="231" spans="1:17" ht="13.95" customHeight="1" thickBot="1" x14ac:dyDescent="0.25">
      <c r="C231" s="5" t="s">
        <v>21</v>
      </c>
      <c r="D231" s="7" t="s">
        <v>507</v>
      </c>
      <c r="E231" s="107">
        <v>4</v>
      </c>
      <c r="J231" s="5" t="s">
        <v>7</v>
      </c>
      <c r="K231" s="7" t="s">
        <v>246</v>
      </c>
      <c r="L231" s="107">
        <v>1</v>
      </c>
    </row>
    <row r="232" spans="1:17" ht="13.95" customHeight="1" x14ac:dyDescent="0.2">
      <c r="C232" s="1"/>
      <c r="D232" s="8"/>
      <c r="E232" s="69"/>
      <c r="J232" s="1"/>
      <c r="K232" s="8"/>
      <c r="L232" s="69"/>
    </row>
    <row r="233" spans="1:17" ht="13.95" customHeight="1" x14ac:dyDescent="0.2">
      <c r="C233" s="1"/>
      <c r="D233" s="8"/>
      <c r="E233" s="69"/>
      <c r="J233" s="1"/>
      <c r="K233" s="8"/>
      <c r="L233" s="69"/>
    </row>
    <row r="234" spans="1:17" ht="13.95" customHeight="1" x14ac:dyDescent="0.2">
      <c r="C234" s="1"/>
      <c r="D234" s="8"/>
      <c r="E234" s="69"/>
      <c r="J234" s="1"/>
      <c r="K234" s="8"/>
      <c r="L234" s="69"/>
    </row>
    <row r="235" spans="1:17" ht="13.95" customHeight="1" x14ac:dyDescent="0.2">
      <c r="C235" s="1"/>
      <c r="D235" s="8"/>
      <c r="E235" s="69"/>
      <c r="J235" s="1"/>
      <c r="K235" s="8"/>
      <c r="L235" s="69"/>
    </row>
    <row r="236" spans="1:17" ht="13.95" customHeight="1" x14ac:dyDescent="0.2">
      <c r="C236" s="1"/>
      <c r="D236" s="8"/>
      <c r="E236" s="69"/>
      <c r="J236" s="1"/>
      <c r="K236" s="8"/>
      <c r="L236" s="69"/>
    </row>
    <row r="237" spans="1:17" ht="13.95" customHeight="1" x14ac:dyDescent="0.2">
      <c r="G237" s="139" t="s">
        <v>1147</v>
      </c>
      <c r="H237" s="130" t="s">
        <v>1150</v>
      </c>
      <c r="K237" s="9"/>
      <c r="L237" s="9"/>
    </row>
    <row r="238" spans="1:17" ht="13.95" customHeight="1" x14ac:dyDescent="0.2">
      <c r="K238" s="9"/>
      <c r="L238" s="9"/>
    </row>
    <row r="239" spans="1:17" ht="13.95" customHeight="1" thickBot="1" x14ac:dyDescent="0.25">
      <c r="C239" s="9" t="s">
        <v>329</v>
      </c>
      <c r="E239" s="66">
        <f>SUM(E241:E245)</f>
        <v>110</v>
      </c>
      <c r="J239" s="9" t="s">
        <v>492</v>
      </c>
      <c r="L239" s="66">
        <f>SUM(L241:L244)</f>
        <v>93</v>
      </c>
    </row>
    <row r="240" spans="1:17" ht="13.95" customHeight="1" thickBot="1" x14ac:dyDescent="0.25">
      <c r="C240" s="126" t="s">
        <v>1143</v>
      </c>
      <c r="D240" s="127" t="s">
        <v>1144</v>
      </c>
      <c r="E240" s="128" t="s">
        <v>1145</v>
      </c>
      <c r="J240" s="126" t="s">
        <v>1143</v>
      </c>
      <c r="K240" s="127" t="s">
        <v>1144</v>
      </c>
      <c r="L240" s="128" t="s">
        <v>1145</v>
      </c>
    </row>
    <row r="241" spans="1:17" ht="13.95" customHeight="1" thickTop="1" x14ac:dyDescent="0.2">
      <c r="C241" s="2" t="s">
        <v>4</v>
      </c>
      <c r="D241" s="4" t="s">
        <v>329</v>
      </c>
      <c r="E241" s="106">
        <v>38</v>
      </c>
      <c r="J241" s="2" t="s">
        <v>40</v>
      </c>
      <c r="K241" s="4" t="s">
        <v>50</v>
      </c>
      <c r="L241" s="106">
        <v>43</v>
      </c>
    </row>
    <row r="242" spans="1:17" ht="13.95" customHeight="1" x14ac:dyDescent="0.2">
      <c r="C242" s="2" t="s">
        <v>21</v>
      </c>
      <c r="D242" s="4" t="s">
        <v>514</v>
      </c>
      <c r="E242" s="106">
        <v>31</v>
      </c>
      <c r="J242" s="2" t="s">
        <v>0</v>
      </c>
      <c r="K242" s="4" t="s">
        <v>49</v>
      </c>
      <c r="L242" s="106">
        <v>23</v>
      </c>
      <c r="M242" s="9"/>
      <c r="N242" s="9"/>
    </row>
    <row r="243" spans="1:17" ht="13.95" customHeight="1" x14ac:dyDescent="0.2">
      <c r="C243" s="2" t="s">
        <v>7</v>
      </c>
      <c r="D243" s="4" t="s">
        <v>406</v>
      </c>
      <c r="E243" s="106">
        <v>15</v>
      </c>
      <c r="J243" s="2" t="s">
        <v>48</v>
      </c>
      <c r="K243" s="4" t="s">
        <v>50</v>
      </c>
      <c r="L243" s="106">
        <v>15</v>
      </c>
      <c r="M243" s="9"/>
      <c r="N243" s="9"/>
    </row>
    <row r="244" spans="1:17" ht="13.95" customHeight="1" thickBot="1" x14ac:dyDescent="0.25">
      <c r="C244" s="2" t="s">
        <v>0</v>
      </c>
      <c r="D244" s="4" t="s">
        <v>329</v>
      </c>
      <c r="E244" s="106">
        <v>13</v>
      </c>
      <c r="J244" s="5" t="s">
        <v>3</v>
      </c>
      <c r="K244" s="7" t="s">
        <v>49</v>
      </c>
      <c r="L244" s="107">
        <v>12</v>
      </c>
      <c r="M244" s="9"/>
      <c r="N244" s="9"/>
    </row>
    <row r="245" spans="1:17" ht="13.95" customHeight="1" thickBot="1" x14ac:dyDescent="0.25">
      <c r="C245" s="5" t="s">
        <v>10</v>
      </c>
      <c r="D245" s="7" t="s">
        <v>329</v>
      </c>
      <c r="E245" s="107">
        <v>13</v>
      </c>
      <c r="J245" s="1"/>
      <c r="K245" s="8"/>
      <c r="L245" s="69"/>
      <c r="M245" s="9"/>
      <c r="N245" s="9"/>
    </row>
    <row r="246" spans="1:17" ht="13.95" customHeight="1" thickBot="1" x14ac:dyDescent="0.25">
      <c r="J246" s="9" t="s">
        <v>493</v>
      </c>
      <c r="K246" s="8"/>
      <c r="L246" s="58">
        <f>SUM(L248:L250)</f>
        <v>40</v>
      </c>
      <c r="M246" s="9"/>
      <c r="N246" s="9"/>
    </row>
    <row r="247" spans="1:17" s="32" customFormat="1" ht="13.95" customHeight="1" thickBot="1" x14ac:dyDescent="0.25">
      <c r="A247" s="9"/>
      <c r="B247" s="9"/>
      <c r="C247" s="9" t="s">
        <v>32</v>
      </c>
      <c r="D247" s="8"/>
      <c r="E247" s="58">
        <f>SUM(E249:E255)</f>
        <v>114</v>
      </c>
      <c r="F247" s="25"/>
      <c r="I247" s="9"/>
      <c r="J247" s="126" t="s">
        <v>1143</v>
      </c>
      <c r="K247" s="127" t="s">
        <v>1144</v>
      </c>
      <c r="L247" s="128" t="s">
        <v>1145</v>
      </c>
      <c r="O247" s="9"/>
      <c r="P247" s="9"/>
      <c r="Q247" s="9"/>
    </row>
    <row r="248" spans="1:17" s="32" customFormat="1" ht="13.95" customHeight="1" thickTop="1" thickBot="1" x14ac:dyDescent="0.25">
      <c r="A248" s="9"/>
      <c r="B248" s="9"/>
      <c r="C248" s="126" t="s">
        <v>1143</v>
      </c>
      <c r="D248" s="127" t="s">
        <v>1144</v>
      </c>
      <c r="E248" s="128" t="s">
        <v>1145</v>
      </c>
      <c r="F248" s="25"/>
      <c r="I248" s="9"/>
      <c r="J248" s="2" t="s">
        <v>40</v>
      </c>
      <c r="K248" s="4" t="s">
        <v>118</v>
      </c>
      <c r="L248" s="106">
        <v>19</v>
      </c>
      <c r="O248" s="9"/>
      <c r="P248" s="9"/>
      <c r="Q248" s="9"/>
    </row>
    <row r="249" spans="1:17" s="32" customFormat="1" ht="13.95" customHeight="1" thickTop="1" x14ac:dyDescent="0.2">
      <c r="A249" s="9"/>
      <c r="B249" s="9"/>
      <c r="C249" s="2" t="s">
        <v>7</v>
      </c>
      <c r="D249" s="4" t="s">
        <v>783</v>
      </c>
      <c r="E249" s="106">
        <v>35</v>
      </c>
      <c r="F249" s="25"/>
      <c r="I249" s="9"/>
      <c r="J249" s="2" t="s">
        <v>48</v>
      </c>
      <c r="K249" s="4" t="s">
        <v>118</v>
      </c>
      <c r="L249" s="106">
        <v>12</v>
      </c>
      <c r="O249" s="9"/>
      <c r="P249" s="9"/>
      <c r="Q249" s="9"/>
    </row>
    <row r="250" spans="1:17" s="32" customFormat="1" ht="13.95" customHeight="1" thickBot="1" x14ac:dyDescent="0.25">
      <c r="A250" s="9"/>
      <c r="B250" s="9"/>
      <c r="C250" s="2" t="s">
        <v>21</v>
      </c>
      <c r="D250" s="4" t="s">
        <v>781</v>
      </c>
      <c r="E250" s="106">
        <v>26</v>
      </c>
      <c r="F250" s="25"/>
      <c r="I250" s="9"/>
      <c r="J250" s="5" t="s">
        <v>0</v>
      </c>
      <c r="K250" s="7" t="s">
        <v>117</v>
      </c>
      <c r="L250" s="107">
        <v>9</v>
      </c>
      <c r="O250" s="9"/>
      <c r="P250" s="9"/>
      <c r="Q250" s="9"/>
    </row>
    <row r="251" spans="1:17" s="32" customFormat="1" ht="13.95" customHeight="1" x14ac:dyDescent="0.2">
      <c r="A251" s="9"/>
      <c r="B251" s="9"/>
      <c r="C251" s="2" t="s">
        <v>4</v>
      </c>
      <c r="D251" s="4" t="s">
        <v>782</v>
      </c>
      <c r="E251" s="106">
        <v>17</v>
      </c>
      <c r="F251" s="25"/>
      <c r="I251" s="9"/>
      <c r="J251" s="9"/>
      <c r="K251" s="18"/>
      <c r="L251" s="57"/>
      <c r="O251" s="9"/>
      <c r="P251" s="9"/>
      <c r="Q251" s="9"/>
    </row>
    <row r="252" spans="1:17" s="32" customFormat="1" ht="13.95" customHeight="1" thickBot="1" x14ac:dyDescent="0.25">
      <c r="A252" s="9"/>
      <c r="B252" s="9"/>
      <c r="C252" s="2" t="s">
        <v>10</v>
      </c>
      <c r="D252" s="4" t="s">
        <v>142</v>
      </c>
      <c r="E252" s="106">
        <v>13</v>
      </c>
      <c r="F252" s="25"/>
      <c r="I252" s="9"/>
      <c r="J252" s="9" t="s">
        <v>44</v>
      </c>
      <c r="K252" s="8"/>
      <c r="L252" s="58">
        <f>SUM(L254)</f>
        <v>6</v>
      </c>
      <c r="O252" s="9"/>
      <c r="P252" s="9"/>
      <c r="Q252" s="9"/>
    </row>
    <row r="253" spans="1:17" s="32" customFormat="1" ht="13.95" customHeight="1" thickBot="1" x14ac:dyDescent="0.25">
      <c r="A253" s="9"/>
      <c r="B253" s="9"/>
      <c r="C253" s="2" t="s">
        <v>0</v>
      </c>
      <c r="D253" s="4" t="s">
        <v>780</v>
      </c>
      <c r="E253" s="106">
        <v>10</v>
      </c>
      <c r="F253" s="25"/>
      <c r="I253" s="9"/>
      <c r="J253" s="126" t="s">
        <v>158</v>
      </c>
      <c r="K253" s="127" t="s">
        <v>133</v>
      </c>
      <c r="L253" s="128" t="s">
        <v>1054</v>
      </c>
      <c r="O253" s="9"/>
      <c r="P253" s="9"/>
      <c r="Q253" s="9"/>
    </row>
    <row r="254" spans="1:17" s="32" customFormat="1" ht="13.95" customHeight="1" thickTop="1" thickBot="1" x14ac:dyDescent="0.25">
      <c r="A254" s="9"/>
      <c r="B254" s="9"/>
      <c r="C254" s="2" t="s">
        <v>21</v>
      </c>
      <c r="D254" s="4" t="s">
        <v>515</v>
      </c>
      <c r="E254" s="106">
        <v>7</v>
      </c>
      <c r="F254" s="25"/>
      <c r="I254" s="9"/>
      <c r="J254" s="5" t="s">
        <v>42</v>
      </c>
      <c r="K254" s="7" t="s">
        <v>44</v>
      </c>
      <c r="L254" s="107">
        <v>6</v>
      </c>
      <c r="O254" s="9"/>
      <c r="P254" s="9"/>
      <c r="Q254" s="9"/>
    </row>
    <row r="255" spans="1:17" s="32" customFormat="1" ht="13.95" customHeight="1" thickBot="1" x14ac:dyDescent="0.25">
      <c r="A255" s="9"/>
      <c r="B255" s="9"/>
      <c r="C255" s="5" t="s">
        <v>7</v>
      </c>
      <c r="D255" s="7" t="s">
        <v>515</v>
      </c>
      <c r="E255" s="107">
        <v>6</v>
      </c>
      <c r="F255" s="25"/>
      <c r="I255" s="9"/>
      <c r="J255" s="9"/>
      <c r="K255" s="18"/>
      <c r="L255" s="57"/>
      <c r="O255" s="9"/>
      <c r="P255" s="9"/>
      <c r="Q255" s="9"/>
    </row>
    <row r="256" spans="1:17" s="32" customFormat="1" ht="13.95" customHeight="1" thickBot="1" x14ac:dyDescent="0.25">
      <c r="A256" s="9"/>
      <c r="B256" s="9"/>
      <c r="C256" s="1"/>
      <c r="D256" s="8"/>
      <c r="E256" s="58"/>
      <c r="F256" s="25"/>
      <c r="I256" s="9"/>
      <c r="J256" s="9" t="s">
        <v>45</v>
      </c>
      <c r="K256" s="8"/>
      <c r="L256" s="58">
        <f>SUM(L258)</f>
        <v>4</v>
      </c>
      <c r="O256" s="9"/>
      <c r="P256" s="9"/>
      <c r="Q256" s="9"/>
    </row>
    <row r="257" spans="1:17" s="32" customFormat="1" ht="13.95" customHeight="1" thickBot="1" x14ac:dyDescent="0.25">
      <c r="A257" s="9"/>
      <c r="B257" s="9"/>
      <c r="C257" s="9" t="s">
        <v>33</v>
      </c>
      <c r="D257" s="8"/>
      <c r="E257" s="58">
        <f>SUM(E259)</f>
        <v>7</v>
      </c>
      <c r="F257" s="25"/>
      <c r="I257" s="9"/>
      <c r="J257" s="126" t="s">
        <v>158</v>
      </c>
      <c r="K257" s="127" t="s">
        <v>133</v>
      </c>
      <c r="L257" s="128" t="s">
        <v>1054</v>
      </c>
      <c r="O257" s="9"/>
      <c r="P257" s="9"/>
      <c r="Q257" s="9"/>
    </row>
    <row r="258" spans="1:17" s="32" customFormat="1" ht="13.95" customHeight="1" thickTop="1" thickBot="1" x14ac:dyDescent="0.25">
      <c r="A258" s="9"/>
      <c r="B258" s="9"/>
      <c r="C258" s="126" t="s">
        <v>158</v>
      </c>
      <c r="D258" s="127" t="s">
        <v>133</v>
      </c>
      <c r="E258" s="128" t="s">
        <v>1054</v>
      </c>
      <c r="F258" s="25"/>
      <c r="I258" s="9"/>
      <c r="J258" s="5" t="s">
        <v>42</v>
      </c>
      <c r="K258" s="7" t="s">
        <v>45</v>
      </c>
      <c r="L258" s="107">
        <v>4</v>
      </c>
      <c r="O258" s="9"/>
      <c r="P258" s="9"/>
      <c r="Q258" s="9"/>
    </row>
    <row r="259" spans="1:17" s="32" customFormat="1" ht="13.95" customHeight="1" thickTop="1" thickBot="1" x14ac:dyDescent="0.25">
      <c r="A259" s="9"/>
      <c r="B259" s="9"/>
      <c r="C259" s="5" t="s">
        <v>21</v>
      </c>
      <c r="D259" s="7" t="s">
        <v>516</v>
      </c>
      <c r="E259" s="107">
        <v>7</v>
      </c>
      <c r="F259" s="25"/>
      <c r="I259" s="9"/>
      <c r="J259" s="9"/>
      <c r="K259" s="18"/>
      <c r="L259" s="57"/>
      <c r="O259" s="9"/>
      <c r="P259" s="9"/>
      <c r="Q259" s="9"/>
    </row>
    <row r="260" spans="1:17" s="32" customFormat="1" ht="13.95" customHeight="1" thickBot="1" x14ac:dyDescent="0.25">
      <c r="A260" s="9"/>
      <c r="B260" s="9"/>
      <c r="C260" s="9"/>
      <c r="D260" s="18"/>
      <c r="E260" s="57"/>
      <c r="F260" s="25"/>
      <c r="I260" s="9"/>
      <c r="J260" s="9" t="s">
        <v>320</v>
      </c>
      <c r="K260" s="18"/>
      <c r="L260" s="66">
        <f>SUM(L262:L288)</f>
        <v>161</v>
      </c>
      <c r="O260" s="9"/>
      <c r="P260" s="9"/>
      <c r="Q260" s="9"/>
    </row>
    <row r="261" spans="1:17" s="32" customFormat="1" ht="13.95" customHeight="1" thickBot="1" x14ac:dyDescent="0.25">
      <c r="A261" s="9"/>
      <c r="B261" s="9"/>
      <c r="C261" s="9" t="s">
        <v>318</v>
      </c>
      <c r="D261" s="8"/>
      <c r="E261" s="58">
        <f>SUM(E263:E266)</f>
        <v>161</v>
      </c>
      <c r="F261" s="25"/>
      <c r="I261" s="9"/>
      <c r="J261" s="126" t="s">
        <v>1143</v>
      </c>
      <c r="K261" s="127" t="s">
        <v>1144</v>
      </c>
      <c r="L261" s="128" t="s">
        <v>1145</v>
      </c>
      <c r="O261" s="9"/>
      <c r="P261" s="9"/>
      <c r="Q261" s="9"/>
    </row>
    <row r="262" spans="1:17" s="32" customFormat="1" ht="13.95" customHeight="1" thickTop="1" thickBot="1" x14ac:dyDescent="0.25">
      <c r="A262" s="9"/>
      <c r="B262" s="9"/>
      <c r="C262" s="126" t="s">
        <v>1143</v>
      </c>
      <c r="D262" s="127" t="s">
        <v>1144</v>
      </c>
      <c r="E262" s="128" t="s">
        <v>1145</v>
      </c>
      <c r="F262" s="25"/>
      <c r="I262" s="9"/>
      <c r="J262" s="2" t="s">
        <v>0</v>
      </c>
      <c r="K262" s="4" t="s">
        <v>1064</v>
      </c>
      <c r="L262" s="106">
        <v>18</v>
      </c>
      <c r="O262" s="9"/>
      <c r="P262" s="9"/>
      <c r="Q262" s="9"/>
    </row>
    <row r="263" spans="1:17" s="32" customFormat="1" ht="13.95" customHeight="1" thickTop="1" x14ac:dyDescent="0.2">
      <c r="A263" s="9"/>
      <c r="B263" s="9"/>
      <c r="C263" s="2" t="s">
        <v>3</v>
      </c>
      <c r="D263" s="4" t="s">
        <v>786</v>
      </c>
      <c r="E263" s="106">
        <v>110</v>
      </c>
      <c r="F263" s="25"/>
      <c r="I263" s="9"/>
      <c r="J263" s="2" t="s">
        <v>51</v>
      </c>
      <c r="K263" s="4" t="s">
        <v>1068</v>
      </c>
      <c r="L263" s="106">
        <v>17</v>
      </c>
      <c r="O263" s="9"/>
      <c r="P263" s="9"/>
      <c r="Q263" s="9"/>
    </row>
    <row r="264" spans="1:17" s="32" customFormat="1" ht="13.95" customHeight="1" x14ac:dyDescent="0.2">
      <c r="A264" s="9"/>
      <c r="B264" s="9"/>
      <c r="C264" s="2" t="s">
        <v>3</v>
      </c>
      <c r="D264" s="4" t="s">
        <v>787</v>
      </c>
      <c r="E264" s="106">
        <v>37</v>
      </c>
      <c r="F264" s="25"/>
      <c r="I264" s="9"/>
      <c r="J264" s="2" t="s">
        <v>0</v>
      </c>
      <c r="K264" s="4" t="s">
        <v>1065</v>
      </c>
      <c r="L264" s="106">
        <v>12</v>
      </c>
      <c r="O264" s="9"/>
      <c r="P264" s="9"/>
      <c r="Q264" s="9"/>
    </row>
    <row r="265" spans="1:17" s="32" customFormat="1" ht="13.95" customHeight="1" x14ac:dyDescent="0.2">
      <c r="A265" s="9"/>
      <c r="B265" s="9"/>
      <c r="C265" s="2" t="s">
        <v>7</v>
      </c>
      <c r="D265" s="4" t="s">
        <v>788</v>
      </c>
      <c r="E265" s="106">
        <v>7</v>
      </c>
      <c r="F265" s="25"/>
      <c r="I265" s="9"/>
      <c r="J265" s="2" t="s">
        <v>1</v>
      </c>
      <c r="K265" s="4" t="s">
        <v>1073</v>
      </c>
      <c r="L265" s="106">
        <v>11</v>
      </c>
      <c r="O265" s="9"/>
      <c r="P265" s="9"/>
      <c r="Q265" s="9"/>
    </row>
    <row r="266" spans="1:17" s="32" customFormat="1" ht="13.95" customHeight="1" thickBot="1" x14ac:dyDescent="0.25">
      <c r="A266" s="9"/>
      <c r="B266" s="9"/>
      <c r="C266" s="5" t="s">
        <v>7</v>
      </c>
      <c r="D266" s="7" t="s">
        <v>789</v>
      </c>
      <c r="E266" s="107">
        <v>7</v>
      </c>
      <c r="F266" s="25"/>
      <c r="I266" s="9"/>
      <c r="J266" s="2" t="s">
        <v>21</v>
      </c>
      <c r="K266" s="4" t="s">
        <v>1076</v>
      </c>
      <c r="L266" s="106">
        <v>11</v>
      </c>
      <c r="O266" s="9"/>
      <c r="P266" s="9"/>
      <c r="Q266" s="9"/>
    </row>
    <row r="267" spans="1:17" s="32" customFormat="1" ht="13.95" customHeight="1" x14ac:dyDescent="0.2">
      <c r="A267" s="9"/>
      <c r="B267" s="9"/>
      <c r="C267" s="1"/>
      <c r="D267" s="8"/>
      <c r="E267" s="69"/>
      <c r="F267" s="25"/>
      <c r="I267" s="9"/>
      <c r="J267" s="2" t="s">
        <v>1</v>
      </c>
      <c r="K267" s="4" t="s">
        <v>1072</v>
      </c>
      <c r="L267" s="106">
        <v>10</v>
      </c>
      <c r="O267" s="9"/>
      <c r="P267" s="9"/>
      <c r="Q267" s="9"/>
    </row>
    <row r="268" spans="1:17" s="32" customFormat="1" ht="13.95" customHeight="1" thickBot="1" x14ac:dyDescent="0.25">
      <c r="A268" s="9"/>
      <c r="B268" s="9"/>
      <c r="C268" s="9" t="s">
        <v>1053</v>
      </c>
      <c r="D268" s="8"/>
      <c r="E268" s="58">
        <f>SUM(E270:E273)</f>
        <v>137</v>
      </c>
      <c r="F268" s="25"/>
      <c r="I268" s="9"/>
      <c r="J268" s="2" t="s">
        <v>21</v>
      </c>
      <c r="K268" s="4" t="s">
        <v>1074</v>
      </c>
      <c r="L268" s="106">
        <v>10</v>
      </c>
      <c r="O268" s="9"/>
      <c r="P268" s="9"/>
      <c r="Q268" s="9"/>
    </row>
    <row r="269" spans="1:17" s="32" customFormat="1" ht="13.95" customHeight="1" thickBot="1" x14ac:dyDescent="0.25">
      <c r="A269" s="9"/>
      <c r="B269" s="9"/>
      <c r="C269" s="126" t="s">
        <v>1143</v>
      </c>
      <c r="D269" s="127" t="s">
        <v>1144</v>
      </c>
      <c r="E269" s="128" t="s">
        <v>1145</v>
      </c>
      <c r="F269" s="25"/>
      <c r="I269" s="9"/>
      <c r="J269" s="2" t="s">
        <v>4</v>
      </c>
      <c r="K269" s="4" t="s">
        <v>1080</v>
      </c>
      <c r="L269" s="106">
        <v>9</v>
      </c>
      <c r="O269" s="9"/>
      <c r="P269" s="9"/>
      <c r="Q269" s="9"/>
    </row>
    <row r="270" spans="1:17" s="32" customFormat="1" ht="13.95" customHeight="1" thickTop="1" x14ac:dyDescent="0.2">
      <c r="A270" s="9"/>
      <c r="B270" s="9"/>
      <c r="C270" s="2" t="s">
        <v>34</v>
      </c>
      <c r="D270" s="4" t="s">
        <v>35</v>
      </c>
      <c r="E270" s="106">
        <v>81</v>
      </c>
      <c r="F270" s="25"/>
      <c r="I270" s="9"/>
      <c r="J270" s="2" t="s">
        <v>4</v>
      </c>
      <c r="K270" s="4" t="s">
        <v>1082</v>
      </c>
      <c r="L270" s="106">
        <v>9</v>
      </c>
      <c r="O270" s="9"/>
      <c r="P270" s="9"/>
      <c r="Q270" s="9"/>
    </row>
    <row r="271" spans="1:17" s="32" customFormat="1" ht="13.95" customHeight="1" x14ac:dyDescent="0.2">
      <c r="A271" s="9"/>
      <c r="B271" s="9"/>
      <c r="C271" s="2" t="s">
        <v>34</v>
      </c>
      <c r="D271" s="4" t="s">
        <v>36</v>
      </c>
      <c r="E271" s="106">
        <v>20</v>
      </c>
      <c r="F271" s="25"/>
      <c r="I271" s="9"/>
      <c r="J271" s="2" t="s">
        <v>8</v>
      </c>
      <c r="K271" s="4" t="s">
        <v>1087</v>
      </c>
      <c r="L271" s="106">
        <v>9</v>
      </c>
      <c r="O271" s="9"/>
      <c r="P271" s="9"/>
      <c r="Q271" s="9"/>
    </row>
    <row r="272" spans="1:17" s="32" customFormat="1" ht="13.95" customHeight="1" x14ac:dyDescent="0.2">
      <c r="A272" s="9"/>
      <c r="B272" s="9"/>
      <c r="C272" s="2" t="s">
        <v>37</v>
      </c>
      <c r="D272" s="4" t="s">
        <v>795</v>
      </c>
      <c r="E272" s="106">
        <v>19</v>
      </c>
      <c r="F272" s="25"/>
      <c r="I272" s="9"/>
      <c r="J272" s="2" t="s">
        <v>4</v>
      </c>
      <c r="K272" s="4" t="s">
        <v>1081</v>
      </c>
      <c r="L272" s="106">
        <v>8</v>
      </c>
      <c r="O272" s="9"/>
      <c r="P272" s="9"/>
      <c r="Q272" s="9"/>
    </row>
    <row r="273" spans="1:17" s="32" customFormat="1" ht="13.95" customHeight="1" thickBot="1" x14ac:dyDescent="0.25">
      <c r="A273" s="9"/>
      <c r="B273" s="9"/>
      <c r="C273" s="5" t="s">
        <v>3</v>
      </c>
      <c r="D273" s="7" t="s">
        <v>793</v>
      </c>
      <c r="E273" s="107">
        <v>17</v>
      </c>
      <c r="F273" s="25"/>
      <c r="I273" s="9"/>
      <c r="J273" s="2" t="s">
        <v>51</v>
      </c>
      <c r="K273" s="4" t="s">
        <v>1069</v>
      </c>
      <c r="L273" s="106">
        <v>5</v>
      </c>
      <c r="O273" s="9"/>
      <c r="P273" s="9"/>
      <c r="Q273" s="9"/>
    </row>
    <row r="274" spans="1:17" s="32" customFormat="1" ht="13.95" customHeight="1" x14ac:dyDescent="0.2">
      <c r="A274" s="9"/>
      <c r="B274" s="9"/>
      <c r="C274" s="1"/>
      <c r="D274" s="8"/>
      <c r="E274" s="58"/>
      <c r="F274" s="25"/>
      <c r="I274" s="9"/>
      <c r="J274" s="2" t="s">
        <v>7</v>
      </c>
      <c r="K274" s="4" t="s">
        <v>1086</v>
      </c>
      <c r="L274" s="106">
        <v>5</v>
      </c>
      <c r="O274" s="9"/>
      <c r="P274" s="9"/>
      <c r="Q274" s="9"/>
    </row>
    <row r="275" spans="1:17" s="32" customFormat="1" ht="13.95" customHeight="1" thickBot="1" x14ac:dyDescent="0.25">
      <c r="A275" s="9"/>
      <c r="B275" s="9"/>
      <c r="C275" s="9" t="s">
        <v>330</v>
      </c>
      <c r="D275" s="8"/>
      <c r="E275" s="58">
        <f>SUM(E277:F280)</f>
        <v>95</v>
      </c>
      <c r="F275" s="25"/>
      <c r="I275" s="9"/>
      <c r="J275" s="2" t="s">
        <v>0</v>
      </c>
      <c r="K275" s="4" t="s">
        <v>1066</v>
      </c>
      <c r="L275" s="106">
        <v>4</v>
      </c>
      <c r="O275" s="9"/>
      <c r="P275" s="9"/>
      <c r="Q275" s="9"/>
    </row>
    <row r="276" spans="1:17" s="32" customFormat="1" ht="13.95" customHeight="1" thickBot="1" x14ac:dyDescent="0.25">
      <c r="A276" s="9"/>
      <c r="B276" s="9"/>
      <c r="C276" s="126" t="s">
        <v>1143</v>
      </c>
      <c r="D276" s="127" t="s">
        <v>1144</v>
      </c>
      <c r="E276" s="128" t="s">
        <v>1145</v>
      </c>
      <c r="F276" s="25"/>
      <c r="I276" s="9"/>
      <c r="J276" s="2" t="s">
        <v>53</v>
      </c>
      <c r="K276" s="4" t="s">
        <v>1084</v>
      </c>
      <c r="L276" s="106">
        <v>4</v>
      </c>
      <c r="O276" s="9"/>
      <c r="P276" s="9"/>
      <c r="Q276" s="9"/>
    </row>
    <row r="277" spans="1:17" s="32" customFormat="1" ht="13.95" customHeight="1" thickTop="1" x14ac:dyDescent="0.2">
      <c r="A277" s="9"/>
      <c r="B277" s="9"/>
      <c r="C277" s="2" t="s">
        <v>34</v>
      </c>
      <c r="D277" s="4" t="s">
        <v>38</v>
      </c>
      <c r="E277" s="106">
        <v>55</v>
      </c>
      <c r="F277" s="25"/>
      <c r="I277" s="9"/>
      <c r="J277" s="2" t="s">
        <v>0</v>
      </c>
      <c r="K277" s="4" t="s">
        <v>1067</v>
      </c>
      <c r="L277" s="106">
        <v>2</v>
      </c>
      <c r="O277" s="9"/>
      <c r="P277" s="9"/>
      <c r="Q277" s="9"/>
    </row>
    <row r="278" spans="1:17" s="32" customFormat="1" ht="13.95" customHeight="1" x14ac:dyDescent="0.2">
      <c r="A278" s="9"/>
      <c r="B278" s="9"/>
      <c r="C278" s="2" t="s">
        <v>3</v>
      </c>
      <c r="D278" s="4" t="s">
        <v>519</v>
      </c>
      <c r="E278" s="106">
        <v>20</v>
      </c>
      <c r="F278" s="25"/>
      <c r="I278" s="9"/>
      <c r="J278" s="2" t="s">
        <v>1</v>
      </c>
      <c r="K278" s="4" t="s">
        <v>1071</v>
      </c>
      <c r="L278" s="106">
        <v>2</v>
      </c>
      <c r="O278" s="9"/>
      <c r="P278" s="9"/>
      <c r="Q278" s="9"/>
    </row>
    <row r="279" spans="1:17" s="32" customFormat="1" ht="13.95" customHeight="1" x14ac:dyDescent="0.2">
      <c r="A279" s="9"/>
      <c r="B279" s="9"/>
      <c r="C279" s="2" t="s">
        <v>37</v>
      </c>
      <c r="D279" s="4" t="s">
        <v>520</v>
      </c>
      <c r="E279" s="106">
        <v>11</v>
      </c>
      <c r="F279" s="25"/>
      <c r="I279" s="9"/>
      <c r="J279" s="2" t="s">
        <v>3</v>
      </c>
      <c r="K279" s="4" t="s">
        <v>823</v>
      </c>
      <c r="L279" s="106">
        <v>2</v>
      </c>
      <c r="O279" s="9"/>
      <c r="P279" s="9"/>
      <c r="Q279" s="9"/>
    </row>
    <row r="280" spans="1:17" s="32" customFormat="1" ht="13.95" customHeight="1" thickBot="1" x14ac:dyDescent="0.25">
      <c r="A280" s="9"/>
      <c r="B280" s="9"/>
      <c r="C280" s="5" t="s">
        <v>34</v>
      </c>
      <c r="D280" s="7" t="s">
        <v>39</v>
      </c>
      <c r="E280" s="107">
        <v>9</v>
      </c>
      <c r="F280" s="25"/>
      <c r="I280" s="9"/>
      <c r="J280" s="2" t="s">
        <v>21</v>
      </c>
      <c r="K280" s="4" t="s">
        <v>1075</v>
      </c>
      <c r="L280" s="106">
        <v>2</v>
      </c>
      <c r="O280" s="9"/>
      <c r="P280" s="9"/>
      <c r="Q280" s="9"/>
    </row>
    <row r="281" spans="1:17" s="32" customFormat="1" ht="13.95" customHeight="1" x14ac:dyDescent="0.2">
      <c r="A281" s="9"/>
      <c r="B281" s="9"/>
      <c r="C281" s="9"/>
      <c r="D281" s="18"/>
      <c r="E281" s="57"/>
      <c r="F281" s="25"/>
      <c r="I281" s="9"/>
      <c r="J281" s="2" t="s">
        <v>21</v>
      </c>
      <c r="K281" s="4" t="s">
        <v>1078</v>
      </c>
      <c r="L281" s="106">
        <v>2</v>
      </c>
      <c r="O281" s="9"/>
      <c r="P281" s="9"/>
      <c r="Q281" s="9"/>
    </row>
    <row r="282" spans="1:17" s="32" customFormat="1" ht="13.95" customHeight="1" thickBot="1" x14ac:dyDescent="0.25">
      <c r="A282" s="9"/>
      <c r="B282" s="9"/>
      <c r="C282" s="9" t="s">
        <v>490</v>
      </c>
      <c r="D282" s="8"/>
      <c r="E282" s="58">
        <f>SUM(E284:E285)</f>
        <v>48</v>
      </c>
      <c r="F282" s="25"/>
      <c r="I282" s="9"/>
      <c r="J282" s="2" t="s">
        <v>21</v>
      </c>
      <c r="K282" s="4" t="s">
        <v>1079</v>
      </c>
      <c r="L282" s="106">
        <v>2</v>
      </c>
      <c r="O282" s="9"/>
      <c r="P282" s="9"/>
      <c r="Q282" s="9"/>
    </row>
    <row r="283" spans="1:17" s="32" customFormat="1" ht="13.95" customHeight="1" thickBot="1" x14ac:dyDescent="0.25">
      <c r="A283" s="9"/>
      <c r="B283" s="9"/>
      <c r="C283" s="126" t="s">
        <v>158</v>
      </c>
      <c r="D283" s="127" t="s">
        <v>133</v>
      </c>
      <c r="E283" s="128" t="s">
        <v>1054</v>
      </c>
      <c r="F283" s="25"/>
      <c r="I283" s="9"/>
      <c r="J283" s="2" t="s">
        <v>7</v>
      </c>
      <c r="K283" s="4" t="s">
        <v>1085</v>
      </c>
      <c r="L283" s="106">
        <v>2</v>
      </c>
      <c r="O283" s="9"/>
      <c r="P283" s="9"/>
      <c r="Q283" s="9"/>
    </row>
    <row r="284" spans="1:17" s="32" customFormat="1" ht="13.95" customHeight="1" thickTop="1" x14ac:dyDescent="0.2">
      <c r="A284" s="9"/>
      <c r="B284" s="9"/>
      <c r="C284" s="2" t="s">
        <v>34</v>
      </c>
      <c r="D284" s="4" t="s">
        <v>115</v>
      </c>
      <c r="E284" s="106">
        <v>44</v>
      </c>
      <c r="F284" s="25"/>
      <c r="I284" s="9"/>
      <c r="J284" s="2" t="s">
        <v>51</v>
      </c>
      <c r="K284" s="4" t="s">
        <v>1070</v>
      </c>
      <c r="L284" s="106">
        <v>1</v>
      </c>
      <c r="O284" s="9"/>
      <c r="P284" s="9"/>
      <c r="Q284" s="9"/>
    </row>
    <row r="285" spans="1:17" s="32" customFormat="1" ht="13.95" customHeight="1" thickBot="1" x14ac:dyDescent="0.25">
      <c r="A285" s="9"/>
      <c r="B285" s="9"/>
      <c r="C285" s="5" t="s">
        <v>37</v>
      </c>
      <c r="D285" s="7" t="s">
        <v>521</v>
      </c>
      <c r="E285" s="107">
        <v>4</v>
      </c>
      <c r="F285" s="25"/>
      <c r="I285" s="9"/>
      <c r="J285" s="2" t="s">
        <v>3</v>
      </c>
      <c r="K285" s="4" t="s">
        <v>824</v>
      </c>
      <c r="L285" s="106">
        <v>1</v>
      </c>
      <c r="O285" s="9"/>
      <c r="P285" s="9"/>
      <c r="Q285" s="9"/>
    </row>
    <row r="286" spans="1:17" s="32" customFormat="1" ht="13.95" customHeight="1" x14ac:dyDescent="0.2">
      <c r="A286" s="9"/>
      <c r="B286" s="9"/>
      <c r="C286" s="1"/>
      <c r="D286" s="8"/>
      <c r="E286" s="69"/>
      <c r="F286" s="25"/>
      <c r="I286" s="9"/>
      <c r="J286" s="2" t="s">
        <v>21</v>
      </c>
      <c r="K286" s="4" t="s">
        <v>1077</v>
      </c>
      <c r="L286" s="106">
        <v>1</v>
      </c>
      <c r="O286" s="9"/>
      <c r="P286" s="9"/>
      <c r="Q286" s="9"/>
    </row>
    <row r="287" spans="1:17" s="32" customFormat="1" ht="13.95" customHeight="1" thickBot="1" x14ac:dyDescent="0.25">
      <c r="A287" s="9"/>
      <c r="B287" s="9"/>
      <c r="C287" s="9" t="s">
        <v>319</v>
      </c>
      <c r="D287" s="8"/>
      <c r="E287" s="58">
        <f>SUM(E289:E293)</f>
        <v>148</v>
      </c>
      <c r="F287" s="25"/>
      <c r="I287" s="9"/>
      <c r="J287" s="2" t="s">
        <v>52</v>
      </c>
      <c r="K287" s="4" t="s">
        <v>1083</v>
      </c>
      <c r="L287" s="106">
        <v>1</v>
      </c>
      <c r="O287" s="9"/>
      <c r="P287" s="9"/>
      <c r="Q287" s="9"/>
    </row>
    <row r="288" spans="1:17" s="32" customFormat="1" ht="13.95" customHeight="1" thickBot="1" x14ac:dyDescent="0.25">
      <c r="A288" s="9"/>
      <c r="B288" s="9"/>
      <c r="C288" s="126" t="s">
        <v>1143</v>
      </c>
      <c r="D288" s="127" t="s">
        <v>1144</v>
      </c>
      <c r="E288" s="128" t="s">
        <v>1145</v>
      </c>
      <c r="F288" s="25"/>
      <c r="I288" s="9"/>
      <c r="J288" s="5" t="s">
        <v>145</v>
      </c>
      <c r="K288" s="7" t="s">
        <v>1088</v>
      </c>
      <c r="L288" s="107">
        <v>1</v>
      </c>
      <c r="O288" s="9"/>
      <c r="P288" s="9"/>
      <c r="Q288" s="9"/>
    </row>
    <row r="289" spans="1:17" s="32" customFormat="1" ht="13.95" customHeight="1" thickTop="1" x14ac:dyDescent="0.2">
      <c r="A289" s="9"/>
      <c r="B289" s="9"/>
      <c r="C289" s="3" t="s">
        <v>42</v>
      </c>
      <c r="D289" s="6" t="s">
        <v>802</v>
      </c>
      <c r="E289" s="117">
        <v>71</v>
      </c>
      <c r="F289" s="25"/>
      <c r="I289" s="9"/>
      <c r="O289" s="9"/>
      <c r="P289" s="9"/>
      <c r="Q289" s="9"/>
    </row>
    <row r="290" spans="1:17" ht="13.95" customHeight="1" thickBot="1" x14ac:dyDescent="0.25">
      <c r="C290" s="3" t="s">
        <v>42</v>
      </c>
      <c r="D290" s="6" t="s">
        <v>143</v>
      </c>
      <c r="E290" s="117">
        <v>34</v>
      </c>
      <c r="J290" s="9" t="s">
        <v>342</v>
      </c>
      <c r="L290" s="66">
        <f>SUM(L292:L311)</f>
        <v>148</v>
      </c>
    </row>
    <row r="291" spans="1:17" s="32" customFormat="1" ht="13.95" customHeight="1" thickBot="1" x14ac:dyDescent="0.25">
      <c r="A291" s="9"/>
      <c r="B291" s="9"/>
      <c r="C291" s="3" t="s">
        <v>40</v>
      </c>
      <c r="D291" s="6" t="s">
        <v>41</v>
      </c>
      <c r="E291" s="117">
        <v>32</v>
      </c>
      <c r="F291" s="25"/>
      <c r="I291" s="9"/>
      <c r="J291" s="126" t="s">
        <v>1143</v>
      </c>
      <c r="K291" s="127" t="s">
        <v>1144</v>
      </c>
      <c r="L291" s="128" t="s">
        <v>1145</v>
      </c>
      <c r="O291" s="9"/>
      <c r="P291" s="9"/>
      <c r="Q291" s="9"/>
    </row>
    <row r="292" spans="1:17" s="32" customFormat="1" ht="13.95" customHeight="1" thickTop="1" x14ac:dyDescent="0.2">
      <c r="A292" s="9"/>
      <c r="B292" s="9"/>
      <c r="C292" s="2" t="s">
        <v>40</v>
      </c>
      <c r="D292" s="4" t="s">
        <v>41</v>
      </c>
      <c r="E292" s="106">
        <v>7</v>
      </c>
      <c r="F292" s="25"/>
      <c r="I292" s="9"/>
      <c r="J292" s="43" t="s">
        <v>0</v>
      </c>
      <c r="K292" s="4" t="s">
        <v>1089</v>
      </c>
      <c r="L292" s="118">
        <v>17</v>
      </c>
      <c r="O292" s="9"/>
      <c r="P292" s="9"/>
      <c r="Q292" s="9"/>
    </row>
    <row r="293" spans="1:17" s="32" customFormat="1" ht="13.95" customHeight="1" thickBot="1" x14ac:dyDescent="0.25">
      <c r="A293" s="9"/>
      <c r="B293" s="9"/>
      <c r="C293" s="5" t="s">
        <v>42</v>
      </c>
      <c r="D293" s="7" t="s">
        <v>251</v>
      </c>
      <c r="E293" s="107">
        <v>4</v>
      </c>
      <c r="F293" s="25"/>
      <c r="I293" s="9"/>
      <c r="J293" s="43" t="s">
        <v>0</v>
      </c>
      <c r="K293" s="4" t="s">
        <v>1090</v>
      </c>
      <c r="L293" s="118">
        <v>15</v>
      </c>
      <c r="O293" s="9"/>
      <c r="P293" s="9"/>
      <c r="Q293" s="9"/>
    </row>
    <row r="294" spans="1:17" s="32" customFormat="1" ht="13.95" customHeight="1" x14ac:dyDescent="0.2">
      <c r="A294" s="9"/>
      <c r="B294" s="9"/>
      <c r="C294" s="9"/>
      <c r="D294" s="18"/>
      <c r="E294" s="57"/>
      <c r="F294" s="25"/>
      <c r="I294" s="9"/>
      <c r="J294" s="43" t="s">
        <v>21</v>
      </c>
      <c r="K294" s="4" t="s">
        <v>1097</v>
      </c>
      <c r="L294" s="118">
        <v>12</v>
      </c>
      <c r="O294" s="9"/>
      <c r="P294" s="9"/>
      <c r="Q294" s="9"/>
    </row>
    <row r="295" spans="1:17" s="32" customFormat="1" ht="13.95" customHeight="1" thickBot="1" x14ac:dyDescent="0.25">
      <c r="A295" s="9"/>
      <c r="B295" s="9"/>
      <c r="C295" s="9" t="s">
        <v>331</v>
      </c>
      <c r="D295" s="8"/>
      <c r="E295" s="58">
        <f>SUM(E297:E298)</f>
        <v>102</v>
      </c>
      <c r="F295" s="25"/>
      <c r="I295" s="9"/>
      <c r="J295" s="43" t="s">
        <v>4</v>
      </c>
      <c r="K295" s="4" t="s">
        <v>1098</v>
      </c>
      <c r="L295" s="118">
        <v>12</v>
      </c>
      <c r="O295" s="9"/>
      <c r="P295" s="9"/>
      <c r="Q295" s="9"/>
    </row>
    <row r="296" spans="1:17" ht="13.95" customHeight="1" thickBot="1" x14ac:dyDescent="0.25">
      <c r="C296" s="126" t="s">
        <v>158</v>
      </c>
      <c r="D296" s="127" t="s">
        <v>133</v>
      </c>
      <c r="E296" s="128" t="s">
        <v>1054</v>
      </c>
      <c r="J296" s="43" t="s">
        <v>1</v>
      </c>
      <c r="K296" s="4" t="s">
        <v>1093</v>
      </c>
      <c r="L296" s="118">
        <v>11</v>
      </c>
    </row>
    <row r="297" spans="1:17" ht="13.95" customHeight="1" thickTop="1" x14ac:dyDescent="0.2">
      <c r="C297" s="2" t="s">
        <v>42</v>
      </c>
      <c r="D297" s="4" t="s">
        <v>156</v>
      </c>
      <c r="E297" s="106">
        <v>77</v>
      </c>
      <c r="J297" s="43" t="s">
        <v>4</v>
      </c>
      <c r="K297" s="4" t="s">
        <v>1100</v>
      </c>
      <c r="L297" s="118">
        <v>9</v>
      </c>
    </row>
    <row r="298" spans="1:17" ht="13.95" customHeight="1" thickBot="1" x14ac:dyDescent="0.25">
      <c r="C298" s="5" t="s">
        <v>40</v>
      </c>
      <c r="D298" s="7" t="s">
        <v>43</v>
      </c>
      <c r="E298" s="107">
        <v>25</v>
      </c>
      <c r="J298" s="43" t="s">
        <v>8</v>
      </c>
      <c r="K298" s="4" t="s">
        <v>522</v>
      </c>
      <c r="L298" s="118">
        <v>9</v>
      </c>
    </row>
    <row r="299" spans="1:17" ht="13.95" customHeight="1" x14ac:dyDescent="0.2">
      <c r="C299" s="1"/>
      <c r="D299" s="8"/>
      <c r="E299" s="58"/>
      <c r="J299" s="43" t="s">
        <v>51</v>
      </c>
      <c r="K299" s="4" t="s">
        <v>856</v>
      </c>
      <c r="L299" s="118">
        <v>8</v>
      </c>
    </row>
    <row r="300" spans="1:17" ht="13.95" customHeight="1" thickBot="1" x14ac:dyDescent="0.25">
      <c r="C300" s="9" t="s">
        <v>491</v>
      </c>
      <c r="D300" s="8"/>
      <c r="E300" s="58">
        <f>SUM(E302:E303)</f>
        <v>48</v>
      </c>
      <c r="J300" s="43" t="s">
        <v>1</v>
      </c>
      <c r="K300" s="4" t="s">
        <v>1094</v>
      </c>
      <c r="L300" s="118">
        <v>8</v>
      </c>
    </row>
    <row r="301" spans="1:17" s="32" customFormat="1" ht="13.95" customHeight="1" thickBot="1" x14ac:dyDescent="0.25">
      <c r="A301" s="9"/>
      <c r="B301" s="9"/>
      <c r="C301" s="126" t="s">
        <v>158</v>
      </c>
      <c r="D301" s="127" t="s">
        <v>133</v>
      </c>
      <c r="E301" s="128" t="s">
        <v>1054</v>
      </c>
      <c r="F301" s="25"/>
      <c r="I301" s="9"/>
      <c r="J301" s="43" t="s">
        <v>21</v>
      </c>
      <c r="K301" s="4" t="s">
        <v>1095</v>
      </c>
      <c r="L301" s="118">
        <v>8</v>
      </c>
      <c r="O301" s="9"/>
      <c r="P301" s="9"/>
      <c r="Q301" s="9"/>
    </row>
    <row r="302" spans="1:17" s="32" customFormat="1" ht="13.95" customHeight="1" thickTop="1" x14ac:dyDescent="0.2">
      <c r="A302" s="9"/>
      <c r="B302" s="9"/>
      <c r="C302" s="2" t="s">
        <v>42</v>
      </c>
      <c r="D302" s="4" t="s">
        <v>161</v>
      </c>
      <c r="E302" s="106">
        <v>32</v>
      </c>
      <c r="F302" s="25"/>
      <c r="I302" s="9"/>
      <c r="J302" s="43" t="s">
        <v>53</v>
      </c>
      <c r="K302" s="4" t="s">
        <v>523</v>
      </c>
      <c r="L302" s="118">
        <v>8</v>
      </c>
      <c r="O302" s="9"/>
      <c r="P302" s="9"/>
      <c r="Q302" s="9"/>
    </row>
    <row r="303" spans="1:17" s="32" customFormat="1" ht="13.95" customHeight="1" thickBot="1" x14ac:dyDescent="0.25">
      <c r="A303" s="9"/>
      <c r="B303" s="9"/>
      <c r="C303" s="5" t="s">
        <v>40</v>
      </c>
      <c r="D303" s="7" t="s">
        <v>116</v>
      </c>
      <c r="E303" s="107">
        <v>16</v>
      </c>
      <c r="F303" s="25"/>
      <c r="I303" s="9"/>
      <c r="J303" s="43" t="s">
        <v>7</v>
      </c>
      <c r="K303" s="4" t="s">
        <v>411</v>
      </c>
      <c r="L303" s="118">
        <v>8</v>
      </c>
      <c r="O303" s="9"/>
      <c r="P303" s="9"/>
      <c r="Q303" s="9"/>
    </row>
    <row r="304" spans="1:17" s="32" customFormat="1" ht="13.95" customHeight="1" x14ac:dyDescent="0.2">
      <c r="A304" s="9"/>
      <c r="B304" s="9"/>
      <c r="F304" s="25"/>
      <c r="G304" s="112"/>
      <c r="I304" s="9"/>
      <c r="J304" s="43" t="s">
        <v>0</v>
      </c>
      <c r="K304" s="4" t="s">
        <v>1091</v>
      </c>
      <c r="L304" s="118">
        <v>6</v>
      </c>
      <c r="O304" s="9"/>
      <c r="P304" s="9"/>
      <c r="Q304" s="9"/>
    </row>
    <row r="305" spans="1:17" s="32" customFormat="1" ht="13.95" customHeight="1" thickBot="1" x14ac:dyDescent="0.25">
      <c r="A305" s="9"/>
      <c r="B305" s="9"/>
      <c r="C305" s="9" t="s">
        <v>46</v>
      </c>
      <c r="D305" s="8"/>
      <c r="E305" s="58">
        <f>SUM(E307:E311)</f>
        <v>134</v>
      </c>
      <c r="F305" s="25"/>
      <c r="I305" s="9"/>
      <c r="J305" s="43" t="s">
        <v>4</v>
      </c>
      <c r="K305" s="4" t="s">
        <v>1099</v>
      </c>
      <c r="L305" s="118">
        <v>5</v>
      </c>
      <c r="O305" s="9"/>
      <c r="P305" s="9"/>
      <c r="Q305" s="9"/>
    </row>
    <row r="306" spans="1:17" s="32" customFormat="1" ht="13.95" customHeight="1" thickBot="1" x14ac:dyDescent="0.25">
      <c r="A306" s="9"/>
      <c r="B306" s="9"/>
      <c r="C306" s="126" t="s">
        <v>1143</v>
      </c>
      <c r="D306" s="127" t="s">
        <v>1144</v>
      </c>
      <c r="E306" s="128" t="s">
        <v>1145</v>
      </c>
      <c r="F306" s="25"/>
      <c r="I306" s="9"/>
      <c r="J306" s="43" t="s">
        <v>21</v>
      </c>
      <c r="K306" s="4" t="s">
        <v>1096</v>
      </c>
      <c r="L306" s="118">
        <v>3</v>
      </c>
      <c r="O306" s="9"/>
      <c r="P306" s="9"/>
      <c r="Q306" s="9"/>
    </row>
    <row r="307" spans="1:17" s="32" customFormat="1" ht="13.95" customHeight="1" thickTop="1" x14ac:dyDescent="0.2">
      <c r="A307" s="9"/>
      <c r="B307" s="9"/>
      <c r="C307" s="2" t="s">
        <v>40</v>
      </c>
      <c r="D307" s="4" t="s">
        <v>47</v>
      </c>
      <c r="E307" s="106">
        <v>61</v>
      </c>
      <c r="F307" s="25"/>
      <c r="I307" s="9"/>
      <c r="J307" s="43" t="s">
        <v>52</v>
      </c>
      <c r="K307" s="4" t="s">
        <v>409</v>
      </c>
      <c r="L307" s="118">
        <v>3</v>
      </c>
      <c r="O307" s="9"/>
      <c r="P307" s="9"/>
      <c r="Q307" s="9"/>
    </row>
    <row r="308" spans="1:17" s="32" customFormat="1" ht="13.95" customHeight="1" x14ac:dyDescent="0.2">
      <c r="A308" s="9"/>
      <c r="B308" s="9"/>
      <c r="C308" s="2" t="s">
        <v>0</v>
      </c>
      <c r="D308" s="4" t="s">
        <v>46</v>
      </c>
      <c r="E308" s="106">
        <v>29</v>
      </c>
      <c r="F308" s="25"/>
      <c r="I308" s="9"/>
      <c r="J308" s="43" t="s">
        <v>51</v>
      </c>
      <c r="K308" s="4" t="s">
        <v>857</v>
      </c>
      <c r="L308" s="118">
        <v>2</v>
      </c>
      <c r="O308" s="9"/>
      <c r="P308" s="9"/>
      <c r="Q308" s="9"/>
    </row>
    <row r="309" spans="1:17" s="32" customFormat="1" ht="13.95" customHeight="1" x14ac:dyDescent="0.2">
      <c r="A309" s="9"/>
      <c r="B309" s="9"/>
      <c r="C309" s="2" t="s">
        <v>3</v>
      </c>
      <c r="D309" s="4" t="s">
        <v>807</v>
      </c>
      <c r="E309" s="106">
        <v>16</v>
      </c>
      <c r="F309" s="25"/>
      <c r="I309" s="9"/>
      <c r="J309" s="43" t="s">
        <v>7</v>
      </c>
      <c r="K309" s="4" t="s">
        <v>410</v>
      </c>
      <c r="L309" s="118">
        <v>2</v>
      </c>
      <c r="O309" s="9"/>
      <c r="P309" s="9"/>
      <c r="Q309" s="9"/>
    </row>
    <row r="310" spans="1:17" s="32" customFormat="1" ht="13.95" customHeight="1" x14ac:dyDescent="0.2">
      <c r="A310" s="9"/>
      <c r="B310" s="9"/>
      <c r="C310" s="2" t="s">
        <v>40</v>
      </c>
      <c r="D310" s="4" t="s">
        <v>47</v>
      </c>
      <c r="E310" s="106">
        <v>15</v>
      </c>
      <c r="F310" s="25"/>
      <c r="H310" s="56"/>
      <c r="I310" s="9"/>
      <c r="J310" s="43" t="s">
        <v>1</v>
      </c>
      <c r="K310" s="4" t="s">
        <v>1092</v>
      </c>
      <c r="L310" s="118">
        <v>1</v>
      </c>
      <c r="O310" s="9"/>
      <c r="P310" s="9"/>
      <c r="Q310" s="9"/>
    </row>
    <row r="311" spans="1:17" s="32" customFormat="1" ht="13.95" customHeight="1" thickBot="1" x14ac:dyDescent="0.25">
      <c r="A311" s="9"/>
      <c r="B311" s="9"/>
      <c r="C311" s="5" t="s">
        <v>48</v>
      </c>
      <c r="D311" s="7" t="s">
        <v>47</v>
      </c>
      <c r="E311" s="107">
        <v>13</v>
      </c>
      <c r="F311" s="25"/>
      <c r="H311" s="56"/>
      <c r="I311" s="9"/>
      <c r="J311" s="45" t="s">
        <v>3</v>
      </c>
      <c r="K311" s="7" t="s">
        <v>408</v>
      </c>
      <c r="L311" s="119">
        <v>1</v>
      </c>
      <c r="O311" s="9"/>
      <c r="P311" s="9"/>
      <c r="Q311" s="9"/>
    </row>
    <row r="312" spans="1:17" s="32" customFormat="1" ht="13.95" customHeight="1" x14ac:dyDescent="0.2">
      <c r="A312" s="9"/>
      <c r="B312" s="9"/>
      <c r="F312" s="25"/>
      <c r="H312" s="56"/>
      <c r="I312" s="9"/>
      <c r="O312" s="9"/>
      <c r="P312" s="9"/>
      <c r="Q312" s="9"/>
    </row>
    <row r="313" spans="1:17" s="32" customFormat="1" ht="13.95" customHeight="1" x14ac:dyDescent="0.2">
      <c r="A313" s="9"/>
      <c r="B313" s="9"/>
      <c r="F313" s="25"/>
      <c r="H313" s="56"/>
      <c r="I313" s="9"/>
      <c r="J313" s="8"/>
      <c r="K313" s="8"/>
      <c r="L313" s="129"/>
      <c r="O313" s="9"/>
      <c r="P313" s="9"/>
      <c r="Q313" s="9"/>
    </row>
    <row r="314" spans="1:17" s="32" customFormat="1" ht="13.95" customHeight="1" x14ac:dyDescent="0.2">
      <c r="A314" s="9"/>
      <c r="B314" s="9"/>
      <c r="F314" s="25"/>
      <c r="H314" s="56"/>
      <c r="I314" s="9"/>
      <c r="J314" s="8"/>
      <c r="K314" s="8"/>
      <c r="L314" s="129"/>
      <c r="O314" s="9"/>
      <c r="P314" s="9"/>
      <c r="Q314" s="9"/>
    </row>
    <row r="315" spans="1:17" s="32" customFormat="1" ht="13.95" customHeight="1" x14ac:dyDescent="0.2">
      <c r="A315" s="9"/>
      <c r="B315" s="9"/>
      <c r="F315" s="25"/>
      <c r="H315" s="56"/>
      <c r="I315" s="9"/>
      <c r="J315" s="8"/>
      <c r="K315" s="8"/>
      <c r="L315" s="129"/>
      <c r="O315" s="9"/>
      <c r="P315" s="9"/>
      <c r="Q315" s="9"/>
    </row>
    <row r="316" spans="1:17" s="32" customFormat="1" ht="13.8" customHeight="1" x14ac:dyDescent="0.2">
      <c r="A316" s="9"/>
      <c r="B316" s="9"/>
      <c r="F316" s="25"/>
      <c r="G316" s="139" t="s">
        <v>1147</v>
      </c>
      <c r="H316" s="130" t="s">
        <v>1151</v>
      </c>
      <c r="I316" s="9"/>
      <c r="J316" s="9"/>
      <c r="K316" s="18"/>
      <c r="L316" s="57"/>
      <c r="O316" s="9"/>
      <c r="P316" s="9"/>
      <c r="Q316" s="9"/>
    </row>
    <row r="317" spans="1:17" s="32" customFormat="1" ht="13.95" customHeight="1" x14ac:dyDescent="0.2">
      <c r="A317" s="9"/>
      <c r="B317" s="9"/>
      <c r="F317" s="25"/>
      <c r="H317" s="56"/>
      <c r="I317" s="9"/>
      <c r="J317" s="9"/>
      <c r="K317" s="18"/>
      <c r="L317" s="57"/>
      <c r="O317" s="9"/>
      <c r="P317" s="9"/>
      <c r="Q317" s="9"/>
    </row>
    <row r="318" spans="1:17" s="32" customFormat="1" ht="13.95" customHeight="1" thickBot="1" x14ac:dyDescent="0.25">
      <c r="A318" s="9"/>
      <c r="B318" s="9"/>
      <c r="C318" s="9" t="s">
        <v>494</v>
      </c>
      <c r="D318" s="18"/>
      <c r="E318" s="66">
        <f>SUM(E320:E337)</f>
        <v>92</v>
      </c>
      <c r="F318" s="25"/>
      <c r="H318" s="56"/>
      <c r="I318" s="9"/>
      <c r="J318" s="9" t="s">
        <v>323</v>
      </c>
      <c r="K318" s="18"/>
      <c r="L318" s="66">
        <f>SUM(L320:L330)</f>
        <v>133</v>
      </c>
      <c r="O318" s="9"/>
      <c r="P318" s="9"/>
      <c r="Q318" s="9"/>
    </row>
    <row r="319" spans="1:17" s="32" customFormat="1" ht="13.95" customHeight="1" thickBot="1" x14ac:dyDescent="0.25">
      <c r="A319" s="9"/>
      <c r="B319" s="9"/>
      <c r="C319" s="126" t="s">
        <v>1143</v>
      </c>
      <c r="D319" s="127" t="s">
        <v>1144</v>
      </c>
      <c r="E319" s="128" t="s">
        <v>1145</v>
      </c>
      <c r="F319" s="25"/>
      <c r="H319" s="56"/>
      <c r="I319" s="9"/>
      <c r="J319" s="126" t="s">
        <v>1143</v>
      </c>
      <c r="K319" s="127" t="s">
        <v>1144</v>
      </c>
      <c r="L319" s="128" t="s">
        <v>1145</v>
      </c>
      <c r="O319" s="9"/>
      <c r="P319" s="9"/>
      <c r="Q319" s="9"/>
    </row>
    <row r="320" spans="1:17" s="32" customFormat="1" ht="13.95" customHeight="1" thickTop="1" x14ac:dyDescent="0.2">
      <c r="A320" s="9"/>
      <c r="B320" s="9"/>
      <c r="C320" s="43" t="s">
        <v>8</v>
      </c>
      <c r="D320" s="4" t="s">
        <v>525</v>
      </c>
      <c r="E320" s="118">
        <v>13</v>
      </c>
      <c r="F320" s="25"/>
      <c r="H320" s="56"/>
      <c r="I320" s="9"/>
      <c r="J320" s="2" t="s">
        <v>0</v>
      </c>
      <c r="K320" s="4" t="s">
        <v>55</v>
      </c>
      <c r="L320" s="106">
        <v>36</v>
      </c>
      <c r="O320" s="9"/>
      <c r="P320" s="9"/>
      <c r="Q320" s="9"/>
    </row>
    <row r="321" spans="1:17" s="32" customFormat="1" ht="13.95" customHeight="1" x14ac:dyDescent="0.2">
      <c r="A321" s="9"/>
      <c r="B321" s="9"/>
      <c r="C321" s="43" t="s">
        <v>1</v>
      </c>
      <c r="D321" s="4" t="s">
        <v>1105</v>
      </c>
      <c r="E321" s="118">
        <v>11</v>
      </c>
      <c r="F321" s="25"/>
      <c r="H321" s="56"/>
      <c r="I321" s="9"/>
      <c r="J321" s="2" t="s">
        <v>10</v>
      </c>
      <c r="K321" s="4" t="s">
        <v>941</v>
      </c>
      <c r="L321" s="106">
        <v>26</v>
      </c>
      <c r="O321" s="9"/>
      <c r="P321" s="9"/>
      <c r="Q321" s="9"/>
    </row>
    <row r="322" spans="1:17" s="32" customFormat="1" ht="13.95" customHeight="1" x14ac:dyDescent="0.2">
      <c r="A322" s="9"/>
      <c r="B322" s="9"/>
      <c r="C322" s="43" t="s">
        <v>21</v>
      </c>
      <c r="D322" s="4" t="s">
        <v>1109</v>
      </c>
      <c r="E322" s="118">
        <v>10</v>
      </c>
      <c r="F322" s="25"/>
      <c r="H322" s="56"/>
      <c r="I322" s="9"/>
      <c r="J322" s="2" t="s">
        <v>10</v>
      </c>
      <c r="K322" s="4" t="s">
        <v>146</v>
      </c>
      <c r="L322" s="106">
        <v>24</v>
      </c>
      <c r="O322" s="9"/>
      <c r="P322" s="9"/>
      <c r="Q322" s="9"/>
    </row>
    <row r="323" spans="1:17" s="32" customFormat="1" ht="13.95" customHeight="1" x14ac:dyDescent="0.2">
      <c r="A323" s="9"/>
      <c r="B323" s="9"/>
      <c r="C323" s="43" t="s">
        <v>0</v>
      </c>
      <c r="D323" s="4" t="s">
        <v>1102</v>
      </c>
      <c r="E323" s="118">
        <v>8</v>
      </c>
      <c r="F323" s="25"/>
      <c r="H323" s="56"/>
      <c r="I323" s="9"/>
      <c r="J323" s="2" t="s">
        <v>48</v>
      </c>
      <c r="K323" s="4" t="s">
        <v>936</v>
      </c>
      <c r="L323" s="106">
        <v>14</v>
      </c>
      <c r="O323" s="9"/>
      <c r="P323" s="9"/>
      <c r="Q323" s="9"/>
    </row>
    <row r="324" spans="1:17" s="32" customFormat="1" ht="13.95" customHeight="1" x14ac:dyDescent="0.2">
      <c r="A324" s="9"/>
      <c r="B324" s="9"/>
      <c r="C324" s="43" t="s">
        <v>7</v>
      </c>
      <c r="D324" s="4" t="s">
        <v>526</v>
      </c>
      <c r="E324" s="118">
        <v>8</v>
      </c>
      <c r="F324" s="25"/>
      <c r="H324" s="56"/>
      <c r="I324" s="9"/>
      <c r="J324" s="2" t="s">
        <v>48</v>
      </c>
      <c r="K324" s="4" t="s">
        <v>1138</v>
      </c>
      <c r="L324" s="106">
        <v>7</v>
      </c>
      <c r="O324" s="9"/>
      <c r="P324" s="9"/>
      <c r="Q324" s="9"/>
    </row>
    <row r="325" spans="1:17" s="32" customFormat="1" ht="13.95" customHeight="1" x14ac:dyDescent="0.2">
      <c r="A325" s="9"/>
      <c r="B325" s="9"/>
      <c r="C325" s="43" t="s">
        <v>4</v>
      </c>
      <c r="D325" s="4" t="s">
        <v>1110</v>
      </c>
      <c r="E325" s="118">
        <v>7</v>
      </c>
      <c r="F325" s="25"/>
      <c r="H325" s="56"/>
      <c r="I325" s="9"/>
      <c r="J325" s="2" t="s">
        <v>48</v>
      </c>
      <c r="K325" s="4" t="s">
        <v>940</v>
      </c>
      <c r="L325" s="106">
        <v>7</v>
      </c>
      <c r="O325" s="9"/>
      <c r="P325" s="9"/>
      <c r="Q325" s="9"/>
    </row>
    <row r="326" spans="1:17" s="32" customFormat="1" ht="13.95" customHeight="1" x14ac:dyDescent="0.2">
      <c r="A326" s="9"/>
      <c r="B326" s="9"/>
      <c r="C326" s="43" t="s">
        <v>4</v>
      </c>
      <c r="D326" s="4" t="s">
        <v>1111</v>
      </c>
      <c r="E326" s="118">
        <v>7</v>
      </c>
      <c r="F326" s="25"/>
      <c r="H326" s="56"/>
      <c r="I326" s="9"/>
      <c r="J326" s="2" t="s">
        <v>7</v>
      </c>
      <c r="K326" s="4" t="s">
        <v>948</v>
      </c>
      <c r="L326" s="106">
        <v>7</v>
      </c>
      <c r="O326" s="9"/>
      <c r="P326" s="9"/>
      <c r="Q326" s="9"/>
    </row>
    <row r="327" spans="1:17" s="32" customFormat="1" ht="13.95" customHeight="1" x14ac:dyDescent="0.2">
      <c r="A327" s="9"/>
      <c r="B327" s="9"/>
      <c r="C327" s="43" t="s">
        <v>53</v>
      </c>
      <c r="D327" s="4" t="s">
        <v>527</v>
      </c>
      <c r="E327" s="118">
        <v>6</v>
      </c>
      <c r="F327" s="25"/>
      <c r="H327" s="56"/>
      <c r="I327" s="9"/>
      <c r="J327" s="2" t="s">
        <v>3</v>
      </c>
      <c r="K327" s="4" t="s">
        <v>1139</v>
      </c>
      <c r="L327" s="106">
        <v>6</v>
      </c>
      <c r="O327" s="9"/>
      <c r="P327" s="9"/>
      <c r="Q327" s="9"/>
    </row>
    <row r="328" spans="1:17" s="32" customFormat="1" ht="13.95" customHeight="1" x14ac:dyDescent="0.2">
      <c r="A328" s="9"/>
      <c r="B328" s="9"/>
      <c r="C328" s="43" t="s">
        <v>0</v>
      </c>
      <c r="D328" s="4" t="s">
        <v>1103</v>
      </c>
      <c r="E328" s="118">
        <v>5</v>
      </c>
      <c r="F328" s="25"/>
      <c r="H328" s="56"/>
      <c r="I328" s="9"/>
      <c r="J328" s="2" t="s">
        <v>10</v>
      </c>
      <c r="K328" s="4" t="s">
        <v>942</v>
      </c>
      <c r="L328" s="106">
        <v>3</v>
      </c>
      <c r="O328" s="9"/>
      <c r="P328" s="9"/>
      <c r="Q328" s="9"/>
    </row>
    <row r="329" spans="1:17" s="32" customFormat="1" ht="13.95" customHeight="1" x14ac:dyDescent="0.2">
      <c r="A329" s="9"/>
      <c r="B329" s="9"/>
      <c r="C329" s="43" t="s">
        <v>1</v>
      </c>
      <c r="D329" s="4" t="s">
        <v>1104</v>
      </c>
      <c r="E329" s="118">
        <v>3</v>
      </c>
      <c r="F329" s="25"/>
      <c r="H329" s="56"/>
      <c r="I329" s="9"/>
      <c r="J329" s="2" t="s">
        <v>3</v>
      </c>
      <c r="K329" s="4" t="s">
        <v>947</v>
      </c>
      <c r="L329" s="106">
        <v>2</v>
      </c>
      <c r="O329" s="9"/>
      <c r="P329" s="9"/>
      <c r="Q329" s="9"/>
    </row>
    <row r="330" spans="1:17" s="32" customFormat="1" ht="13.95" customHeight="1" thickBot="1" x14ac:dyDescent="0.25">
      <c r="A330" s="9"/>
      <c r="B330" s="9"/>
      <c r="C330" s="43" t="s">
        <v>21</v>
      </c>
      <c r="D330" s="4" t="s">
        <v>1107</v>
      </c>
      <c r="E330" s="118">
        <v>3</v>
      </c>
      <c r="F330" s="25"/>
      <c r="H330" s="56"/>
      <c r="I330" s="9"/>
      <c r="J330" s="5" t="s">
        <v>3</v>
      </c>
      <c r="K330" s="7" t="s">
        <v>1140</v>
      </c>
      <c r="L330" s="107">
        <v>1</v>
      </c>
      <c r="O330" s="9"/>
      <c r="P330" s="9"/>
      <c r="Q330" s="9"/>
    </row>
    <row r="331" spans="1:17" s="32" customFormat="1" ht="13.95" customHeight="1" x14ac:dyDescent="0.2">
      <c r="A331" s="9"/>
      <c r="B331" s="9"/>
      <c r="C331" s="43" t="s">
        <v>21</v>
      </c>
      <c r="D331" s="4" t="s">
        <v>1108</v>
      </c>
      <c r="E331" s="118">
        <v>3</v>
      </c>
      <c r="F331" s="25"/>
      <c r="H331" s="56"/>
      <c r="I331" s="9"/>
      <c r="J331" s="9"/>
      <c r="K331" s="18"/>
      <c r="L331" s="57"/>
      <c r="O331" s="9"/>
      <c r="P331" s="9"/>
      <c r="Q331" s="9"/>
    </row>
    <row r="332" spans="1:17" s="32" customFormat="1" ht="13.95" customHeight="1" thickBot="1" x14ac:dyDescent="0.25">
      <c r="A332" s="9"/>
      <c r="B332" s="9"/>
      <c r="C332" s="43" t="s">
        <v>0</v>
      </c>
      <c r="D332" s="4" t="s">
        <v>1101</v>
      </c>
      <c r="E332" s="118">
        <v>2</v>
      </c>
      <c r="F332" s="25"/>
      <c r="H332" s="56"/>
      <c r="I332" s="9"/>
      <c r="J332" s="9" t="s">
        <v>281</v>
      </c>
      <c r="K332" s="18"/>
      <c r="L332" s="66">
        <f>SUM(L334:L339)</f>
        <v>26</v>
      </c>
      <c r="O332" s="9"/>
      <c r="P332" s="9"/>
      <c r="Q332" s="9"/>
    </row>
    <row r="333" spans="1:17" s="32" customFormat="1" ht="13.95" customHeight="1" thickBot="1" x14ac:dyDescent="0.25">
      <c r="A333" s="9"/>
      <c r="B333" s="9"/>
      <c r="C333" s="43" t="s">
        <v>52</v>
      </c>
      <c r="D333" s="4" t="s">
        <v>531</v>
      </c>
      <c r="E333" s="118">
        <v>2</v>
      </c>
      <c r="F333" s="25"/>
      <c r="H333" s="56"/>
      <c r="I333" s="9"/>
      <c r="J333" s="126" t="s">
        <v>1143</v>
      </c>
      <c r="K333" s="127" t="s">
        <v>1144</v>
      </c>
      <c r="L333" s="128" t="s">
        <v>1145</v>
      </c>
      <c r="O333" s="9"/>
      <c r="P333" s="9"/>
      <c r="Q333" s="9"/>
    </row>
    <row r="334" spans="1:17" s="32" customFormat="1" ht="13.95" customHeight="1" thickTop="1" x14ac:dyDescent="0.2">
      <c r="A334" s="9"/>
      <c r="B334" s="9"/>
      <c r="C334" s="43" t="s">
        <v>1</v>
      </c>
      <c r="D334" s="4" t="s">
        <v>1106</v>
      </c>
      <c r="E334" s="118">
        <v>1</v>
      </c>
      <c r="F334" s="25"/>
      <c r="H334" s="56"/>
      <c r="I334" s="9"/>
      <c r="J334" s="2" t="s">
        <v>0</v>
      </c>
      <c r="K334" s="4" t="s">
        <v>57</v>
      </c>
      <c r="L334" s="106">
        <v>10</v>
      </c>
      <c r="O334" s="9"/>
      <c r="P334" s="9"/>
      <c r="Q334" s="9"/>
    </row>
    <row r="335" spans="1:17" s="32" customFormat="1" ht="13.95" customHeight="1" x14ac:dyDescent="0.2">
      <c r="A335" s="9"/>
      <c r="B335" s="9"/>
      <c r="C335" s="43" t="s">
        <v>3</v>
      </c>
      <c r="D335" s="4" t="s">
        <v>529</v>
      </c>
      <c r="E335" s="118">
        <v>1</v>
      </c>
      <c r="F335" s="25"/>
      <c r="H335" s="56"/>
      <c r="I335" s="9"/>
      <c r="J335" s="2" t="s">
        <v>48</v>
      </c>
      <c r="K335" s="4" t="s">
        <v>953</v>
      </c>
      <c r="L335" s="106">
        <v>3</v>
      </c>
      <c r="O335" s="9"/>
      <c r="P335" s="9"/>
      <c r="Q335" s="9"/>
    </row>
    <row r="336" spans="1:17" s="32" customFormat="1" ht="13.95" customHeight="1" x14ac:dyDescent="0.2">
      <c r="A336" s="9"/>
      <c r="B336" s="9"/>
      <c r="C336" s="43" t="s">
        <v>4</v>
      </c>
      <c r="D336" s="4" t="s">
        <v>1112</v>
      </c>
      <c r="E336" s="118">
        <v>1</v>
      </c>
      <c r="F336" s="25"/>
      <c r="H336" s="56"/>
      <c r="I336" s="9"/>
      <c r="J336" s="2" t="s">
        <v>10</v>
      </c>
      <c r="K336" s="4" t="s">
        <v>954</v>
      </c>
      <c r="L336" s="106">
        <v>7</v>
      </c>
      <c r="O336" s="9"/>
      <c r="P336" s="9"/>
      <c r="Q336" s="9"/>
    </row>
    <row r="337" spans="1:17" s="32" customFormat="1" ht="13.95" customHeight="1" thickBot="1" x14ac:dyDescent="0.25">
      <c r="A337" s="9"/>
      <c r="B337" s="9"/>
      <c r="C337" s="45" t="s">
        <v>7</v>
      </c>
      <c r="D337" s="7" t="s">
        <v>528</v>
      </c>
      <c r="E337" s="119">
        <v>1</v>
      </c>
      <c r="F337" s="25"/>
      <c r="H337" s="56"/>
      <c r="I337" s="9"/>
      <c r="J337" s="2" t="s">
        <v>51</v>
      </c>
      <c r="K337" s="4" t="s">
        <v>955</v>
      </c>
      <c r="L337" s="106">
        <v>2</v>
      </c>
      <c r="O337" s="9"/>
      <c r="P337" s="9"/>
      <c r="Q337" s="9"/>
    </row>
    <row r="338" spans="1:17" s="32" customFormat="1" ht="13.95" customHeight="1" x14ac:dyDescent="0.2">
      <c r="A338" s="9"/>
      <c r="B338" s="9"/>
      <c r="C338" s="9"/>
      <c r="D338" s="9"/>
      <c r="E338" s="9"/>
      <c r="F338" s="25"/>
      <c r="H338" s="56"/>
      <c r="I338" s="9"/>
      <c r="J338" s="2" t="s">
        <v>3</v>
      </c>
      <c r="K338" s="4" t="s">
        <v>1141</v>
      </c>
      <c r="L338" s="106">
        <v>2</v>
      </c>
      <c r="O338" s="9"/>
      <c r="P338" s="9"/>
      <c r="Q338" s="9"/>
    </row>
    <row r="339" spans="1:17" s="32" customFormat="1" ht="13.95" customHeight="1" thickBot="1" x14ac:dyDescent="0.25">
      <c r="A339" s="9"/>
      <c r="B339" s="9"/>
      <c r="C339" s="9" t="s">
        <v>321</v>
      </c>
      <c r="D339" s="8"/>
      <c r="E339" s="58">
        <f>SUM(E341:E361)</f>
        <v>125</v>
      </c>
      <c r="F339" s="25"/>
      <c r="H339" s="56"/>
      <c r="I339" s="9"/>
      <c r="J339" s="5" t="s">
        <v>7</v>
      </c>
      <c r="K339" s="7" t="s">
        <v>957</v>
      </c>
      <c r="L339" s="107">
        <v>2</v>
      </c>
      <c r="O339" s="9"/>
      <c r="P339" s="9"/>
      <c r="Q339" s="9"/>
    </row>
    <row r="340" spans="1:17" s="32" customFormat="1" ht="13.95" customHeight="1" thickBot="1" x14ac:dyDescent="0.25">
      <c r="A340" s="9"/>
      <c r="B340" s="9"/>
      <c r="C340" s="126" t="s">
        <v>1143</v>
      </c>
      <c r="D340" s="127" t="s">
        <v>1144</v>
      </c>
      <c r="E340" s="128" t="s">
        <v>1145</v>
      </c>
      <c r="F340" s="25"/>
      <c r="H340" s="56"/>
      <c r="I340" s="9"/>
      <c r="J340" s="9"/>
      <c r="K340" s="18"/>
      <c r="L340" s="57"/>
      <c r="O340" s="9"/>
      <c r="P340" s="9"/>
      <c r="Q340" s="9"/>
    </row>
    <row r="341" spans="1:17" s="32" customFormat="1" ht="13.95" customHeight="1" thickTop="1" thickBot="1" x14ac:dyDescent="0.25">
      <c r="A341" s="9"/>
      <c r="B341" s="9"/>
      <c r="C341" s="43" t="s">
        <v>1</v>
      </c>
      <c r="D341" s="4" t="s">
        <v>1118</v>
      </c>
      <c r="E341" s="118">
        <v>15</v>
      </c>
      <c r="F341" s="25"/>
      <c r="H341" s="56"/>
      <c r="I341" s="9"/>
      <c r="J341" s="9" t="s">
        <v>290</v>
      </c>
      <c r="K341" s="18"/>
      <c r="L341" s="66">
        <f>SUM(L343:L358)</f>
        <v>137</v>
      </c>
      <c r="O341" s="9"/>
      <c r="P341" s="9"/>
      <c r="Q341" s="9"/>
    </row>
    <row r="342" spans="1:17" s="32" customFormat="1" ht="13.95" customHeight="1" thickBot="1" x14ac:dyDescent="0.25">
      <c r="A342" s="9"/>
      <c r="B342" s="9"/>
      <c r="C342" s="43" t="s">
        <v>4</v>
      </c>
      <c r="D342" s="4" t="s">
        <v>1121</v>
      </c>
      <c r="E342" s="118">
        <v>14</v>
      </c>
      <c r="F342" s="25"/>
      <c r="H342" s="56"/>
      <c r="I342" s="9"/>
      <c r="J342" s="126" t="s">
        <v>1143</v>
      </c>
      <c r="K342" s="127" t="s">
        <v>1144</v>
      </c>
      <c r="L342" s="128" t="s">
        <v>1145</v>
      </c>
      <c r="O342" s="9"/>
      <c r="P342" s="9"/>
      <c r="Q342" s="9"/>
    </row>
    <row r="343" spans="1:17" s="32" customFormat="1" ht="13.95" customHeight="1" thickTop="1" x14ac:dyDescent="0.2">
      <c r="A343" s="9"/>
      <c r="B343" s="9"/>
      <c r="C343" s="43" t="s">
        <v>145</v>
      </c>
      <c r="D343" s="4" t="s">
        <v>1125</v>
      </c>
      <c r="E343" s="118">
        <v>12</v>
      </c>
      <c r="F343" s="25"/>
      <c r="H343" s="56"/>
      <c r="I343" s="9"/>
      <c r="J343" s="2" t="s">
        <v>10</v>
      </c>
      <c r="K343" s="4" t="s">
        <v>962</v>
      </c>
      <c r="L343" s="106">
        <v>32</v>
      </c>
      <c r="O343" s="9"/>
      <c r="P343" s="9"/>
      <c r="Q343" s="9"/>
    </row>
    <row r="344" spans="1:17" s="32" customFormat="1" ht="13.95" customHeight="1" x14ac:dyDescent="0.2">
      <c r="A344" s="9"/>
      <c r="B344" s="9"/>
      <c r="C344" s="43" t="s">
        <v>21</v>
      </c>
      <c r="D344" s="4" t="s">
        <v>897</v>
      </c>
      <c r="E344" s="118">
        <v>10</v>
      </c>
      <c r="F344" s="25"/>
      <c r="H344" s="56"/>
      <c r="I344" s="9"/>
      <c r="J344" s="2" t="s">
        <v>10</v>
      </c>
      <c r="K344" s="4" t="s">
        <v>961</v>
      </c>
      <c r="L344" s="106">
        <v>19</v>
      </c>
      <c r="O344" s="9"/>
      <c r="P344" s="9"/>
      <c r="Q344" s="9"/>
    </row>
    <row r="345" spans="1:17" s="32" customFormat="1" ht="13.95" customHeight="1" x14ac:dyDescent="0.2">
      <c r="A345" s="9"/>
      <c r="B345" s="9"/>
      <c r="C345" s="43" t="s">
        <v>51</v>
      </c>
      <c r="D345" s="4" t="s">
        <v>1114</v>
      </c>
      <c r="E345" s="118">
        <v>9</v>
      </c>
      <c r="F345" s="25"/>
      <c r="H345" s="56"/>
      <c r="I345" s="9"/>
      <c r="J345" s="2" t="s">
        <v>4</v>
      </c>
      <c r="K345" s="4" t="s">
        <v>969</v>
      </c>
      <c r="L345" s="106">
        <v>13</v>
      </c>
      <c r="O345" s="9"/>
      <c r="P345" s="9"/>
      <c r="Q345" s="9"/>
    </row>
    <row r="346" spans="1:17" s="32" customFormat="1" ht="13.95" customHeight="1" x14ac:dyDescent="0.2">
      <c r="A346" s="9"/>
      <c r="B346" s="9"/>
      <c r="C346" s="43" t="s">
        <v>1</v>
      </c>
      <c r="D346" s="4" t="s">
        <v>1117</v>
      </c>
      <c r="E346" s="118">
        <v>9</v>
      </c>
      <c r="F346" s="25"/>
      <c r="H346" s="56"/>
      <c r="I346" s="9"/>
      <c r="J346" s="2" t="s">
        <v>42</v>
      </c>
      <c r="K346" s="4" t="s">
        <v>290</v>
      </c>
      <c r="L346" s="106">
        <v>13</v>
      </c>
      <c r="O346" s="9"/>
      <c r="P346" s="9"/>
      <c r="Q346" s="9"/>
    </row>
    <row r="347" spans="1:17" s="32" customFormat="1" ht="13.95" customHeight="1" x14ac:dyDescent="0.2">
      <c r="A347" s="9"/>
      <c r="B347" s="9"/>
      <c r="C347" s="43" t="s">
        <v>21</v>
      </c>
      <c r="D347" s="4" t="s">
        <v>896</v>
      </c>
      <c r="E347" s="118">
        <v>7</v>
      </c>
      <c r="F347" s="25"/>
      <c r="H347" s="56"/>
      <c r="I347" s="9"/>
      <c r="J347" s="2" t="s">
        <v>0</v>
      </c>
      <c r="K347" s="4" t="s">
        <v>960</v>
      </c>
      <c r="L347" s="106">
        <v>12</v>
      </c>
      <c r="O347" s="9"/>
      <c r="P347" s="9"/>
      <c r="Q347" s="9"/>
    </row>
    <row r="348" spans="1:17" s="32" customFormat="1" ht="13.95" customHeight="1" x14ac:dyDescent="0.2">
      <c r="A348" s="9"/>
      <c r="B348" s="9"/>
      <c r="C348" s="43" t="s">
        <v>4</v>
      </c>
      <c r="D348" s="4" t="s">
        <v>1119</v>
      </c>
      <c r="E348" s="118">
        <v>7</v>
      </c>
      <c r="F348" s="25"/>
      <c r="H348" s="56"/>
      <c r="I348" s="9"/>
      <c r="J348" s="2" t="s">
        <v>0</v>
      </c>
      <c r="K348" s="4" t="s">
        <v>282</v>
      </c>
      <c r="L348" s="106">
        <v>11</v>
      </c>
      <c r="O348" s="9"/>
      <c r="P348" s="9"/>
      <c r="Q348" s="9"/>
    </row>
    <row r="349" spans="1:17" s="32" customFormat="1" ht="13.95" customHeight="1" x14ac:dyDescent="0.2">
      <c r="A349" s="9"/>
      <c r="B349" s="9"/>
      <c r="C349" s="43" t="s">
        <v>0</v>
      </c>
      <c r="D349" s="4" t="s">
        <v>1113</v>
      </c>
      <c r="E349" s="118">
        <v>6</v>
      </c>
      <c r="F349" s="25"/>
      <c r="H349" s="9"/>
      <c r="I349" s="9"/>
      <c r="J349" s="2" t="s">
        <v>10</v>
      </c>
      <c r="K349" s="4" t="s">
        <v>965</v>
      </c>
      <c r="L349" s="106">
        <v>9</v>
      </c>
      <c r="O349" s="9"/>
      <c r="P349" s="9"/>
      <c r="Q349" s="9"/>
    </row>
    <row r="350" spans="1:17" s="32" customFormat="1" ht="13.95" customHeight="1" x14ac:dyDescent="0.2">
      <c r="A350" s="9"/>
      <c r="B350" s="9"/>
      <c r="C350" s="43" t="s">
        <v>51</v>
      </c>
      <c r="D350" s="4" t="s">
        <v>1115</v>
      </c>
      <c r="E350" s="118">
        <v>5</v>
      </c>
      <c r="F350" s="25"/>
      <c r="I350" s="9"/>
      <c r="J350" s="2" t="s">
        <v>10</v>
      </c>
      <c r="K350" s="4" t="s">
        <v>963</v>
      </c>
      <c r="L350" s="106">
        <v>8</v>
      </c>
      <c r="O350" s="9"/>
      <c r="P350" s="9"/>
      <c r="Q350" s="9"/>
    </row>
    <row r="351" spans="1:17" s="32" customFormat="1" ht="13.95" customHeight="1" x14ac:dyDescent="0.2">
      <c r="A351" s="9"/>
      <c r="B351" s="9"/>
      <c r="C351" s="43" t="s">
        <v>145</v>
      </c>
      <c r="D351" s="4" t="s">
        <v>1124</v>
      </c>
      <c r="E351" s="118">
        <v>5</v>
      </c>
      <c r="F351" s="25"/>
      <c r="I351" s="9"/>
      <c r="J351" s="2" t="s">
        <v>4</v>
      </c>
      <c r="K351" s="4" t="s">
        <v>968</v>
      </c>
      <c r="L351" s="106">
        <v>7</v>
      </c>
      <c r="O351" s="9"/>
      <c r="P351" s="9"/>
      <c r="Q351" s="9"/>
    </row>
    <row r="352" spans="1:17" s="32" customFormat="1" ht="13.95" customHeight="1" x14ac:dyDescent="0.2">
      <c r="A352" s="9"/>
      <c r="B352" s="9"/>
      <c r="C352" s="43" t="s">
        <v>4</v>
      </c>
      <c r="D352" s="4" t="s">
        <v>1122</v>
      </c>
      <c r="E352" s="118">
        <v>4</v>
      </c>
      <c r="F352" s="25"/>
      <c r="I352" s="9"/>
      <c r="J352" s="2" t="s">
        <v>42</v>
      </c>
      <c r="K352" s="4" t="s">
        <v>291</v>
      </c>
      <c r="L352" s="106">
        <v>3</v>
      </c>
      <c r="O352" s="9"/>
      <c r="P352" s="9"/>
      <c r="Q352" s="9"/>
    </row>
    <row r="353" spans="1:17" s="32" customFormat="1" ht="13.95" customHeight="1" x14ac:dyDescent="0.2">
      <c r="A353" s="9"/>
      <c r="B353" s="9"/>
      <c r="C353" s="43" t="s">
        <v>8</v>
      </c>
      <c r="D353" s="4" t="s">
        <v>903</v>
      </c>
      <c r="E353" s="118">
        <v>4</v>
      </c>
      <c r="F353" s="25"/>
      <c r="I353" s="9"/>
      <c r="J353" s="2" t="s">
        <v>42</v>
      </c>
      <c r="K353" s="4" t="s">
        <v>292</v>
      </c>
      <c r="L353" s="106">
        <v>3</v>
      </c>
      <c r="O353" s="9"/>
      <c r="P353" s="9"/>
      <c r="Q353" s="9"/>
    </row>
    <row r="354" spans="1:17" s="32" customFormat="1" ht="13.95" customHeight="1" x14ac:dyDescent="0.2">
      <c r="A354" s="9"/>
      <c r="B354" s="9"/>
      <c r="C354" s="43" t="s">
        <v>145</v>
      </c>
      <c r="D354" s="4" t="s">
        <v>1126</v>
      </c>
      <c r="E354" s="118">
        <v>4</v>
      </c>
      <c r="F354" s="25"/>
      <c r="I354" s="9"/>
      <c r="J354" s="2" t="s">
        <v>51</v>
      </c>
      <c r="K354" s="4" t="s">
        <v>966</v>
      </c>
      <c r="L354" s="106">
        <v>2</v>
      </c>
      <c r="O354" s="9"/>
      <c r="P354" s="9"/>
      <c r="Q354" s="9"/>
    </row>
    <row r="355" spans="1:17" s="32" customFormat="1" ht="13.95" customHeight="1" x14ac:dyDescent="0.2">
      <c r="A355" s="9"/>
      <c r="B355" s="9"/>
      <c r="C355" s="43" t="s">
        <v>21</v>
      </c>
      <c r="D355" s="4" t="s">
        <v>270</v>
      </c>
      <c r="E355" s="118">
        <v>3</v>
      </c>
      <c r="F355" s="25"/>
      <c r="I355" s="9"/>
      <c r="J355" s="2" t="s">
        <v>42</v>
      </c>
      <c r="K355" s="4" t="s">
        <v>971</v>
      </c>
      <c r="L355" s="106">
        <v>2</v>
      </c>
      <c r="O355" s="9"/>
      <c r="P355" s="9"/>
      <c r="Q355" s="9"/>
    </row>
    <row r="356" spans="1:17" s="32" customFormat="1" ht="13.95" customHeight="1" x14ac:dyDescent="0.2">
      <c r="A356" s="9"/>
      <c r="B356" s="9"/>
      <c r="C356" s="43" t="s">
        <v>4</v>
      </c>
      <c r="D356" s="4" t="s">
        <v>1120</v>
      </c>
      <c r="E356" s="118">
        <v>3</v>
      </c>
      <c r="F356" s="25"/>
      <c r="I356" s="9"/>
      <c r="J356" s="2" t="s">
        <v>10</v>
      </c>
      <c r="K356" s="4" t="s">
        <v>285</v>
      </c>
      <c r="L356" s="106">
        <v>1</v>
      </c>
      <c r="O356" s="9"/>
      <c r="P356" s="9"/>
      <c r="Q356" s="9"/>
    </row>
    <row r="357" spans="1:17" s="32" customFormat="1" ht="13.95" customHeight="1" x14ac:dyDescent="0.2">
      <c r="A357" s="9"/>
      <c r="B357" s="9"/>
      <c r="C357" s="43" t="s">
        <v>1</v>
      </c>
      <c r="D357" s="4" t="s">
        <v>1116</v>
      </c>
      <c r="E357" s="118">
        <v>2</v>
      </c>
      <c r="F357" s="25"/>
      <c r="I357" s="9"/>
      <c r="J357" s="2" t="s">
        <v>7</v>
      </c>
      <c r="K357" s="4" t="s">
        <v>972</v>
      </c>
      <c r="L357" s="106">
        <v>1</v>
      </c>
      <c r="O357" s="9"/>
      <c r="P357" s="9"/>
      <c r="Q357" s="9"/>
    </row>
    <row r="358" spans="1:17" s="32" customFormat="1" ht="13.95" customHeight="1" thickBot="1" x14ac:dyDescent="0.25">
      <c r="A358" s="9"/>
      <c r="B358" s="9"/>
      <c r="C358" s="43" t="s">
        <v>21</v>
      </c>
      <c r="D358" s="4" t="s">
        <v>271</v>
      </c>
      <c r="E358" s="118">
        <v>2</v>
      </c>
      <c r="F358" s="25"/>
      <c r="I358" s="9"/>
      <c r="J358" s="5" t="s">
        <v>7</v>
      </c>
      <c r="K358" s="7" t="s">
        <v>288</v>
      </c>
      <c r="L358" s="107">
        <v>1</v>
      </c>
      <c r="O358" s="9"/>
      <c r="P358" s="9"/>
      <c r="Q358" s="9"/>
    </row>
    <row r="359" spans="1:17" s="32" customFormat="1" ht="13.95" customHeight="1" x14ac:dyDescent="0.2">
      <c r="A359" s="9"/>
      <c r="B359" s="9"/>
      <c r="C359" s="43" t="s">
        <v>53</v>
      </c>
      <c r="D359" s="4" t="s">
        <v>902</v>
      </c>
      <c r="E359" s="118">
        <v>2</v>
      </c>
      <c r="F359" s="25"/>
      <c r="I359" s="9"/>
      <c r="J359" s="9"/>
      <c r="K359" s="18"/>
      <c r="L359" s="57"/>
      <c r="O359" s="9"/>
      <c r="P359" s="9"/>
      <c r="Q359" s="9"/>
    </row>
    <row r="360" spans="1:17" s="32" customFormat="1" ht="13.95" customHeight="1" thickBot="1" x14ac:dyDescent="0.25">
      <c r="A360" s="9"/>
      <c r="B360" s="9"/>
      <c r="C360" s="43" t="s">
        <v>3</v>
      </c>
      <c r="D360" s="4" t="s">
        <v>895</v>
      </c>
      <c r="E360" s="118">
        <v>1</v>
      </c>
      <c r="F360" s="25"/>
      <c r="I360" s="9"/>
      <c r="J360" s="9" t="s">
        <v>344</v>
      </c>
      <c r="K360" s="8"/>
      <c r="L360" s="58">
        <f>SUM(L362:L364)</f>
        <v>33</v>
      </c>
      <c r="O360" s="9"/>
      <c r="P360" s="9"/>
      <c r="Q360" s="9"/>
    </row>
    <row r="361" spans="1:17" s="32" customFormat="1" ht="13.95" customHeight="1" thickBot="1" x14ac:dyDescent="0.25">
      <c r="A361" s="9"/>
      <c r="B361" s="9"/>
      <c r="C361" s="45" t="s">
        <v>54</v>
      </c>
      <c r="D361" s="7" t="s">
        <v>1123</v>
      </c>
      <c r="E361" s="119">
        <v>1</v>
      </c>
      <c r="F361" s="25"/>
      <c r="I361" s="9"/>
      <c r="J361" s="126" t="s">
        <v>1143</v>
      </c>
      <c r="K361" s="127" t="s">
        <v>1144</v>
      </c>
      <c r="L361" s="128" t="s">
        <v>1145</v>
      </c>
      <c r="O361" s="9"/>
      <c r="P361" s="9"/>
      <c r="Q361" s="9"/>
    </row>
    <row r="362" spans="1:17" s="32" customFormat="1" ht="13.95" customHeight="1" x14ac:dyDescent="0.2">
      <c r="A362" s="9"/>
      <c r="B362" s="9"/>
      <c r="C362" s="9"/>
      <c r="D362" s="9"/>
      <c r="E362" s="9"/>
      <c r="F362" s="25"/>
      <c r="I362" s="9"/>
      <c r="J362" s="2" t="s">
        <v>10</v>
      </c>
      <c r="K362" s="44" t="s">
        <v>344</v>
      </c>
      <c r="L362" s="122">
        <v>15</v>
      </c>
      <c r="O362" s="9"/>
      <c r="P362" s="9"/>
      <c r="Q362" s="9"/>
    </row>
    <row r="363" spans="1:17" s="32" customFormat="1" ht="13.95" customHeight="1" thickBot="1" x14ac:dyDescent="0.25">
      <c r="A363" s="9"/>
      <c r="B363" s="9"/>
      <c r="C363" s="9" t="s">
        <v>343</v>
      </c>
      <c r="D363" s="8"/>
      <c r="E363" s="58">
        <f>SUM(E365:E381)</f>
        <v>74</v>
      </c>
      <c r="F363" s="25"/>
      <c r="I363" s="9"/>
      <c r="J363" s="2" t="s">
        <v>0</v>
      </c>
      <c r="K363" s="4" t="s">
        <v>344</v>
      </c>
      <c r="L363" s="106">
        <v>14</v>
      </c>
      <c r="O363" s="9"/>
      <c r="P363" s="9"/>
      <c r="Q363" s="9"/>
    </row>
    <row r="364" spans="1:17" s="32" customFormat="1" ht="13.95" customHeight="1" thickBot="1" x14ac:dyDescent="0.25">
      <c r="A364" s="9"/>
      <c r="B364" s="9"/>
      <c r="C364" s="126" t="s">
        <v>1143</v>
      </c>
      <c r="D364" s="127" t="s">
        <v>1144</v>
      </c>
      <c r="E364" s="128" t="s">
        <v>1145</v>
      </c>
      <c r="F364" s="25"/>
      <c r="I364" s="9"/>
      <c r="J364" s="5" t="s">
        <v>42</v>
      </c>
      <c r="K364" s="7" t="s">
        <v>344</v>
      </c>
      <c r="L364" s="107">
        <v>4</v>
      </c>
      <c r="O364" s="9"/>
      <c r="P364" s="9"/>
      <c r="Q364" s="9"/>
    </row>
    <row r="365" spans="1:17" s="32" customFormat="1" ht="13.95" customHeight="1" thickTop="1" x14ac:dyDescent="0.2">
      <c r="A365" s="9"/>
      <c r="B365" s="9"/>
      <c r="C365" s="2" t="s">
        <v>21</v>
      </c>
      <c r="D365" s="44" t="s">
        <v>922</v>
      </c>
      <c r="E365" s="122">
        <v>9</v>
      </c>
      <c r="F365" s="25"/>
      <c r="I365" s="9"/>
      <c r="J365" s="9"/>
      <c r="K365" s="18"/>
      <c r="L365" s="57"/>
      <c r="O365" s="9"/>
      <c r="P365" s="9"/>
      <c r="Q365" s="9"/>
    </row>
    <row r="366" spans="1:17" s="32" customFormat="1" ht="13.95" customHeight="1" thickBot="1" x14ac:dyDescent="0.25">
      <c r="A366" s="9"/>
      <c r="B366" s="9"/>
      <c r="C366" s="2" t="s">
        <v>1</v>
      </c>
      <c r="D366" s="44" t="s">
        <v>1130</v>
      </c>
      <c r="E366" s="122">
        <v>9</v>
      </c>
      <c r="F366" s="25"/>
      <c r="I366" s="9"/>
      <c r="J366" s="9" t="s">
        <v>557</v>
      </c>
      <c r="K366" s="8"/>
      <c r="L366" s="58">
        <f>SUM(L368:L369)</f>
        <v>2</v>
      </c>
      <c r="O366" s="9"/>
      <c r="P366" s="9"/>
      <c r="Q366" s="9"/>
    </row>
    <row r="367" spans="1:17" s="32" customFormat="1" ht="13.95" customHeight="1" thickBot="1" x14ac:dyDescent="0.25">
      <c r="A367" s="9"/>
      <c r="B367" s="9"/>
      <c r="C367" s="2" t="s">
        <v>21</v>
      </c>
      <c r="D367" s="44" t="s">
        <v>453</v>
      </c>
      <c r="E367" s="122">
        <v>8</v>
      </c>
      <c r="F367" s="25"/>
      <c r="I367" s="9"/>
      <c r="J367" s="126" t="s">
        <v>158</v>
      </c>
      <c r="K367" s="127" t="s">
        <v>133</v>
      </c>
      <c r="L367" s="128" t="s">
        <v>1054</v>
      </c>
      <c r="O367" s="9"/>
      <c r="P367" s="9"/>
      <c r="Q367" s="9"/>
    </row>
    <row r="368" spans="1:17" s="32" customFormat="1" ht="13.95" customHeight="1" thickTop="1" x14ac:dyDescent="0.2">
      <c r="A368" s="9"/>
      <c r="B368" s="9"/>
      <c r="C368" s="2" t="s">
        <v>4</v>
      </c>
      <c r="D368" s="44" t="s">
        <v>1132</v>
      </c>
      <c r="E368" s="122">
        <v>8</v>
      </c>
      <c r="F368" s="25"/>
      <c r="I368" s="9"/>
      <c r="J368" s="19" t="s">
        <v>21</v>
      </c>
      <c r="K368" s="138" t="s">
        <v>1142</v>
      </c>
      <c r="L368" s="120">
        <v>1</v>
      </c>
      <c r="O368" s="9"/>
      <c r="P368" s="9"/>
      <c r="Q368" s="9"/>
    </row>
    <row r="369" spans="1:17" s="32" customFormat="1" ht="13.95" customHeight="1" thickBot="1" x14ac:dyDescent="0.25">
      <c r="A369" s="9"/>
      <c r="B369" s="9"/>
      <c r="C369" s="2" t="s">
        <v>145</v>
      </c>
      <c r="D369" s="44" t="s">
        <v>455</v>
      </c>
      <c r="E369" s="122">
        <v>8</v>
      </c>
      <c r="F369" s="25"/>
      <c r="I369" s="9"/>
      <c r="J369" s="5" t="s">
        <v>4</v>
      </c>
      <c r="K369" s="46" t="s">
        <v>976</v>
      </c>
      <c r="L369" s="121">
        <v>1</v>
      </c>
      <c r="O369" s="9"/>
      <c r="P369" s="9"/>
      <c r="Q369" s="9"/>
    </row>
    <row r="370" spans="1:17" s="32" customFormat="1" ht="13.95" customHeight="1" x14ac:dyDescent="0.2">
      <c r="A370" s="9"/>
      <c r="B370" s="9"/>
      <c r="C370" s="2" t="s">
        <v>51</v>
      </c>
      <c r="D370" s="44" t="s">
        <v>1128</v>
      </c>
      <c r="E370" s="122">
        <v>4</v>
      </c>
      <c r="F370" s="25"/>
      <c r="I370" s="9"/>
      <c r="O370" s="9"/>
      <c r="P370" s="9"/>
      <c r="Q370" s="9"/>
    </row>
    <row r="371" spans="1:17" s="32" customFormat="1" ht="13.95" customHeight="1" thickBot="1" x14ac:dyDescent="0.25">
      <c r="A371" s="9"/>
      <c r="B371" s="9"/>
      <c r="C371" s="2" t="s">
        <v>1</v>
      </c>
      <c r="D371" s="44" t="s">
        <v>1131</v>
      </c>
      <c r="E371" s="122">
        <v>4</v>
      </c>
      <c r="F371" s="25"/>
      <c r="I371" s="9"/>
      <c r="J371" t="s">
        <v>345</v>
      </c>
      <c r="K371" s="125"/>
      <c r="L371" s="131">
        <f>SUM(L373:L387)</f>
        <v>30</v>
      </c>
      <c r="O371" s="9"/>
      <c r="P371" s="9"/>
      <c r="Q371" s="9"/>
    </row>
    <row r="372" spans="1:17" s="32" customFormat="1" ht="13.95" customHeight="1" thickBot="1" x14ac:dyDescent="0.25">
      <c r="A372" s="9"/>
      <c r="B372" s="9"/>
      <c r="C372" s="2" t="s">
        <v>4</v>
      </c>
      <c r="D372" s="44" t="s">
        <v>1133</v>
      </c>
      <c r="E372" s="122">
        <v>4</v>
      </c>
      <c r="F372" s="25"/>
      <c r="I372" s="9"/>
      <c r="J372" s="126" t="s">
        <v>1143</v>
      </c>
      <c r="K372" s="127" t="s">
        <v>1144</v>
      </c>
      <c r="L372" s="128" t="s">
        <v>1145</v>
      </c>
      <c r="O372" s="9"/>
      <c r="P372" s="9"/>
      <c r="Q372" s="9"/>
    </row>
    <row r="373" spans="1:17" s="32" customFormat="1" ht="13.95" customHeight="1" thickTop="1" x14ac:dyDescent="0.2">
      <c r="A373" s="9"/>
      <c r="B373" s="9"/>
      <c r="C373" s="2" t="s">
        <v>8</v>
      </c>
      <c r="D373" s="44" t="s">
        <v>532</v>
      </c>
      <c r="E373" s="122">
        <v>4</v>
      </c>
      <c r="F373" s="25"/>
      <c r="I373" s="9"/>
      <c r="J373" s="132" t="s">
        <v>10</v>
      </c>
      <c r="K373" s="133" t="s">
        <v>64</v>
      </c>
      <c r="L373" s="134">
        <v>6</v>
      </c>
      <c r="O373" s="9"/>
      <c r="P373" s="9"/>
      <c r="Q373" s="9"/>
    </row>
    <row r="374" spans="1:17" s="32" customFormat="1" ht="13.95" customHeight="1" x14ac:dyDescent="0.2">
      <c r="A374" s="9"/>
      <c r="B374" s="9"/>
      <c r="C374" s="2" t="s">
        <v>145</v>
      </c>
      <c r="D374" s="44" t="s">
        <v>927</v>
      </c>
      <c r="E374" s="122">
        <v>4</v>
      </c>
      <c r="F374" s="25"/>
      <c r="I374" s="9"/>
      <c r="J374" s="132" t="s">
        <v>10</v>
      </c>
      <c r="K374" s="133" t="s">
        <v>62</v>
      </c>
      <c r="L374" s="134">
        <v>3</v>
      </c>
      <c r="O374" s="9"/>
      <c r="P374" s="9"/>
      <c r="Q374" s="9"/>
    </row>
    <row r="375" spans="1:17" s="32" customFormat="1" ht="13.95" customHeight="1" x14ac:dyDescent="0.2">
      <c r="A375" s="9"/>
      <c r="B375" s="9"/>
      <c r="C375" s="2" t="s">
        <v>3</v>
      </c>
      <c r="D375" s="44" t="s">
        <v>454</v>
      </c>
      <c r="E375" s="122">
        <v>3</v>
      </c>
      <c r="F375" s="25"/>
      <c r="I375" s="9"/>
      <c r="J375" s="132" t="s">
        <v>10</v>
      </c>
      <c r="K375" s="133" t="s">
        <v>298</v>
      </c>
      <c r="L375" s="134">
        <v>2</v>
      </c>
      <c r="O375" s="9"/>
      <c r="P375" s="9"/>
      <c r="Q375" s="9"/>
    </row>
    <row r="376" spans="1:17" s="32" customFormat="1" ht="13.95" customHeight="1" x14ac:dyDescent="0.2">
      <c r="A376" s="9"/>
      <c r="B376" s="9"/>
      <c r="C376" s="2" t="s">
        <v>4</v>
      </c>
      <c r="D376" s="44" t="s">
        <v>1134</v>
      </c>
      <c r="E376" s="122">
        <v>3</v>
      </c>
      <c r="F376" s="25"/>
      <c r="I376" s="9"/>
      <c r="J376" s="132" t="s">
        <v>10</v>
      </c>
      <c r="K376" s="133" t="s">
        <v>59</v>
      </c>
      <c r="L376" s="134">
        <v>2</v>
      </c>
      <c r="O376" s="9"/>
      <c r="P376" s="9"/>
      <c r="Q376" s="9"/>
    </row>
    <row r="377" spans="1:17" s="32" customFormat="1" ht="13.95" customHeight="1" x14ac:dyDescent="0.2">
      <c r="A377" s="9"/>
      <c r="B377" s="9"/>
      <c r="C377" s="2" t="s">
        <v>145</v>
      </c>
      <c r="D377" s="44" t="s">
        <v>456</v>
      </c>
      <c r="E377" s="122">
        <v>2</v>
      </c>
      <c r="F377" s="25"/>
      <c r="I377" s="9"/>
      <c r="J377" s="132" t="s">
        <v>10</v>
      </c>
      <c r="K377" s="133" t="s">
        <v>61</v>
      </c>
      <c r="L377" s="134">
        <v>2</v>
      </c>
      <c r="O377" s="9"/>
      <c r="P377" s="9"/>
      <c r="Q377" s="9"/>
    </row>
    <row r="378" spans="1:17" s="32" customFormat="1" ht="13.95" customHeight="1" x14ac:dyDescent="0.2">
      <c r="A378" s="9"/>
      <c r="B378" s="9"/>
      <c r="C378" s="2" t="s">
        <v>0</v>
      </c>
      <c r="D378" s="44" t="s">
        <v>1127</v>
      </c>
      <c r="E378" s="122">
        <v>1</v>
      </c>
      <c r="F378" s="25"/>
      <c r="I378" s="9"/>
      <c r="J378" s="132" t="s">
        <v>10</v>
      </c>
      <c r="K378" s="133" t="s">
        <v>413</v>
      </c>
      <c r="L378" s="134">
        <v>2</v>
      </c>
      <c r="O378" s="9"/>
      <c r="P378" s="9"/>
      <c r="Q378" s="9"/>
    </row>
    <row r="379" spans="1:17" s="32" customFormat="1" ht="13.95" customHeight="1" x14ac:dyDescent="0.2">
      <c r="A379" s="9"/>
      <c r="B379" s="9"/>
      <c r="C379" s="2" t="s">
        <v>51</v>
      </c>
      <c r="D379" s="44" t="s">
        <v>917</v>
      </c>
      <c r="E379" s="122">
        <v>1</v>
      </c>
      <c r="F379" s="25"/>
      <c r="I379" s="9"/>
      <c r="J379" s="132" t="s">
        <v>10</v>
      </c>
      <c r="K379" s="133" t="s">
        <v>135</v>
      </c>
      <c r="L379" s="134">
        <v>2</v>
      </c>
      <c r="O379" s="9"/>
      <c r="P379" s="9"/>
      <c r="Q379" s="9"/>
    </row>
    <row r="380" spans="1:17" s="32" customFormat="1" ht="13.95" customHeight="1" x14ac:dyDescent="0.2">
      <c r="A380" s="9"/>
      <c r="B380" s="9"/>
      <c r="C380" s="2" t="s">
        <v>1</v>
      </c>
      <c r="D380" s="44" t="s">
        <v>1129</v>
      </c>
      <c r="E380" s="122">
        <v>1</v>
      </c>
      <c r="F380" s="25"/>
      <c r="I380" s="9"/>
      <c r="J380" s="132" t="s">
        <v>10</v>
      </c>
      <c r="K380" s="133" t="s">
        <v>60</v>
      </c>
      <c r="L380" s="134">
        <v>2</v>
      </c>
      <c r="O380" s="9"/>
      <c r="P380" s="9"/>
      <c r="Q380" s="9"/>
    </row>
    <row r="381" spans="1:17" s="32" customFormat="1" ht="13.95" customHeight="1" thickBot="1" x14ac:dyDescent="0.25">
      <c r="A381" s="9"/>
      <c r="B381" s="9"/>
      <c r="C381" s="5" t="s">
        <v>53</v>
      </c>
      <c r="D381" s="46" t="s">
        <v>926</v>
      </c>
      <c r="E381" s="121">
        <v>1</v>
      </c>
      <c r="F381" s="25"/>
      <c r="I381" s="9"/>
      <c r="J381" s="132" t="s">
        <v>10</v>
      </c>
      <c r="K381" s="133" t="s">
        <v>63</v>
      </c>
      <c r="L381" s="134">
        <v>2</v>
      </c>
      <c r="O381" s="9"/>
      <c r="P381" s="9"/>
      <c r="Q381" s="9"/>
    </row>
    <row r="382" spans="1:17" s="32" customFormat="1" ht="13.95" customHeight="1" x14ac:dyDescent="0.2">
      <c r="A382" s="9"/>
      <c r="B382" s="9"/>
      <c r="C382" s="9"/>
      <c r="D382" s="9"/>
      <c r="E382" s="9"/>
      <c r="F382" s="25"/>
      <c r="I382" s="9"/>
      <c r="J382" s="132" t="s">
        <v>10</v>
      </c>
      <c r="K382" s="133" t="s">
        <v>541</v>
      </c>
      <c r="L382" s="134">
        <v>2</v>
      </c>
      <c r="O382" s="9"/>
      <c r="P382" s="9"/>
      <c r="Q382" s="9"/>
    </row>
    <row r="383" spans="1:17" s="32" customFormat="1" ht="13.95" customHeight="1" thickBot="1" x14ac:dyDescent="0.25">
      <c r="A383" s="9"/>
      <c r="B383" s="9"/>
      <c r="C383" s="9" t="s">
        <v>495</v>
      </c>
      <c r="D383" s="8"/>
      <c r="E383" s="58">
        <f>SUM(E385:E394)</f>
        <v>35</v>
      </c>
      <c r="F383" s="25"/>
      <c r="I383" s="9"/>
      <c r="J383" s="132" t="s">
        <v>10</v>
      </c>
      <c r="K383" s="133" t="s">
        <v>134</v>
      </c>
      <c r="L383" s="134">
        <v>1</v>
      </c>
      <c r="O383" s="9"/>
      <c r="P383" s="9"/>
      <c r="Q383" s="9"/>
    </row>
    <row r="384" spans="1:17" s="32" customFormat="1" ht="13.95" customHeight="1" thickBot="1" x14ac:dyDescent="0.25">
      <c r="A384" s="9"/>
      <c r="B384" s="9"/>
      <c r="C384" s="126" t="s">
        <v>1143</v>
      </c>
      <c r="D384" s="127" t="s">
        <v>1144</v>
      </c>
      <c r="E384" s="128" t="s">
        <v>1145</v>
      </c>
      <c r="F384" s="25"/>
      <c r="I384" s="9"/>
      <c r="J384" s="132" t="s">
        <v>10</v>
      </c>
      <c r="K384" s="133" t="s">
        <v>147</v>
      </c>
      <c r="L384" s="134">
        <v>1</v>
      </c>
      <c r="O384" s="9"/>
      <c r="P384" s="9"/>
      <c r="Q384" s="9"/>
    </row>
    <row r="385" spans="1:17" s="32" customFormat="1" ht="13.95" customHeight="1" thickTop="1" x14ac:dyDescent="0.2">
      <c r="A385" s="9"/>
      <c r="B385" s="9"/>
      <c r="C385" s="2" t="s">
        <v>21</v>
      </c>
      <c r="D385" s="44" t="s">
        <v>533</v>
      </c>
      <c r="E385" s="122">
        <v>8</v>
      </c>
      <c r="F385" s="25"/>
      <c r="G385" s="112"/>
      <c r="I385" s="9"/>
      <c r="J385" s="132" t="s">
        <v>10</v>
      </c>
      <c r="K385" s="133" t="s">
        <v>67</v>
      </c>
      <c r="L385" s="134">
        <v>1</v>
      </c>
      <c r="O385" s="9"/>
      <c r="P385" s="9"/>
      <c r="Q385" s="9"/>
    </row>
    <row r="386" spans="1:17" s="32" customFormat="1" ht="13.95" customHeight="1" x14ac:dyDescent="0.2">
      <c r="A386" s="9"/>
      <c r="B386" s="9"/>
      <c r="C386" s="2" t="s">
        <v>1</v>
      </c>
      <c r="D386" s="44" t="s">
        <v>1135</v>
      </c>
      <c r="E386" s="122">
        <v>5</v>
      </c>
      <c r="F386" s="25"/>
      <c r="I386" s="9"/>
      <c r="J386" s="132" t="s">
        <v>10</v>
      </c>
      <c r="K386" s="133" t="s">
        <v>542</v>
      </c>
      <c r="L386" s="134">
        <v>1</v>
      </c>
      <c r="O386" s="9"/>
      <c r="P386" s="9"/>
      <c r="Q386" s="9"/>
    </row>
    <row r="387" spans="1:17" s="32" customFormat="1" ht="13.95" customHeight="1" thickBot="1" x14ac:dyDescent="0.25">
      <c r="A387" s="9"/>
      <c r="B387" s="9"/>
      <c r="C387" s="2" t="s">
        <v>3</v>
      </c>
      <c r="D387" s="44" t="s">
        <v>535</v>
      </c>
      <c r="E387" s="122">
        <v>4</v>
      </c>
      <c r="F387" s="25"/>
      <c r="I387" s="9"/>
      <c r="J387" s="135" t="s">
        <v>65</v>
      </c>
      <c r="K387" s="136" t="s">
        <v>412</v>
      </c>
      <c r="L387" s="137">
        <v>1</v>
      </c>
      <c r="O387" s="9"/>
      <c r="P387" s="9"/>
      <c r="Q387" s="9"/>
    </row>
    <row r="388" spans="1:17" s="32" customFormat="1" ht="13.95" customHeight="1" x14ac:dyDescent="0.2">
      <c r="A388" s="9"/>
      <c r="B388" s="9"/>
      <c r="C388" s="2" t="s">
        <v>4</v>
      </c>
      <c r="D388" s="44" t="s">
        <v>1136</v>
      </c>
      <c r="E388" s="122">
        <v>4</v>
      </c>
      <c r="F388" s="25"/>
      <c r="I388" s="9"/>
      <c r="O388" s="9"/>
      <c r="P388" s="9"/>
      <c r="Q388" s="9"/>
    </row>
    <row r="389" spans="1:17" s="32" customFormat="1" ht="13.95" customHeight="1" x14ac:dyDescent="0.2">
      <c r="A389" s="9"/>
      <c r="B389" s="9"/>
      <c r="C389" s="2" t="s">
        <v>4</v>
      </c>
      <c r="D389" s="44" t="s">
        <v>1137</v>
      </c>
      <c r="E389" s="122">
        <v>4</v>
      </c>
      <c r="F389" s="25"/>
      <c r="I389" s="9"/>
      <c r="O389" s="9"/>
      <c r="P389" s="9"/>
      <c r="Q389" s="9"/>
    </row>
    <row r="390" spans="1:17" s="32" customFormat="1" ht="13.95" customHeight="1" x14ac:dyDescent="0.2">
      <c r="A390" s="9"/>
      <c r="B390" s="9"/>
      <c r="C390" s="2" t="s">
        <v>145</v>
      </c>
      <c r="D390" s="44" t="s">
        <v>537</v>
      </c>
      <c r="E390" s="122">
        <v>3</v>
      </c>
      <c r="F390" s="25"/>
      <c r="I390" s="9"/>
      <c r="O390" s="9"/>
      <c r="P390" s="9"/>
      <c r="Q390" s="9"/>
    </row>
    <row r="391" spans="1:17" s="32" customFormat="1" ht="13.95" customHeight="1" x14ac:dyDescent="0.2">
      <c r="A391" s="9"/>
      <c r="B391" s="9"/>
      <c r="C391" s="2" t="s">
        <v>51</v>
      </c>
      <c r="D391" s="44" t="s">
        <v>534</v>
      </c>
      <c r="E391" s="122">
        <v>2</v>
      </c>
      <c r="F391" s="25"/>
      <c r="I391" s="9"/>
      <c r="O391" s="9"/>
      <c r="P391" s="9"/>
      <c r="Q391" s="9"/>
    </row>
    <row r="392" spans="1:17" s="32" customFormat="1" ht="13.95" customHeight="1" x14ac:dyDescent="0.2">
      <c r="A392" s="9"/>
      <c r="B392" s="9"/>
      <c r="C392" s="2" t="s">
        <v>8</v>
      </c>
      <c r="D392" s="44" t="s">
        <v>536</v>
      </c>
      <c r="E392" s="122">
        <v>2</v>
      </c>
      <c r="F392" s="25"/>
      <c r="I392" s="9"/>
      <c r="O392" s="9"/>
      <c r="P392" s="9"/>
      <c r="Q392" s="9"/>
    </row>
    <row r="393" spans="1:17" s="32" customFormat="1" ht="13.95" customHeight="1" x14ac:dyDescent="0.2">
      <c r="A393" s="9"/>
      <c r="B393" s="9"/>
      <c r="C393" s="2" t="s">
        <v>145</v>
      </c>
      <c r="D393" s="44" t="s">
        <v>934</v>
      </c>
      <c r="E393" s="122">
        <v>2</v>
      </c>
      <c r="F393" s="25"/>
      <c r="I393" s="9"/>
      <c r="O393" s="9"/>
      <c r="P393" s="9"/>
      <c r="Q393" s="9"/>
    </row>
    <row r="394" spans="1:17" s="32" customFormat="1" ht="13.95" customHeight="1" thickBot="1" x14ac:dyDescent="0.25">
      <c r="A394" s="9"/>
      <c r="B394" s="9"/>
      <c r="C394" s="5" t="s">
        <v>145</v>
      </c>
      <c r="D394" s="46" t="s">
        <v>538</v>
      </c>
      <c r="E394" s="121">
        <v>1</v>
      </c>
      <c r="F394" s="25"/>
      <c r="I394" s="9"/>
      <c r="O394" s="9"/>
      <c r="P394" s="9"/>
      <c r="Q394" s="9"/>
    </row>
    <row r="395" spans="1:17" s="32" customFormat="1" ht="13.95" customHeight="1" x14ac:dyDescent="0.2">
      <c r="A395" s="9"/>
      <c r="B395" s="9"/>
      <c r="C395" s="9"/>
      <c r="D395" s="9"/>
      <c r="E395" s="9"/>
      <c r="F395" s="25"/>
      <c r="G395" s="139" t="s">
        <v>1147</v>
      </c>
      <c r="H395" s="130" t="s">
        <v>1152</v>
      </c>
      <c r="I395" s="9"/>
      <c r="O395" s="9"/>
      <c r="P395" s="9"/>
      <c r="Q395" s="9"/>
    </row>
    <row r="396" spans="1:17" s="32" customFormat="1" ht="13.95" customHeight="1" x14ac:dyDescent="0.2">
      <c r="A396" s="9"/>
      <c r="B396" s="9"/>
      <c r="C396" s="9"/>
      <c r="D396" s="9"/>
      <c r="E396" s="9"/>
      <c r="F396" s="25"/>
      <c r="I396" s="9"/>
      <c r="O396" s="9"/>
      <c r="P396" s="9"/>
      <c r="Q396" s="9"/>
    </row>
    <row r="397" spans="1:17" s="32" customFormat="1" ht="13.95" customHeight="1" thickBot="1" x14ac:dyDescent="0.25">
      <c r="A397" s="9"/>
      <c r="B397" s="9"/>
      <c r="C397" s="9" t="s">
        <v>333</v>
      </c>
      <c r="D397" s="8"/>
      <c r="E397" s="58">
        <f>SUM(E399:E429)</f>
        <v>78</v>
      </c>
      <c r="F397" s="25"/>
      <c r="I397" s="9"/>
      <c r="J397" s="9" t="s">
        <v>325</v>
      </c>
      <c r="K397" s="8"/>
      <c r="L397" s="58">
        <f>SUM(L399:L462)</f>
        <v>424</v>
      </c>
      <c r="O397" s="9"/>
      <c r="P397" s="9"/>
      <c r="Q397" s="9"/>
    </row>
    <row r="398" spans="1:17" s="32" customFormat="1" ht="13.95" customHeight="1" thickBot="1" x14ac:dyDescent="0.25">
      <c r="A398" s="9"/>
      <c r="B398" s="9"/>
      <c r="C398" s="126" t="s">
        <v>1143</v>
      </c>
      <c r="D398" s="127" t="s">
        <v>1144</v>
      </c>
      <c r="E398" s="128" t="s">
        <v>1145</v>
      </c>
      <c r="F398" s="25"/>
      <c r="I398" s="9"/>
      <c r="J398" s="126" t="s">
        <v>1143</v>
      </c>
      <c r="K398" s="127" t="s">
        <v>1144</v>
      </c>
      <c r="L398" s="128" t="s">
        <v>1145</v>
      </c>
      <c r="O398" s="9"/>
      <c r="P398" s="9"/>
      <c r="Q398" s="9"/>
    </row>
    <row r="399" spans="1:17" s="32" customFormat="1" ht="13.95" customHeight="1" thickTop="1" x14ac:dyDescent="0.2">
      <c r="A399" s="9"/>
      <c r="B399" s="9"/>
      <c r="C399" s="2" t="s">
        <v>10</v>
      </c>
      <c r="D399" s="44" t="s">
        <v>1006</v>
      </c>
      <c r="E399" s="122">
        <v>8</v>
      </c>
      <c r="F399" s="25"/>
      <c r="I399" s="9"/>
      <c r="J399" s="2" t="s">
        <v>10</v>
      </c>
      <c r="K399" s="44" t="s">
        <v>70</v>
      </c>
      <c r="L399" s="122">
        <v>19</v>
      </c>
      <c r="O399" s="9"/>
      <c r="P399" s="9"/>
      <c r="Q399" s="9"/>
    </row>
    <row r="400" spans="1:17" s="32" customFormat="1" ht="13.95" customHeight="1" x14ac:dyDescent="0.2">
      <c r="A400" s="9"/>
      <c r="B400" s="9"/>
      <c r="C400" s="2" t="s">
        <v>10</v>
      </c>
      <c r="D400" s="44" t="s">
        <v>471</v>
      </c>
      <c r="E400" s="122">
        <v>6</v>
      </c>
      <c r="F400" s="25"/>
      <c r="I400" s="9"/>
      <c r="J400" s="2" t="s">
        <v>10</v>
      </c>
      <c r="K400" s="44" t="s">
        <v>988</v>
      </c>
      <c r="L400" s="122">
        <v>18</v>
      </c>
      <c r="O400" s="9"/>
      <c r="P400" s="9"/>
      <c r="Q400" s="9"/>
    </row>
    <row r="401" spans="1:17" s="32" customFormat="1" ht="13.95" customHeight="1" x14ac:dyDescent="0.2">
      <c r="A401" s="9"/>
      <c r="B401" s="9"/>
      <c r="C401" s="2" t="s">
        <v>10</v>
      </c>
      <c r="D401" s="44" t="s">
        <v>472</v>
      </c>
      <c r="E401" s="122">
        <v>5</v>
      </c>
      <c r="F401" s="25"/>
      <c r="I401" s="9"/>
      <c r="J401" s="2" t="s">
        <v>10</v>
      </c>
      <c r="K401" s="44" t="s">
        <v>991</v>
      </c>
      <c r="L401" s="122">
        <v>18</v>
      </c>
      <c r="O401" s="9"/>
      <c r="P401" s="9"/>
      <c r="Q401" s="9"/>
    </row>
    <row r="402" spans="1:17" s="32" customFormat="1" ht="13.95" customHeight="1" x14ac:dyDescent="0.2">
      <c r="A402" s="9"/>
      <c r="B402" s="9"/>
      <c r="C402" s="2" t="s">
        <v>10</v>
      </c>
      <c r="D402" s="44" t="s">
        <v>478</v>
      </c>
      <c r="E402" s="122">
        <v>5</v>
      </c>
      <c r="F402" s="25"/>
      <c r="I402" s="9"/>
      <c r="J402" s="2" t="s">
        <v>10</v>
      </c>
      <c r="K402" s="44" t="s">
        <v>544</v>
      </c>
      <c r="L402" s="122">
        <v>18</v>
      </c>
      <c r="O402" s="9"/>
      <c r="P402" s="9"/>
      <c r="Q402" s="9"/>
    </row>
    <row r="403" spans="1:17" s="32" customFormat="1" ht="13.95" customHeight="1" x14ac:dyDescent="0.2">
      <c r="A403" s="9"/>
      <c r="B403" s="9"/>
      <c r="C403" s="2" t="s">
        <v>104</v>
      </c>
      <c r="D403" s="44" t="s">
        <v>1012</v>
      </c>
      <c r="E403" s="122">
        <v>5</v>
      </c>
      <c r="F403" s="25"/>
      <c r="I403" s="9"/>
      <c r="J403" s="2" t="s">
        <v>10</v>
      </c>
      <c r="K403" s="44" t="s">
        <v>987</v>
      </c>
      <c r="L403" s="122">
        <v>17</v>
      </c>
      <c r="O403" s="9"/>
      <c r="P403" s="9"/>
      <c r="Q403" s="9"/>
    </row>
    <row r="404" spans="1:17" s="32" customFormat="1" ht="13.95" customHeight="1" x14ac:dyDescent="0.2">
      <c r="A404" s="9"/>
      <c r="B404" s="9"/>
      <c r="C404" s="2" t="s">
        <v>10</v>
      </c>
      <c r="D404" s="44" t="s">
        <v>149</v>
      </c>
      <c r="E404" s="122">
        <v>4</v>
      </c>
      <c r="F404" s="25"/>
      <c r="I404" s="9"/>
      <c r="J404" s="2" t="s">
        <v>10</v>
      </c>
      <c r="K404" s="44" t="s">
        <v>989</v>
      </c>
      <c r="L404" s="122">
        <v>17</v>
      </c>
      <c r="O404" s="9"/>
      <c r="P404" s="9"/>
      <c r="Q404" s="9"/>
    </row>
    <row r="405" spans="1:17" s="32" customFormat="1" ht="13.95" customHeight="1" x14ac:dyDescent="0.2">
      <c r="A405" s="9"/>
      <c r="B405" s="9"/>
      <c r="C405" s="2" t="s">
        <v>10</v>
      </c>
      <c r="D405" s="44" t="s">
        <v>1019</v>
      </c>
      <c r="E405" s="122">
        <v>4</v>
      </c>
      <c r="F405" s="25"/>
      <c r="I405" s="9"/>
      <c r="J405" s="2" t="s">
        <v>10</v>
      </c>
      <c r="K405" s="44" t="s">
        <v>543</v>
      </c>
      <c r="L405" s="122">
        <v>17</v>
      </c>
      <c r="O405" s="9"/>
      <c r="P405" s="9"/>
      <c r="Q405" s="9"/>
    </row>
    <row r="406" spans="1:17" s="32" customFormat="1" ht="13.95" customHeight="1" x14ac:dyDescent="0.2">
      <c r="A406" s="9"/>
      <c r="B406" s="9"/>
      <c r="C406" s="2" t="s">
        <v>10</v>
      </c>
      <c r="D406" s="44" t="s">
        <v>1008</v>
      </c>
      <c r="E406" s="122">
        <v>3</v>
      </c>
      <c r="F406" s="25"/>
      <c r="I406" s="9"/>
      <c r="J406" s="2" t="s">
        <v>10</v>
      </c>
      <c r="K406" s="44" t="s">
        <v>71</v>
      </c>
      <c r="L406" s="122">
        <v>15</v>
      </c>
      <c r="O406" s="9"/>
      <c r="P406" s="9"/>
      <c r="Q406" s="9"/>
    </row>
    <row r="407" spans="1:17" s="32" customFormat="1" ht="13.95" customHeight="1" x14ac:dyDescent="0.2">
      <c r="A407" s="9"/>
      <c r="B407" s="9"/>
      <c r="C407" s="2" t="s">
        <v>10</v>
      </c>
      <c r="D407" s="44" t="s">
        <v>1018</v>
      </c>
      <c r="E407" s="122">
        <v>3</v>
      </c>
      <c r="F407" s="25"/>
      <c r="I407" s="9"/>
      <c r="J407" s="2" t="s">
        <v>10</v>
      </c>
      <c r="K407" s="44" t="s">
        <v>78</v>
      </c>
      <c r="L407" s="122">
        <v>15</v>
      </c>
      <c r="O407" s="9"/>
      <c r="P407" s="9"/>
      <c r="Q407" s="9"/>
    </row>
    <row r="408" spans="1:17" s="32" customFormat="1" ht="13.95" customHeight="1" x14ac:dyDescent="0.2">
      <c r="A408" s="9"/>
      <c r="B408" s="9"/>
      <c r="C408" s="2" t="s">
        <v>10</v>
      </c>
      <c r="D408" s="44" t="s">
        <v>475</v>
      </c>
      <c r="E408" s="122">
        <v>3</v>
      </c>
      <c r="F408" s="25"/>
      <c r="I408" s="9"/>
      <c r="J408" s="2" t="s">
        <v>10</v>
      </c>
      <c r="K408" s="44" t="s">
        <v>986</v>
      </c>
      <c r="L408" s="122">
        <v>13</v>
      </c>
      <c r="O408" s="9"/>
      <c r="P408" s="9"/>
      <c r="Q408" s="9"/>
    </row>
    <row r="409" spans="1:17" s="32" customFormat="1" ht="13.95" customHeight="1" x14ac:dyDescent="0.2">
      <c r="A409" s="9"/>
      <c r="B409" s="9"/>
      <c r="C409" s="2" t="s">
        <v>10</v>
      </c>
      <c r="D409" s="44" t="s">
        <v>481</v>
      </c>
      <c r="E409" s="122">
        <v>3</v>
      </c>
      <c r="F409" s="25"/>
      <c r="I409" s="9"/>
      <c r="J409" s="2" t="s">
        <v>10</v>
      </c>
      <c r="K409" s="44" t="s">
        <v>993</v>
      </c>
      <c r="L409" s="122">
        <v>13</v>
      </c>
      <c r="O409" s="9"/>
      <c r="P409" s="9"/>
      <c r="Q409" s="9"/>
    </row>
    <row r="410" spans="1:17" s="32" customFormat="1" ht="13.95" customHeight="1" x14ac:dyDescent="0.2">
      <c r="A410" s="9"/>
      <c r="B410" s="9"/>
      <c r="C410" s="2" t="s">
        <v>10</v>
      </c>
      <c r="D410" s="44" t="s">
        <v>482</v>
      </c>
      <c r="E410" s="122">
        <v>3</v>
      </c>
      <c r="F410" s="25"/>
      <c r="I410" s="9"/>
      <c r="J410" s="2" t="s">
        <v>10</v>
      </c>
      <c r="K410" s="44" t="s">
        <v>995</v>
      </c>
      <c r="L410" s="122">
        <v>13</v>
      </c>
      <c r="O410" s="9"/>
      <c r="P410" s="9"/>
      <c r="Q410" s="9"/>
    </row>
    <row r="411" spans="1:17" s="32" customFormat="1" ht="13.95" customHeight="1" x14ac:dyDescent="0.2">
      <c r="A411" s="9"/>
      <c r="B411" s="9"/>
      <c r="C411" s="2" t="s">
        <v>10</v>
      </c>
      <c r="D411" s="44" t="s">
        <v>550</v>
      </c>
      <c r="E411" s="122">
        <v>3</v>
      </c>
      <c r="F411" s="25"/>
      <c r="I411" s="9"/>
      <c r="J411" s="2" t="s">
        <v>10</v>
      </c>
      <c r="K411" s="44" t="s">
        <v>80</v>
      </c>
      <c r="L411" s="122">
        <v>13</v>
      </c>
      <c r="O411" s="9"/>
      <c r="P411" s="9"/>
      <c r="Q411" s="9"/>
    </row>
    <row r="412" spans="1:17" s="32" customFormat="1" ht="13.95" customHeight="1" x14ac:dyDescent="0.2">
      <c r="A412" s="9"/>
      <c r="B412" s="9"/>
      <c r="C412" s="2" t="s">
        <v>10</v>
      </c>
      <c r="D412" s="44" t="s">
        <v>549</v>
      </c>
      <c r="E412" s="122">
        <v>3</v>
      </c>
      <c r="F412" s="25"/>
      <c r="H412" s="56"/>
      <c r="I412" s="9"/>
      <c r="J412" s="2" t="s">
        <v>10</v>
      </c>
      <c r="K412" s="44" t="s">
        <v>74</v>
      </c>
      <c r="L412" s="122">
        <v>12</v>
      </c>
      <c r="O412" s="9"/>
      <c r="P412" s="9"/>
      <c r="Q412" s="9"/>
    </row>
    <row r="413" spans="1:17" s="32" customFormat="1" ht="13.95" customHeight="1" x14ac:dyDescent="0.2">
      <c r="A413" s="9"/>
      <c r="B413" s="9"/>
      <c r="C413" s="2" t="s">
        <v>10</v>
      </c>
      <c r="D413" s="44" t="s">
        <v>551</v>
      </c>
      <c r="E413" s="122">
        <v>3</v>
      </c>
      <c r="F413" s="25"/>
      <c r="H413" s="56"/>
      <c r="I413" s="9"/>
      <c r="J413" s="2" t="s">
        <v>10</v>
      </c>
      <c r="K413" s="44" t="s">
        <v>92</v>
      </c>
      <c r="L413" s="122">
        <v>11</v>
      </c>
      <c r="O413" s="9"/>
      <c r="P413" s="9"/>
      <c r="Q413" s="9"/>
    </row>
    <row r="414" spans="1:17" s="32" customFormat="1" ht="13.95" customHeight="1" x14ac:dyDescent="0.2">
      <c r="A414" s="9"/>
      <c r="B414" s="9"/>
      <c r="C414" s="2" t="s">
        <v>104</v>
      </c>
      <c r="D414" s="44" t="s">
        <v>477</v>
      </c>
      <c r="E414" s="122">
        <v>2</v>
      </c>
      <c r="F414" s="25"/>
      <c r="I414" s="9"/>
      <c r="J414" s="2" t="s">
        <v>10</v>
      </c>
      <c r="K414" s="44" t="s">
        <v>169</v>
      </c>
      <c r="L414" s="122">
        <v>11</v>
      </c>
      <c r="O414" s="9"/>
      <c r="P414" s="9"/>
      <c r="Q414" s="9"/>
    </row>
    <row r="415" spans="1:17" s="32" customFormat="1" ht="13.95" customHeight="1" x14ac:dyDescent="0.2">
      <c r="A415" s="9"/>
      <c r="B415" s="9"/>
      <c r="C415" s="2" t="s">
        <v>10</v>
      </c>
      <c r="D415" s="44" t="s">
        <v>1010</v>
      </c>
      <c r="E415" s="122">
        <v>1</v>
      </c>
      <c r="F415" s="25"/>
      <c r="I415" s="9"/>
      <c r="J415" s="2" t="s">
        <v>10</v>
      </c>
      <c r="K415" s="44" t="s">
        <v>94</v>
      </c>
      <c r="L415" s="122">
        <v>10</v>
      </c>
      <c r="O415" s="9"/>
      <c r="P415" s="9"/>
      <c r="Q415" s="9"/>
    </row>
    <row r="416" spans="1:17" s="32" customFormat="1" ht="13.95" customHeight="1" x14ac:dyDescent="0.2">
      <c r="A416" s="9"/>
      <c r="B416" s="9"/>
      <c r="C416" s="2" t="s">
        <v>10</v>
      </c>
      <c r="D416" s="44" t="s">
        <v>467</v>
      </c>
      <c r="E416" s="122">
        <v>1</v>
      </c>
      <c r="F416" s="25"/>
      <c r="H416" s="56"/>
      <c r="I416" s="9"/>
      <c r="J416" s="2" t="s">
        <v>10</v>
      </c>
      <c r="K416" s="44" t="s">
        <v>458</v>
      </c>
      <c r="L416" s="122">
        <v>10</v>
      </c>
      <c r="O416" s="9"/>
      <c r="P416" s="9"/>
      <c r="Q416" s="9"/>
    </row>
    <row r="417" spans="1:17" s="32" customFormat="1" ht="13.95" customHeight="1" x14ac:dyDescent="0.2">
      <c r="A417" s="9"/>
      <c r="B417" s="9"/>
      <c r="C417" s="2" t="s">
        <v>10</v>
      </c>
      <c r="D417" s="44" t="s">
        <v>477</v>
      </c>
      <c r="E417" s="122">
        <v>1</v>
      </c>
      <c r="F417" s="25"/>
      <c r="I417" s="9"/>
      <c r="J417" s="2" t="s">
        <v>10</v>
      </c>
      <c r="K417" s="44" t="s">
        <v>77</v>
      </c>
      <c r="L417" s="122">
        <v>9</v>
      </c>
      <c r="O417" s="9"/>
      <c r="P417" s="9"/>
      <c r="Q417" s="9"/>
    </row>
    <row r="418" spans="1:17" s="32" customFormat="1" ht="13.95" customHeight="1" x14ac:dyDescent="0.2">
      <c r="A418" s="9"/>
      <c r="B418" s="9"/>
      <c r="C418" s="2" t="s">
        <v>10</v>
      </c>
      <c r="D418" s="44" t="s">
        <v>476</v>
      </c>
      <c r="E418" s="122">
        <v>1</v>
      </c>
      <c r="F418" s="25"/>
      <c r="I418" s="9"/>
      <c r="J418" s="2" t="s">
        <v>10</v>
      </c>
      <c r="K418" s="44" t="s">
        <v>170</v>
      </c>
      <c r="L418" s="122">
        <v>9</v>
      </c>
      <c r="O418" s="9"/>
      <c r="P418" s="9"/>
      <c r="Q418" s="9"/>
    </row>
    <row r="419" spans="1:17" s="32" customFormat="1" ht="13.95" customHeight="1" x14ac:dyDescent="0.2">
      <c r="A419" s="9"/>
      <c r="B419" s="9"/>
      <c r="C419" s="2" t="s">
        <v>10</v>
      </c>
      <c r="D419" s="44" t="s">
        <v>483</v>
      </c>
      <c r="E419" s="122">
        <v>1</v>
      </c>
      <c r="F419" s="25"/>
      <c r="I419" s="9"/>
      <c r="J419" s="2" t="s">
        <v>10</v>
      </c>
      <c r="K419" s="44" t="s">
        <v>79</v>
      </c>
      <c r="L419" s="122">
        <v>9</v>
      </c>
      <c r="O419" s="9"/>
      <c r="P419" s="9"/>
      <c r="Q419" s="9"/>
    </row>
    <row r="420" spans="1:17" s="32" customFormat="1" ht="13.95" customHeight="1" x14ac:dyDescent="0.2">
      <c r="A420" s="9"/>
      <c r="B420" s="9"/>
      <c r="C420" s="2" t="s">
        <v>10</v>
      </c>
      <c r="D420" s="44" t="s">
        <v>552</v>
      </c>
      <c r="E420" s="122">
        <v>1</v>
      </c>
      <c r="F420" s="25"/>
      <c r="I420" s="9"/>
      <c r="J420" s="2" t="s">
        <v>10</v>
      </c>
      <c r="K420" s="44" t="s">
        <v>84</v>
      </c>
      <c r="L420" s="122">
        <v>8</v>
      </c>
      <c r="O420" s="9"/>
      <c r="P420" s="9"/>
      <c r="Q420" s="9"/>
    </row>
    <row r="421" spans="1:17" s="32" customFormat="1" ht="13.95" customHeight="1" x14ac:dyDescent="0.2">
      <c r="A421" s="9"/>
      <c r="B421" s="9"/>
      <c r="C421" s="2" t="s">
        <v>104</v>
      </c>
      <c r="D421" s="44" t="s">
        <v>483</v>
      </c>
      <c r="E421" s="122">
        <v>1</v>
      </c>
      <c r="F421" s="25"/>
      <c r="H421" s="9"/>
      <c r="I421" s="9"/>
      <c r="J421" s="2" t="s">
        <v>10</v>
      </c>
      <c r="K421" s="44" t="s">
        <v>997</v>
      </c>
      <c r="L421" s="122">
        <v>7</v>
      </c>
      <c r="O421" s="9"/>
      <c r="P421" s="9"/>
      <c r="Q421" s="9"/>
    </row>
    <row r="422" spans="1:17" s="32" customFormat="1" ht="13.95" customHeight="1" x14ac:dyDescent="0.2">
      <c r="A422" s="9"/>
      <c r="B422" s="9"/>
      <c r="C422" s="2" t="s">
        <v>104</v>
      </c>
      <c r="D422" s="44" t="s">
        <v>478</v>
      </c>
      <c r="E422" s="122">
        <v>1</v>
      </c>
      <c r="F422" s="25"/>
      <c r="I422" s="9"/>
      <c r="J422" s="2" t="s">
        <v>10</v>
      </c>
      <c r="K422" s="44" t="s">
        <v>96</v>
      </c>
      <c r="L422" s="122">
        <v>7</v>
      </c>
      <c r="O422" s="9"/>
      <c r="P422" s="9"/>
      <c r="Q422" s="9"/>
    </row>
    <row r="423" spans="1:17" s="32" customFormat="1" ht="13.95" customHeight="1" x14ac:dyDescent="0.2">
      <c r="A423" s="9"/>
      <c r="B423" s="9"/>
      <c r="C423" s="2" t="s">
        <v>104</v>
      </c>
      <c r="D423" s="44" t="s">
        <v>549</v>
      </c>
      <c r="E423" s="122">
        <v>1</v>
      </c>
      <c r="F423" s="25"/>
      <c r="I423" s="9"/>
      <c r="J423" s="2" t="s">
        <v>10</v>
      </c>
      <c r="K423" s="44" t="s">
        <v>83</v>
      </c>
      <c r="L423" s="122">
        <v>7</v>
      </c>
      <c r="O423" s="9"/>
      <c r="P423" s="9"/>
      <c r="Q423" s="9"/>
    </row>
    <row r="424" spans="1:17" s="32" customFormat="1" ht="13.95" customHeight="1" x14ac:dyDescent="0.2">
      <c r="A424" s="9"/>
      <c r="B424" s="9"/>
      <c r="C424" s="2" t="s">
        <v>148</v>
      </c>
      <c r="D424" s="44" t="s">
        <v>553</v>
      </c>
      <c r="E424" s="122">
        <v>1</v>
      </c>
      <c r="F424" s="25"/>
      <c r="I424" s="9"/>
      <c r="J424" s="2" t="s">
        <v>10</v>
      </c>
      <c r="K424" s="44" t="s">
        <v>85</v>
      </c>
      <c r="L424" s="122">
        <v>7</v>
      </c>
      <c r="O424" s="9"/>
      <c r="P424" s="9"/>
      <c r="Q424" s="9"/>
    </row>
    <row r="425" spans="1:17" s="32" customFormat="1" ht="13.95" customHeight="1" x14ac:dyDescent="0.2">
      <c r="A425" s="9"/>
      <c r="B425" s="9"/>
      <c r="C425" s="2" t="s">
        <v>484</v>
      </c>
      <c r="D425" s="44" t="s">
        <v>1012</v>
      </c>
      <c r="E425" s="122">
        <v>1</v>
      </c>
      <c r="F425" s="25"/>
      <c r="I425" s="9"/>
      <c r="J425" s="2" t="s">
        <v>10</v>
      </c>
      <c r="K425" s="44" t="s">
        <v>87</v>
      </c>
      <c r="L425" s="122">
        <v>7</v>
      </c>
      <c r="O425" s="9"/>
      <c r="P425" s="9"/>
      <c r="Q425" s="9"/>
    </row>
    <row r="426" spans="1:17" s="32" customFormat="1" ht="13.95" customHeight="1" x14ac:dyDescent="0.2">
      <c r="A426" s="9"/>
      <c r="B426" s="9"/>
      <c r="C426" s="2" t="s">
        <v>484</v>
      </c>
      <c r="D426" s="44" t="s">
        <v>472</v>
      </c>
      <c r="E426" s="122">
        <v>1</v>
      </c>
      <c r="F426" s="25"/>
      <c r="I426" s="9"/>
      <c r="J426" s="2" t="s">
        <v>10</v>
      </c>
      <c r="K426" s="44" t="s">
        <v>82</v>
      </c>
      <c r="L426" s="122">
        <v>6</v>
      </c>
      <c r="O426" s="9"/>
      <c r="P426" s="9"/>
      <c r="Q426" s="9"/>
    </row>
    <row r="427" spans="1:17" s="32" customFormat="1" ht="13.95" customHeight="1" x14ac:dyDescent="0.2">
      <c r="A427" s="9"/>
      <c r="B427" s="9"/>
      <c r="C427" s="2" t="s">
        <v>484</v>
      </c>
      <c r="D427" s="44" t="s">
        <v>1015</v>
      </c>
      <c r="E427" s="122">
        <v>1</v>
      </c>
      <c r="F427" s="25"/>
      <c r="I427" s="9"/>
      <c r="J427" s="2" t="s">
        <v>10</v>
      </c>
      <c r="K427" s="44" t="s">
        <v>93</v>
      </c>
      <c r="L427" s="122">
        <v>6</v>
      </c>
      <c r="O427" s="9"/>
      <c r="P427" s="9"/>
      <c r="Q427" s="9"/>
    </row>
    <row r="428" spans="1:17" s="32" customFormat="1" ht="13.95" customHeight="1" x14ac:dyDescent="0.2">
      <c r="A428" s="9"/>
      <c r="B428" s="9"/>
      <c r="C428" s="2" t="s">
        <v>484</v>
      </c>
      <c r="D428" s="44" t="s">
        <v>1016</v>
      </c>
      <c r="E428" s="122">
        <v>1</v>
      </c>
      <c r="F428" s="25"/>
      <c r="I428" s="9"/>
      <c r="J428" s="2" t="s">
        <v>10</v>
      </c>
      <c r="K428" s="44" t="s">
        <v>100</v>
      </c>
      <c r="L428" s="122">
        <v>6</v>
      </c>
      <c r="O428" s="9"/>
      <c r="P428" s="9"/>
      <c r="Q428" s="9"/>
    </row>
    <row r="429" spans="1:17" s="32" customFormat="1" ht="13.95" customHeight="1" thickBot="1" x14ac:dyDescent="0.25">
      <c r="A429" s="9"/>
      <c r="B429" s="9"/>
      <c r="C429" s="5" t="s">
        <v>484</v>
      </c>
      <c r="D429" s="46" t="s">
        <v>486</v>
      </c>
      <c r="E429" s="121">
        <v>1</v>
      </c>
      <c r="F429" s="25"/>
      <c r="I429" s="9"/>
      <c r="J429" s="2" t="s">
        <v>10</v>
      </c>
      <c r="K429" s="44" t="s">
        <v>86</v>
      </c>
      <c r="L429" s="122">
        <v>6</v>
      </c>
      <c r="O429" s="9"/>
      <c r="P429" s="9"/>
      <c r="Q429" s="9"/>
    </row>
    <row r="430" spans="1:17" s="32" customFormat="1" ht="13.95" customHeight="1" x14ac:dyDescent="0.2">
      <c r="A430" s="9"/>
      <c r="B430" s="9"/>
      <c r="C430" s="1"/>
      <c r="D430" s="8"/>
      <c r="E430" s="69"/>
      <c r="F430" s="25"/>
      <c r="I430" s="9"/>
      <c r="J430" s="2" t="s">
        <v>10</v>
      </c>
      <c r="K430" s="44" t="s">
        <v>81</v>
      </c>
      <c r="L430" s="122">
        <v>5</v>
      </c>
      <c r="O430" s="9"/>
      <c r="P430" s="9"/>
      <c r="Q430" s="9"/>
    </row>
    <row r="431" spans="1:17" s="32" customFormat="1" ht="13.95" customHeight="1" thickBot="1" x14ac:dyDescent="0.25">
      <c r="A431" s="9"/>
      <c r="B431" s="9"/>
      <c r="C431" s="9" t="s">
        <v>332</v>
      </c>
      <c r="D431" s="18"/>
      <c r="E431" s="66">
        <f>SUM(E433:E439)</f>
        <v>95</v>
      </c>
      <c r="F431" s="25"/>
      <c r="I431" s="9"/>
      <c r="J431" s="2" t="s">
        <v>10</v>
      </c>
      <c r="K431" s="44" t="s">
        <v>457</v>
      </c>
      <c r="L431" s="122">
        <v>5</v>
      </c>
      <c r="O431" s="9"/>
      <c r="P431" s="9"/>
      <c r="Q431" s="9"/>
    </row>
    <row r="432" spans="1:17" s="32" customFormat="1" ht="13.95" customHeight="1" thickBot="1" x14ac:dyDescent="0.25">
      <c r="A432" s="9"/>
      <c r="B432" s="9"/>
      <c r="C432" s="126" t="s">
        <v>1143</v>
      </c>
      <c r="D432" s="127" t="s">
        <v>1144</v>
      </c>
      <c r="E432" s="128" t="s">
        <v>1145</v>
      </c>
      <c r="F432" s="25"/>
      <c r="I432" s="9"/>
      <c r="J432" s="2" t="s">
        <v>10</v>
      </c>
      <c r="K432" s="44" t="s">
        <v>294</v>
      </c>
      <c r="L432" s="122">
        <v>4</v>
      </c>
      <c r="O432" s="9"/>
      <c r="P432" s="9"/>
      <c r="Q432" s="9"/>
    </row>
    <row r="433" spans="1:17" s="32" customFormat="1" ht="13.95" customHeight="1" thickTop="1" x14ac:dyDescent="0.2">
      <c r="A433" s="9"/>
      <c r="B433" s="9"/>
      <c r="C433" s="2" t="s">
        <v>48</v>
      </c>
      <c r="D433" s="4" t="s">
        <v>554</v>
      </c>
      <c r="E433" s="106">
        <v>27</v>
      </c>
      <c r="F433" s="25"/>
      <c r="I433" s="9"/>
      <c r="J433" s="2" t="s">
        <v>10</v>
      </c>
      <c r="K433" s="44" t="s">
        <v>89</v>
      </c>
      <c r="L433" s="122">
        <v>4</v>
      </c>
      <c r="O433" s="9"/>
      <c r="P433" s="9"/>
      <c r="Q433" s="9"/>
    </row>
    <row r="434" spans="1:17" s="32" customFormat="1" ht="13.95" customHeight="1" x14ac:dyDescent="0.2">
      <c r="A434" s="9"/>
      <c r="B434" s="9"/>
      <c r="C434" s="2" t="s">
        <v>48</v>
      </c>
      <c r="D434" s="4" t="s">
        <v>416</v>
      </c>
      <c r="E434" s="106">
        <v>23</v>
      </c>
      <c r="F434" s="25"/>
      <c r="I434" s="9"/>
      <c r="J434" s="2" t="s">
        <v>10</v>
      </c>
      <c r="K434" s="44" t="s">
        <v>122</v>
      </c>
      <c r="L434" s="122">
        <v>4</v>
      </c>
      <c r="O434" s="9"/>
      <c r="P434" s="9"/>
      <c r="Q434" s="9"/>
    </row>
    <row r="435" spans="1:17" s="32" customFormat="1" ht="13.95" customHeight="1" x14ac:dyDescent="0.2">
      <c r="A435" s="9"/>
      <c r="B435" s="9"/>
      <c r="C435" s="2" t="s">
        <v>10</v>
      </c>
      <c r="D435" s="4" t="s">
        <v>414</v>
      </c>
      <c r="E435" s="106">
        <v>19</v>
      </c>
      <c r="F435" s="25"/>
      <c r="I435" s="9"/>
      <c r="J435" s="2" t="s">
        <v>10</v>
      </c>
      <c r="K435" s="44" t="s">
        <v>90</v>
      </c>
      <c r="L435" s="122">
        <v>3</v>
      </c>
      <c r="O435" s="9"/>
      <c r="P435" s="9"/>
      <c r="Q435" s="9"/>
    </row>
    <row r="436" spans="1:17" s="32" customFormat="1" ht="13.95" customHeight="1" x14ac:dyDescent="0.2">
      <c r="A436" s="9"/>
      <c r="B436" s="9"/>
      <c r="C436" s="2" t="s">
        <v>10</v>
      </c>
      <c r="D436" s="4" t="s">
        <v>415</v>
      </c>
      <c r="E436" s="106">
        <v>14</v>
      </c>
      <c r="F436" s="25"/>
      <c r="I436" s="9"/>
      <c r="J436" s="2" t="s">
        <v>10</v>
      </c>
      <c r="K436" s="44" t="s">
        <v>91</v>
      </c>
      <c r="L436" s="122">
        <v>3</v>
      </c>
      <c r="O436" s="9"/>
      <c r="P436" s="9"/>
      <c r="Q436" s="9"/>
    </row>
    <row r="437" spans="1:17" s="32" customFormat="1" ht="13.95" customHeight="1" x14ac:dyDescent="0.2">
      <c r="A437" s="9"/>
      <c r="B437" s="9"/>
      <c r="C437" s="2" t="s">
        <v>10</v>
      </c>
      <c r="D437" s="4" t="s">
        <v>417</v>
      </c>
      <c r="E437" s="106">
        <v>7</v>
      </c>
      <c r="F437" s="25"/>
      <c r="I437" s="9"/>
      <c r="J437" s="2" t="s">
        <v>10</v>
      </c>
      <c r="K437" s="44" t="s">
        <v>95</v>
      </c>
      <c r="L437" s="122">
        <v>3</v>
      </c>
      <c r="O437" s="9"/>
      <c r="P437" s="9"/>
      <c r="Q437" s="9"/>
    </row>
    <row r="438" spans="1:17" s="32" customFormat="1" ht="13.95" customHeight="1" x14ac:dyDescent="0.2">
      <c r="A438" s="9"/>
      <c r="B438" s="9"/>
      <c r="C438" s="2" t="s">
        <v>10</v>
      </c>
      <c r="D438" s="4" t="s">
        <v>107</v>
      </c>
      <c r="E438" s="106">
        <v>4</v>
      </c>
      <c r="F438" s="25"/>
      <c r="I438" s="9"/>
      <c r="J438" s="2" t="s">
        <v>10</v>
      </c>
      <c r="K438" s="44" t="s">
        <v>123</v>
      </c>
      <c r="L438" s="122">
        <v>3</v>
      </c>
      <c r="O438" s="9"/>
      <c r="P438" s="9"/>
      <c r="Q438" s="9"/>
    </row>
    <row r="439" spans="1:17" s="32" customFormat="1" ht="13.95" customHeight="1" thickBot="1" x14ac:dyDescent="0.25">
      <c r="A439" s="9"/>
      <c r="B439" s="9"/>
      <c r="C439" s="5" t="s">
        <v>10</v>
      </c>
      <c r="D439" s="7" t="s">
        <v>106</v>
      </c>
      <c r="E439" s="107">
        <v>1</v>
      </c>
      <c r="F439" s="25"/>
      <c r="I439" s="9"/>
      <c r="J439" s="2" t="s">
        <v>10</v>
      </c>
      <c r="K439" s="44" t="s">
        <v>460</v>
      </c>
      <c r="L439" s="122">
        <v>2</v>
      </c>
      <c r="O439" s="9"/>
      <c r="P439" s="9"/>
      <c r="Q439" s="9"/>
    </row>
    <row r="440" spans="1:17" s="32" customFormat="1" ht="13.95" customHeight="1" x14ac:dyDescent="0.2">
      <c r="A440" s="9"/>
      <c r="B440" s="9"/>
      <c r="C440" s="9"/>
      <c r="D440" s="9"/>
      <c r="E440" s="9"/>
      <c r="F440" s="25"/>
      <c r="I440" s="9"/>
      <c r="J440" s="2" t="s">
        <v>10</v>
      </c>
      <c r="K440" s="44" t="s">
        <v>88</v>
      </c>
      <c r="L440" s="122">
        <v>2</v>
      </c>
      <c r="O440" s="9"/>
      <c r="P440" s="9"/>
      <c r="Q440" s="9"/>
    </row>
    <row r="441" spans="1:17" s="32" customFormat="1" ht="13.95" customHeight="1" thickBot="1" x14ac:dyDescent="0.25">
      <c r="A441" s="9"/>
      <c r="B441" s="9"/>
      <c r="C441" s="9" t="s">
        <v>346</v>
      </c>
      <c r="D441" s="18"/>
      <c r="E441" s="66">
        <f>SUM(E443)</f>
        <v>4</v>
      </c>
      <c r="F441" s="25"/>
      <c r="I441" s="9"/>
      <c r="J441" s="2" t="s">
        <v>10</v>
      </c>
      <c r="K441" s="44" t="s">
        <v>461</v>
      </c>
      <c r="L441" s="122">
        <v>2</v>
      </c>
      <c r="O441" s="9"/>
      <c r="P441" s="9"/>
      <c r="Q441" s="9"/>
    </row>
    <row r="442" spans="1:17" s="32" customFormat="1" ht="13.95" customHeight="1" thickBot="1" x14ac:dyDescent="0.25">
      <c r="A442" s="9"/>
      <c r="B442" s="9"/>
      <c r="C442" s="126" t="s">
        <v>158</v>
      </c>
      <c r="D442" s="127" t="s">
        <v>133</v>
      </c>
      <c r="E442" s="128" t="s">
        <v>1054</v>
      </c>
      <c r="F442" s="25"/>
      <c r="I442" s="9"/>
      <c r="J442" s="2" t="s">
        <v>10</v>
      </c>
      <c r="K442" s="44" t="s">
        <v>546</v>
      </c>
      <c r="L442" s="122">
        <v>2</v>
      </c>
      <c r="O442" s="9"/>
      <c r="P442" s="9"/>
      <c r="Q442" s="9"/>
    </row>
    <row r="443" spans="1:17" s="32" customFormat="1" ht="13.95" customHeight="1" thickTop="1" thickBot="1" x14ac:dyDescent="0.25">
      <c r="A443" s="9"/>
      <c r="B443" s="9"/>
      <c r="C443" s="5" t="s">
        <v>10</v>
      </c>
      <c r="D443" s="7" t="s">
        <v>108</v>
      </c>
      <c r="E443" s="107">
        <v>4</v>
      </c>
      <c r="F443" s="25"/>
      <c r="I443" s="9"/>
      <c r="J443" s="2" t="s">
        <v>10</v>
      </c>
      <c r="K443" s="44" t="s">
        <v>465</v>
      </c>
      <c r="L443" s="122">
        <v>2</v>
      </c>
      <c r="O443" s="9"/>
      <c r="P443" s="9"/>
      <c r="Q443" s="9"/>
    </row>
    <row r="444" spans="1:17" s="32" customFormat="1" ht="13.95" customHeight="1" x14ac:dyDescent="0.2">
      <c r="A444" s="9"/>
      <c r="B444" s="9"/>
      <c r="C444" s="9"/>
      <c r="D444" s="9"/>
      <c r="E444" s="9"/>
      <c r="F444" s="25"/>
      <c r="I444" s="9"/>
      <c r="J444" s="2" t="s">
        <v>10</v>
      </c>
      <c r="K444" s="44" t="s">
        <v>547</v>
      </c>
      <c r="L444" s="122">
        <v>2</v>
      </c>
      <c r="O444" s="9"/>
      <c r="P444" s="9"/>
      <c r="Q444" s="9"/>
    </row>
    <row r="445" spans="1:17" s="32" customFormat="1" ht="13.95" customHeight="1" thickBot="1" x14ac:dyDescent="0.25">
      <c r="A445" s="9"/>
      <c r="B445" s="9"/>
      <c r="C445" s="9" t="s">
        <v>334</v>
      </c>
      <c r="D445" s="18"/>
      <c r="E445" s="66">
        <f>SUM(E447:E450)</f>
        <v>13</v>
      </c>
      <c r="F445" s="25"/>
      <c r="I445" s="9"/>
      <c r="J445" s="2" t="s">
        <v>10</v>
      </c>
      <c r="K445" s="44" t="s">
        <v>97</v>
      </c>
      <c r="L445" s="122">
        <v>2</v>
      </c>
      <c r="O445" s="9"/>
      <c r="P445" s="9"/>
      <c r="Q445" s="9"/>
    </row>
    <row r="446" spans="1:17" s="32" customFormat="1" ht="13.95" customHeight="1" thickBot="1" x14ac:dyDescent="0.25">
      <c r="A446" s="9"/>
      <c r="B446" s="9"/>
      <c r="C446" s="126" t="s">
        <v>158</v>
      </c>
      <c r="D446" s="127" t="s">
        <v>133</v>
      </c>
      <c r="E446" s="128" t="s">
        <v>1054</v>
      </c>
      <c r="F446" s="25"/>
      <c r="I446" s="9"/>
      <c r="J446" s="2" t="s">
        <v>10</v>
      </c>
      <c r="K446" s="44" t="s">
        <v>488</v>
      </c>
      <c r="L446" s="122">
        <v>2</v>
      </c>
      <c r="O446" s="9"/>
      <c r="P446" s="9"/>
      <c r="Q446" s="9"/>
    </row>
    <row r="447" spans="1:17" s="32" customFormat="1" ht="13.95" customHeight="1" thickTop="1" x14ac:dyDescent="0.2">
      <c r="A447" s="9"/>
      <c r="B447" s="9"/>
      <c r="C447" s="2" t="s">
        <v>10</v>
      </c>
      <c r="D447" s="4" t="s">
        <v>128</v>
      </c>
      <c r="E447" s="106">
        <v>6</v>
      </c>
      <c r="F447" s="25"/>
      <c r="I447" s="9"/>
      <c r="J447" s="2" t="s">
        <v>10</v>
      </c>
      <c r="K447" s="44" t="s">
        <v>68</v>
      </c>
      <c r="L447" s="122">
        <v>2</v>
      </c>
      <c r="O447" s="9"/>
      <c r="P447" s="9"/>
      <c r="Q447" s="9"/>
    </row>
    <row r="448" spans="1:17" s="32" customFormat="1" ht="13.95" customHeight="1" x14ac:dyDescent="0.2">
      <c r="A448" s="9"/>
      <c r="B448" s="9"/>
      <c r="C448" s="2" t="s">
        <v>10</v>
      </c>
      <c r="D448" s="4" t="s">
        <v>109</v>
      </c>
      <c r="E448" s="106">
        <v>5</v>
      </c>
      <c r="F448" s="25"/>
      <c r="I448" s="9"/>
      <c r="J448" s="2" t="s">
        <v>10</v>
      </c>
      <c r="K448" s="44" t="s">
        <v>101</v>
      </c>
      <c r="L448" s="122">
        <v>2</v>
      </c>
      <c r="O448" s="9"/>
      <c r="P448" s="9"/>
      <c r="Q448" s="9"/>
    </row>
    <row r="449" spans="1:17" s="32" customFormat="1" ht="13.95" customHeight="1" x14ac:dyDescent="0.2">
      <c r="A449" s="9"/>
      <c r="B449" s="9"/>
      <c r="C449" s="2" t="s">
        <v>10</v>
      </c>
      <c r="D449" s="4" t="s">
        <v>110</v>
      </c>
      <c r="E449" s="106">
        <v>1</v>
      </c>
      <c r="F449" s="25"/>
      <c r="I449" s="9"/>
      <c r="J449" s="2" t="s">
        <v>40</v>
      </c>
      <c r="K449" s="44" t="s">
        <v>98</v>
      </c>
      <c r="L449" s="122">
        <v>2</v>
      </c>
      <c r="O449" s="9"/>
      <c r="P449" s="9"/>
      <c r="Q449" s="9"/>
    </row>
    <row r="450" spans="1:17" s="32" customFormat="1" ht="13.95" customHeight="1" thickBot="1" x14ac:dyDescent="0.25">
      <c r="A450" s="9"/>
      <c r="B450" s="9"/>
      <c r="C450" s="5" t="s">
        <v>65</v>
      </c>
      <c r="D450" s="7" t="s">
        <v>418</v>
      </c>
      <c r="E450" s="107">
        <v>1</v>
      </c>
      <c r="F450" s="25"/>
      <c r="I450" s="9"/>
      <c r="J450" s="2" t="s">
        <v>40</v>
      </c>
      <c r="K450" s="44" t="s">
        <v>103</v>
      </c>
      <c r="L450" s="122">
        <v>2</v>
      </c>
      <c r="O450" s="9"/>
      <c r="P450" s="9"/>
      <c r="Q450" s="9"/>
    </row>
    <row r="451" spans="1:17" s="32" customFormat="1" ht="13.95" customHeight="1" x14ac:dyDescent="0.2">
      <c r="A451" s="9"/>
      <c r="B451" s="9"/>
      <c r="C451" s="9"/>
      <c r="D451" s="9"/>
      <c r="E451" s="9"/>
      <c r="F451" s="25"/>
      <c r="I451" s="9"/>
      <c r="J451" s="2" t="s">
        <v>10</v>
      </c>
      <c r="K451" s="44" t="s">
        <v>466</v>
      </c>
      <c r="L451" s="122">
        <v>1</v>
      </c>
      <c r="O451" s="9"/>
      <c r="P451" s="9"/>
      <c r="Q451" s="9"/>
    </row>
    <row r="452" spans="1:17" s="32" customFormat="1" ht="13.95" customHeight="1" thickBot="1" x14ac:dyDescent="0.25">
      <c r="A452" s="9"/>
      <c r="B452" s="9"/>
      <c r="C452" s="9" t="s">
        <v>347</v>
      </c>
      <c r="D452" s="18"/>
      <c r="E452" s="66">
        <f>SUM(E454:E459)</f>
        <v>33</v>
      </c>
      <c r="F452" s="25"/>
      <c r="I452" s="9"/>
      <c r="J452" s="2" t="s">
        <v>10</v>
      </c>
      <c r="K452" s="44" t="s">
        <v>545</v>
      </c>
      <c r="L452" s="122">
        <v>1</v>
      </c>
      <c r="O452" s="9"/>
      <c r="P452" s="9"/>
      <c r="Q452" s="9"/>
    </row>
    <row r="453" spans="1:17" s="32" customFormat="1" ht="13.95" customHeight="1" thickBot="1" x14ac:dyDescent="0.25">
      <c r="A453" s="9"/>
      <c r="B453" s="9"/>
      <c r="C453" s="126" t="s">
        <v>1143</v>
      </c>
      <c r="D453" s="127" t="s">
        <v>1144</v>
      </c>
      <c r="E453" s="128" t="s">
        <v>1145</v>
      </c>
      <c r="F453" s="25"/>
      <c r="I453" s="9"/>
      <c r="J453" s="2" t="s">
        <v>99</v>
      </c>
      <c r="K453" s="44" t="s">
        <v>293</v>
      </c>
      <c r="L453" s="122">
        <v>1</v>
      </c>
      <c r="O453" s="9"/>
      <c r="P453" s="9"/>
      <c r="Q453" s="9"/>
    </row>
    <row r="454" spans="1:17" s="32" customFormat="1" ht="13.95" customHeight="1" thickTop="1" x14ac:dyDescent="0.2">
      <c r="A454" s="9"/>
      <c r="B454" s="9"/>
      <c r="C454" s="2" t="s">
        <v>10</v>
      </c>
      <c r="D454" s="4" t="s">
        <v>111</v>
      </c>
      <c r="E454" s="106">
        <v>13</v>
      </c>
      <c r="F454" s="25"/>
      <c r="I454" s="9"/>
      <c r="J454" s="2" t="s">
        <v>99</v>
      </c>
      <c r="K454" s="44" t="s">
        <v>295</v>
      </c>
      <c r="L454" s="122">
        <v>1</v>
      </c>
      <c r="O454" s="9"/>
      <c r="P454" s="9"/>
      <c r="Q454" s="9"/>
    </row>
    <row r="455" spans="1:17" s="32" customFormat="1" ht="13.95" customHeight="1" x14ac:dyDescent="0.2">
      <c r="A455" s="9"/>
      <c r="B455" s="9"/>
      <c r="C455" s="2" t="s">
        <v>10</v>
      </c>
      <c r="D455" s="4" t="s">
        <v>112</v>
      </c>
      <c r="E455" s="106">
        <v>7</v>
      </c>
      <c r="F455" s="25"/>
      <c r="I455" s="9"/>
      <c r="J455" s="2" t="s">
        <v>99</v>
      </c>
      <c r="K455" s="44" t="s">
        <v>296</v>
      </c>
      <c r="L455" s="122">
        <v>1</v>
      </c>
      <c r="O455" s="9"/>
      <c r="P455" s="9"/>
      <c r="Q455" s="9"/>
    </row>
    <row r="456" spans="1:17" s="32" customFormat="1" ht="13.95" customHeight="1" x14ac:dyDescent="0.2">
      <c r="A456" s="9"/>
      <c r="B456" s="9"/>
      <c r="C456" s="2" t="s">
        <v>10</v>
      </c>
      <c r="D456" s="4" t="s">
        <v>113</v>
      </c>
      <c r="E456" s="106">
        <v>5</v>
      </c>
      <c r="F456" s="25"/>
      <c r="G456" s="112"/>
      <c r="I456" s="9"/>
      <c r="J456" s="2" t="s">
        <v>99</v>
      </c>
      <c r="K456" s="44" t="s">
        <v>80</v>
      </c>
      <c r="L456" s="122">
        <v>1</v>
      </c>
      <c r="O456" s="9"/>
      <c r="P456" s="9"/>
      <c r="Q456" s="9"/>
    </row>
    <row r="457" spans="1:17" s="32" customFormat="1" ht="13.95" customHeight="1" x14ac:dyDescent="0.2">
      <c r="A457" s="9"/>
      <c r="B457" s="9"/>
      <c r="C457" s="2" t="s">
        <v>10</v>
      </c>
      <c r="D457" s="4" t="s">
        <v>114</v>
      </c>
      <c r="E457" s="106">
        <v>4</v>
      </c>
      <c r="F457" s="25"/>
      <c r="I457" s="9"/>
      <c r="J457" s="2" t="s">
        <v>10</v>
      </c>
      <c r="K457" s="44" t="s">
        <v>459</v>
      </c>
      <c r="L457" s="122">
        <v>1</v>
      </c>
      <c r="O457" s="9"/>
      <c r="P457" s="9"/>
      <c r="Q457" s="9"/>
    </row>
    <row r="458" spans="1:17" s="32" customFormat="1" ht="13.95" customHeight="1" x14ac:dyDescent="0.2">
      <c r="A458" s="9"/>
      <c r="B458" s="9"/>
      <c r="C458" s="2" t="s">
        <v>10</v>
      </c>
      <c r="D458" s="4" t="s">
        <v>129</v>
      </c>
      <c r="E458" s="106">
        <v>3</v>
      </c>
      <c r="F458" s="25"/>
      <c r="I458" s="9"/>
      <c r="J458" s="2" t="s">
        <v>10</v>
      </c>
      <c r="K458" s="44" t="s">
        <v>462</v>
      </c>
      <c r="L458" s="122">
        <v>1</v>
      </c>
      <c r="O458" s="9"/>
      <c r="P458" s="9"/>
      <c r="Q458" s="9"/>
    </row>
    <row r="459" spans="1:17" s="32" customFormat="1" ht="13.95" customHeight="1" thickBot="1" x14ac:dyDescent="0.25">
      <c r="A459" s="9"/>
      <c r="B459" s="9"/>
      <c r="C459" s="5" t="s">
        <v>10</v>
      </c>
      <c r="D459" s="7" t="s">
        <v>130</v>
      </c>
      <c r="E459" s="107">
        <v>1</v>
      </c>
      <c r="F459" s="25"/>
      <c r="I459" s="9"/>
      <c r="J459" s="2" t="s">
        <v>10</v>
      </c>
      <c r="K459" s="44" t="s">
        <v>464</v>
      </c>
      <c r="L459" s="122">
        <v>1</v>
      </c>
      <c r="O459" s="9"/>
      <c r="P459" s="9"/>
      <c r="Q459" s="9"/>
    </row>
    <row r="460" spans="1:17" s="32" customFormat="1" ht="13.95" customHeight="1" x14ac:dyDescent="0.2">
      <c r="A460" s="9"/>
      <c r="B460" s="9"/>
      <c r="C460" s="9"/>
      <c r="D460" s="9"/>
      <c r="E460" s="9"/>
      <c r="F460" s="25"/>
      <c r="I460" s="9"/>
      <c r="J460" s="2" t="s">
        <v>10</v>
      </c>
      <c r="K460" s="44" t="s">
        <v>171</v>
      </c>
      <c r="L460" s="122">
        <v>1</v>
      </c>
      <c r="O460" s="9"/>
      <c r="P460" s="9"/>
      <c r="Q460" s="9"/>
    </row>
    <row r="461" spans="1:17" s="32" customFormat="1" ht="13.95" customHeight="1" x14ac:dyDescent="0.2">
      <c r="A461" s="9"/>
      <c r="B461" s="9"/>
      <c r="C461" s="9"/>
      <c r="D461" s="9"/>
      <c r="E461" s="9"/>
      <c r="F461" s="25"/>
      <c r="I461" s="9"/>
      <c r="J461" s="2" t="s">
        <v>65</v>
      </c>
      <c r="K461" s="44" t="s">
        <v>463</v>
      </c>
      <c r="L461" s="122">
        <v>1</v>
      </c>
      <c r="O461" s="9"/>
      <c r="P461" s="9"/>
      <c r="Q461" s="9"/>
    </row>
    <row r="462" spans="1:17" s="32" customFormat="1" ht="13.95" customHeight="1" thickBot="1" x14ac:dyDescent="0.25">
      <c r="A462" s="9"/>
      <c r="B462" s="9"/>
      <c r="C462" s="9"/>
      <c r="D462" s="9"/>
      <c r="E462" s="9"/>
      <c r="F462" s="25"/>
      <c r="I462" s="9"/>
      <c r="J462" s="5" t="s">
        <v>548</v>
      </c>
      <c r="K462" s="46" t="s">
        <v>102</v>
      </c>
      <c r="L462" s="121">
        <v>1</v>
      </c>
      <c r="O462" s="9"/>
      <c r="P462" s="9"/>
      <c r="Q462" s="9"/>
    </row>
    <row r="463" spans="1:17" s="32" customFormat="1" ht="15" customHeight="1" x14ac:dyDescent="0.2">
      <c r="A463" s="9"/>
      <c r="B463" s="9"/>
      <c r="C463" s="9"/>
      <c r="D463" s="9"/>
      <c r="E463" s="9"/>
      <c r="F463" s="25"/>
      <c r="I463" s="9"/>
      <c r="J463" s="9"/>
      <c r="K463" s="9"/>
      <c r="L463" s="9"/>
      <c r="O463" s="9"/>
      <c r="P463" s="9"/>
      <c r="Q463" s="9"/>
    </row>
    <row r="464" spans="1:17" s="32" customFormat="1" ht="15" customHeight="1" x14ac:dyDescent="0.2">
      <c r="A464" s="9"/>
      <c r="B464" s="9"/>
      <c r="C464" s="9"/>
      <c r="D464" s="9"/>
      <c r="E464" s="9"/>
      <c r="F464" s="25"/>
      <c r="I464" s="9"/>
      <c r="J464" s="9"/>
      <c r="K464" s="18"/>
      <c r="L464" s="57"/>
      <c r="O464" s="9"/>
      <c r="P464" s="9"/>
      <c r="Q464" s="9"/>
    </row>
    <row r="465" spans="1:17" s="32" customFormat="1" ht="15" customHeight="1" x14ac:dyDescent="0.2">
      <c r="A465" s="9"/>
      <c r="B465" s="9"/>
      <c r="C465" s="9"/>
      <c r="D465" s="9"/>
      <c r="E465" s="9"/>
      <c r="F465" s="25"/>
      <c r="I465" s="9"/>
      <c r="O465" s="9"/>
      <c r="P465" s="9"/>
      <c r="Q465" s="9"/>
    </row>
    <row r="466" spans="1:17" s="32" customFormat="1" ht="15" customHeight="1" x14ac:dyDescent="0.2">
      <c r="A466" s="9"/>
      <c r="B466" s="9"/>
      <c r="C466" s="9"/>
      <c r="D466" s="9"/>
      <c r="E466" s="9"/>
      <c r="F466" s="25"/>
      <c r="I466" s="9"/>
      <c r="O466" s="9"/>
      <c r="P466" s="9"/>
      <c r="Q466" s="9"/>
    </row>
    <row r="467" spans="1:17" s="32" customFormat="1" ht="15" customHeight="1" x14ac:dyDescent="0.2">
      <c r="A467" s="9"/>
      <c r="B467" s="9"/>
      <c r="C467" s="9"/>
      <c r="D467" s="9"/>
      <c r="E467" s="9"/>
      <c r="F467" s="25"/>
      <c r="I467" s="9"/>
      <c r="O467" s="9"/>
      <c r="P467" s="9"/>
      <c r="Q467" s="9"/>
    </row>
    <row r="468" spans="1:17" s="32" customFormat="1" ht="15" customHeight="1" x14ac:dyDescent="0.2">
      <c r="A468" s="9"/>
      <c r="B468" s="9"/>
      <c r="C468" s="9"/>
      <c r="D468" s="9"/>
      <c r="E468" s="9"/>
      <c r="F468" s="25"/>
      <c r="I468" s="9"/>
      <c r="O468" s="9"/>
      <c r="P468" s="9"/>
      <c r="Q468" s="9"/>
    </row>
    <row r="469" spans="1:17" s="32" customFormat="1" ht="15" customHeight="1" x14ac:dyDescent="0.2">
      <c r="A469" s="9"/>
      <c r="B469" s="9"/>
      <c r="C469" s="9"/>
      <c r="D469" s="18"/>
      <c r="E469" s="57"/>
      <c r="F469" s="25"/>
      <c r="I469" s="9"/>
      <c r="O469" s="9"/>
      <c r="P469" s="9"/>
      <c r="Q469" s="9"/>
    </row>
    <row r="470" spans="1:17" s="32" customFormat="1" ht="15" customHeight="1" x14ac:dyDescent="0.2">
      <c r="A470" s="9"/>
      <c r="B470" s="9"/>
      <c r="C470" s="9"/>
      <c r="D470" s="18"/>
      <c r="E470" s="57"/>
      <c r="F470" s="25"/>
      <c r="I470" s="9"/>
      <c r="O470" s="9"/>
      <c r="P470" s="9"/>
      <c r="Q470" s="9"/>
    </row>
    <row r="471" spans="1:17" s="32" customFormat="1" ht="15" customHeight="1" x14ac:dyDescent="0.2">
      <c r="A471" s="9"/>
      <c r="B471" s="9"/>
      <c r="C471" s="9"/>
      <c r="D471" s="18"/>
      <c r="E471" s="57"/>
      <c r="F471" s="25"/>
      <c r="I471" s="9"/>
      <c r="O471" s="9"/>
      <c r="P471" s="9"/>
      <c r="Q471" s="9"/>
    </row>
    <row r="472" spans="1:17" s="32" customFormat="1" ht="15" customHeight="1" x14ac:dyDescent="0.2">
      <c r="A472" s="9"/>
      <c r="B472" s="9"/>
      <c r="C472" s="9"/>
      <c r="D472" s="18"/>
      <c r="E472" s="57"/>
      <c r="F472" s="25"/>
      <c r="I472" s="9"/>
      <c r="O472" s="9"/>
      <c r="P472" s="9"/>
      <c r="Q472" s="9"/>
    </row>
    <row r="473" spans="1:17" s="32" customFormat="1" ht="15" customHeight="1" x14ac:dyDescent="0.2">
      <c r="A473" s="9"/>
      <c r="B473" s="9"/>
      <c r="C473" s="9"/>
      <c r="D473" s="18"/>
      <c r="E473" s="57"/>
      <c r="F473" s="25"/>
      <c r="G473" s="139" t="s">
        <v>1147</v>
      </c>
      <c r="H473" s="130" t="s">
        <v>1153</v>
      </c>
      <c r="I473" s="9"/>
      <c r="J473" s="9"/>
      <c r="K473" s="18"/>
      <c r="L473" s="57"/>
      <c r="O473" s="9"/>
      <c r="P473" s="9"/>
      <c r="Q473" s="9"/>
    </row>
    <row r="474" spans="1:17" s="32" customFormat="1" ht="15" customHeight="1" x14ac:dyDescent="0.2">
      <c r="A474" s="9"/>
      <c r="B474" s="9"/>
      <c r="C474" s="9"/>
      <c r="D474" s="18"/>
      <c r="E474" s="57"/>
      <c r="F474" s="25"/>
      <c r="I474" s="9"/>
      <c r="J474" s="9"/>
      <c r="K474" s="18"/>
      <c r="L474" s="57"/>
      <c r="O474" s="9"/>
      <c r="P474" s="9"/>
      <c r="Q474" s="9"/>
    </row>
    <row r="475" spans="1:17" s="32" customFormat="1" ht="15" customHeight="1" x14ac:dyDescent="0.2">
      <c r="A475" s="9"/>
      <c r="B475" s="9"/>
      <c r="C475" s="9"/>
      <c r="D475" s="18"/>
      <c r="E475" s="57"/>
      <c r="F475" s="25"/>
      <c r="I475" s="9"/>
      <c r="J475" s="9"/>
      <c r="K475" s="18"/>
      <c r="L475" s="57"/>
      <c r="O475" s="9"/>
      <c r="P475" s="9"/>
      <c r="Q475" s="9"/>
    </row>
    <row r="476" spans="1:17" s="32" customFormat="1" ht="15" customHeight="1" x14ac:dyDescent="0.2">
      <c r="A476" s="9"/>
      <c r="B476" s="9"/>
      <c r="C476" s="9"/>
      <c r="D476" s="18"/>
      <c r="E476" s="57"/>
      <c r="F476" s="25"/>
      <c r="I476" s="9"/>
      <c r="J476" s="9"/>
      <c r="K476" s="18"/>
      <c r="L476" s="57"/>
      <c r="O476" s="9"/>
      <c r="P476" s="9"/>
      <c r="Q476" s="9"/>
    </row>
    <row r="477" spans="1:17" s="32" customFormat="1" ht="15" customHeight="1" x14ac:dyDescent="0.2">
      <c r="A477" s="9"/>
      <c r="B477" s="9"/>
      <c r="C477" s="9"/>
      <c r="D477" s="18"/>
      <c r="E477" s="57"/>
      <c r="F477" s="25"/>
      <c r="I477" s="9"/>
      <c r="J477" s="9"/>
      <c r="K477" s="18"/>
      <c r="L477" s="57"/>
      <c r="O477" s="9"/>
      <c r="P477" s="9"/>
      <c r="Q477" s="9"/>
    </row>
    <row r="478" spans="1:17" s="32" customFormat="1" ht="15" customHeight="1" x14ac:dyDescent="0.2">
      <c r="A478" s="9"/>
      <c r="B478" s="9"/>
      <c r="C478" s="9"/>
      <c r="D478" s="18"/>
      <c r="E478" s="57"/>
      <c r="F478" s="25"/>
      <c r="I478" s="9"/>
      <c r="J478" s="9"/>
      <c r="K478" s="18"/>
      <c r="L478" s="57"/>
      <c r="O478" s="9"/>
      <c r="P478" s="9"/>
      <c r="Q478" s="9"/>
    </row>
    <row r="479" spans="1:17" s="32" customFormat="1" ht="15" customHeight="1" x14ac:dyDescent="0.2">
      <c r="A479" s="9"/>
      <c r="B479" s="9"/>
      <c r="C479" s="9"/>
      <c r="D479" s="18"/>
      <c r="E479" s="57"/>
      <c r="F479" s="25"/>
      <c r="I479" s="9"/>
      <c r="J479" s="9"/>
      <c r="K479" s="18"/>
      <c r="L479" s="57"/>
      <c r="O479" s="9"/>
      <c r="P479" s="9"/>
      <c r="Q479" s="9"/>
    </row>
    <row r="480" spans="1:17" s="32" customFormat="1" ht="15" customHeight="1" x14ac:dyDescent="0.2">
      <c r="A480" s="9"/>
      <c r="B480" s="9"/>
      <c r="C480" s="9"/>
      <c r="D480" s="18"/>
      <c r="E480" s="57"/>
      <c r="F480" s="25"/>
      <c r="I480" s="9"/>
      <c r="J480" s="9"/>
      <c r="K480" s="18"/>
      <c r="L480" s="57"/>
      <c r="O480" s="9"/>
      <c r="P480" s="9"/>
      <c r="Q480" s="9"/>
    </row>
    <row r="481" spans="1:17" s="32" customFormat="1" ht="15" customHeight="1" x14ac:dyDescent="0.2">
      <c r="A481" s="9"/>
      <c r="B481" s="9"/>
      <c r="C481" s="9"/>
      <c r="D481" s="18"/>
      <c r="E481" s="57"/>
      <c r="F481" s="25"/>
      <c r="I481" s="9"/>
      <c r="J481" s="9"/>
      <c r="K481" s="18"/>
      <c r="L481" s="57"/>
      <c r="O481" s="9"/>
      <c r="P481" s="9"/>
      <c r="Q481" s="9"/>
    </row>
    <row r="482" spans="1:17" s="32" customFormat="1" ht="15" customHeight="1" x14ac:dyDescent="0.2">
      <c r="A482" s="9"/>
      <c r="B482" s="9"/>
      <c r="C482" s="9"/>
      <c r="D482" s="18"/>
      <c r="E482" s="57"/>
      <c r="F482" s="25"/>
      <c r="I482" s="9"/>
      <c r="J482" s="9"/>
      <c r="K482" s="18"/>
      <c r="L482" s="57"/>
      <c r="O482" s="9"/>
      <c r="P482" s="9"/>
      <c r="Q482" s="9"/>
    </row>
    <row r="483" spans="1:17" s="32" customFormat="1" ht="15" customHeight="1" x14ac:dyDescent="0.2">
      <c r="A483" s="9"/>
      <c r="B483" s="9"/>
      <c r="C483" s="9"/>
      <c r="D483" s="18"/>
      <c r="E483" s="57"/>
      <c r="F483" s="25"/>
      <c r="I483" s="9"/>
      <c r="J483" s="9"/>
      <c r="K483" s="18"/>
      <c r="L483" s="57"/>
      <c r="O483" s="9"/>
      <c r="P483" s="9"/>
      <c r="Q483" s="9"/>
    </row>
    <row r="484" spans="1:17" s="32" customFormat="1" ht="15" customHeight="1" x14ac:dyDescent="0.2">
      <c r="A484" s="9"/>
      <c r="B484" s="9"/>
      <c r="C484" s="9"/>
      <c r="D484" s="18"/>
      <c r="E484" s="57"/>
      <c r="F484" s="25"/>
      <c r="I484" s="9"/>
      <c r="J484" s="9"/>
      <c r="K484" s="18"/>
      <c r="L484" s="57"/>
      <c r="O484" s="9"/>
      <c r="P484" s="9"/>
      <c r="Q484" s="9"/>
    </row>
    <row r="485" spans="1:17" s="32" customFormat="1" ht="15" customHeight="1" x14ac:dyDescent="0.2">
      <c r="A485" s="9"/>
      <c r="B485" s="9"/>
      <c r="C485" s="9"/>
      <c r="D485" s="18"/>
      <c r="E485" s="57"/>
      <c r="F485" s="25"/>
      <c r="I485" s="9"/>
      <c r="J485" s="9"/>
      <c r="K485" s="18"/>
      <c r="L485" s="57"/>
      <c r="O485" s="9"/>
      <c r="P485" s="9"/>
      <c r="Q485" s="9"/>
    </row>
    <row r="486" spans="1:17" s="32" customFormat="1" ht="15" customHeight="1" x14ac:dyDescent="0.2">
      <c r="A486" s="9"/>
      <c r="B486" s="9"/>
      <c r="C486" s="9"/>
      <c r="D486" s="18"/>
      <c r="E486" s="57"/>
      <c r="F486" s="25"/>
      <c r="I486" s="9"/>
      <c r="J486" s="9"/>
      <c r="K486" s="18"/>
      <c r="L486" s="57"/>
      <c r="O486" s="9"/>
      <c r="P486" s="9"/>
      <c r="Q486" s="9"/>
    </row>
    <row r="487" spans="1:17" s="32" customFormat="1" ht="15" customHeight="1" x14ac:dyDescent="0.2">
      <c r="A487" s="9"/>
      <c r="B487" s="9"/>
      <c r="C487" s="9"/>
      <c r="D487" s="18"/>
      <c r="E487" s="57"/>
      <c r="F487" s="25"/>
      <c r="I487" s="9"/>
      <c r="J487" s="9"/>
      <c r="K487" s="18"/>
      <c r="L487" s="57"/>
      <c r="O487" s="9"/>
      <c r="P487" s="9"/>
      <c r="Q487" s="9"/>
    </row>
    <row r="488" spans="1:17" ht="15" customHeight="1" x14ac:dyDescent="0.2"/>
    <row r="493" spans="1:17" x14ac:dyDescent="0.2">
      <c r="K493" s="9"/>
      <c r="L493" s="9"/>
    </row>
    <row r="500" spans="1:17" x14ac:dyDescent="0.2">
      <c r="H500" s="56"/>
      <c r="J500" s="1"/>
      <c r="K500" s="8"/>
      <c r="L500" s="58"/>
    </row>
    <row r="501" spans="1:17" x14ac:dyDescent="0.2">
      <c r="J501" s="1"/>
      <c r="K501" s="8"/>
      <c r="L501" s="58"/>
    </row>
    <row r="502" spans="1:17" x14ac:dyDescent="0.2">
      <c r="J502" s="1"/>
      <c r="K502" s="8"/>
      <c r="L502" s="58"/>
    </row>
    <row r="503" spans="1:17" x14ac:dyDescent="0.2">
      <c r="J503" s="1"/>
      <c r="K503" s="8"/>
      <c r="L503" s="58"/>
    </row>
    <row r="504" spans="1:17" x14ac:dyDescent="0.2">
      <c r="J504" s="1"/>
      <c r="K504" s="8"/>
      <c r="L504" s="58"/>
    </row>
    <row r="505" spans="1:17" x14ac:dyDescent="0.2">
      <c r="J505" s="1"/>
      <c r="K505" s="8"/>
      <c r="L505" s="58"/>
    </row>
    <row r="506" spans="1:17" s="32" customFormat="1" x14ac:dyDescent="0.2">
      <c r="A506" s="9"/>
      <c r="B506" s="9"/>
      <c r="C506" s="9"/>
      <c r="D506" s="18"/>
      <c r="E506" s="57"/>
      <c r="F506" s="25"/>
      <c r="I506" s="9"/>
      <c r="J506" s="1"/>
      <c r="K506" s="8"/>
      <c r="L506" s="58"/>
      <c r="O506" s="9"/>
      <c r="P506" s="9"/>
      <c r="Q506" s="9"/>
    </row>
    <row r="507" spans="1:17" s="32" customFormat="1" x14ac:dyDescent="0.2">
      <c r="A507" s="9"/>
      <c r="B507" s="9"/>
      <c r="C507" s="9"/>
      <c r="D507" s="18"/>
      <c r="E507" s="57"/>
      <c r="F507" s="25"/>
      <c r="I507" s="9"/>
      <c r="J507" s="9"/>
      <c r="K507" s="18"/>
      <c r="L507" s="57"/>
      <c r="O507" s="9"/>
      <c r="P507" s="9"/>
      <c r="Q507" s="9"/>
    </row>
    <row r="508" spans="1:17" s="32" customFormat="1" x14ac:dyDescent="0.2">
      <c r="A508" s="9"/>
      <c r="B508" s="9"/>
      <c r="C508" s="9"/>
      <c r="D508" s="18"/>
      <c r="E508" s="57"/>
      <c r="F508" s="25"/>
      <c r="I508" s="9"/>
      <c r="J508" s="9"/>
      <c r="K508" s="18"/>
      <c r="L508" s="57"/>
      <c r="O508" s="9"/>
      <c r="P508" s="9"/>
      <c r="Q508" s="9"/>
    </row>
    <row r="509" spans="1:17" s="32" customFormat="1" x14ac:dyDescent="0.2">
      <c r="A509" s="9"/>
      <c r="B509" s="9"/>
      <c r="C509" s="9"/>
      <c r="D509" s="18"/>
      <c r="E509" s="57"/>
      <c r="F509" s="25"/>
      <c r="H509" s="56"/>
      <c r="I509" s="9"/>
      <c r="J509" s="9"/>
      <c r="K509" s="18"/>
      <c r="L509" s="57"/>
      <c r="O509" s="9"/>
      <c r="P509" s="9"/>
      <c r="Q509" s="9"/>
    </row>
    <row r="510" spans="1:17" s="32" customFormat="1" x14ac:dyDescent="0.2">
      <c r="A510" s="9"/>
      <c r="B510" s="9"/>
      <c r="C510" s="9"/>
      <c r="D510" s="18"/>
      <c r="E510" s="57"/>
      <c r="F510" s="25"/>
      <c r="I510" s="9"/>
      <c r="J510" s="9"/>
      <c r="K510" s="18"/>
      <c r="L510" s="57"/>
      <c r="O510" s="9"/>
      <c r="P510" s="9"/>
      <c r="Q510" s="9"/>
    </row>
    <row r="511" spans="1:17" s="32" customFormat="1" x14ac:dyDescent="0.2">
      <c r="A511" s="9"/>
      <c r="B511" s="9"/>
      <c r="C511" s="9"/>
      <c r="D511" s="18"/>
      <c r="E511" s="57"/>
      <c r="F511" s="25"/>
      <c r="I511" s="9"/>
      <c r="J511" s="9"/>
      <c r="K511" s="18"/>
      <c r="L511" s="57"/>
      <c r="O511" s="9"/>
      <c r="P511" s="9"/>
      <c r="Q511" s="9"/>
    </row>
    <row r="512" spans="1:17" s="32" customFormat="1" x14ac:dyDescent="0.2">
      <c r="A512" s="9"/>
      <c r="B512" s="9"/>
      <c r="C512" s="9"/>
      <c r="D512" s="18"/>
      <c r="E512" s="57"/>
      <c r="F512" s="25"/>
      <c r="I512" s="9"/>
      <c r="J512" s="9"/>
      <c r="K512" s="18"/>
      <c r="L512" s="57"/>
      <c r="O512" s="9"/>
      <c r="P512" s="9"/>
      <c r="Q512" s="9"/>
    </row>
    <row r="513" spans="1:17" s="32" customFormat="1" x14ac:dyDescent="0.2">
      <c r="A513" s="9"/>
      <c r="B513" s="9"/>
      <c r="C513" s="9"/>
      <c r="D513" s="18"/>
      <c r="E513" s="57"/>
      <c r="F513" s="25"/>
      <c r="I513" s="9"/>
      <c r="J513" s="9"/>
      <c r="K513" s="18"/>
      <c r="L513" s="57"/>
      <c r="O513" s="9"/>
      <c r="P513" s="9"/>
      <c r="Q513" s="9"/>
    </row>
    <row r="514" spans="1:17" s="32" customFormat="1" x14ac:dyDescent="0.2">
      <c r="A514" s="9"/>
      <c r="B514" s="9"/>
      <c r="C514" s="9"/>
      <c r="D514" s="18"/>
      <c r="E514" s="57"/>
      <c r="F514" s="25"/>
      <c r="I514" s="9"/>
      <c r="J514" s="9"/>
      <c r="K514" s="18"/>
      <c r="L514" s="57"/>
      <c r="O514" s="9"/>
      <c r="P514" s="9"/>
      <c r="Q514" s="9"/>
    </row>
    <row r="515" spans="1:17" s="32" customFormat="1" x14ac:dyDescent="0.2">
      <c r="A515" s="9"/>
      <c r="B515" s="9"/>
      <c r="C515" s="9"/>
      <c r="D515" s="18"/>
      <c r="E515" s="57"/>
      <c r="F515" s="25"/>
      <c r="I515" s="9"/>
      <c r="J515" s="9"/>
      <c r="K515" s="18"/>
      <c r="L515" s="57"/>
      <c r="O515" s="9"/>
      <c r="P515" s="9"/>
      <c r="Q515" s="9"/>
    </row>
    <row r="516" spans="1:17" s="32" customFormat="1" x14ac:dyDescent="0.2">
      <c r="A516" s="9"/>
      <c r="B516" s="9"/>
      <c r="C516" s="9"/>
      <c r="D516" s="18"/>
      <c r="E516" s="57"/>
      <c r="F516" s="25"/>
      <c r="I516" s="9"/>
      <c r="J516" s="9"/>
      <c r="K516" s="18"/>
      <c r="L516" s="57"/>
      <c r="O516" s="9"/>
      <c r="P516" s="9"/>
      <c r="Q516" s="9"/>
    </row>
    <row r="517" spans="1:17" s="32" customFormat="1" x14ac:dyDescent="0.2">
      <c r="A517" s="9"/>
      <c r="B517" s="9"/>
      <c r="C517" s="9"/>
      <c r="D517" s="18"/>
      <c r="E517" s="57"/>
      <c r="F517" s="25"/>
      <c r="I517" s="9"/>
      <c r="J517" s="9"/>
      <c r="K517" s="18"/>
      <c r="L517" s="57"/>
      <c r="O517" s="9"/>
      <c r="P517" s="9"/>
      <c r="Q517" s="9"/>
    </row>
    <row r="518" spans="1:17" s="32" customFormat="1" x14ac:dyDescent="0.2">
      <c r="A518" s="9"/>
      <c r="B518" s="9"/>
      <c r="C518" s="9"/>
      <c r="D518" s="18"/>
      <c r="E518" s="57"/>
      <c r="F518" s="25"/>
      <c r="I518" s="9"/>
      <c r="J518" s="9"/>
      <c r="K518" s="18"/>
      <c r="L518" s="57"/>
      <c r="O518" s="9"/>
      <c r="P518" s="9"/>
      <c r="Q518" s="9"/>
    </row>
    <row r="519" spans="1:17" s="32" customFormat="1" x14ac:dyDescent="0.2">
      <c r="A519" s="9"/>
      <c r="B519" s="9"/>
      <c r="C519" s="9"/>
      <c r="D519" s="18"/>
      <c r="E519" s="57"/>
      <c r="F519" s="25"/>
      <c r="I519" s="9"/>
      <c r="J519" s="9"/>
      <c r="K519" s="18"/>
      <c r="L519" s="57"/>
      <c r="O519" s="9"/>
      <c r="P519" s="9"/>
      <c r="Q519" s="9"/>
    </row>
    <row r="520" spans="1:17" s="32" customFormat="1" x14ac:dyDescent="0.2">
      <c r="A520" s="9"/>
      <c r="B520" s="9"/>
      <c r="C520" s="9"/>
      <c r="D520" s="18"/>
      <c r="E520" s="57"/>
      <c r="F520" s="25"/>
      <c r="I520" s="9"/>
      <c r="J520" s="9"/>
      <c r="K520" s="18"/>
      <c r="L520" s="57"/>
      <c r="O520" s="9"/>
      <c r="P520" s="9"/>
      <c r="Q520" s="9"/>
    </row>
    <row r="521" spans="1:17" s="32" customFormat="1" x14ac:dyDescent="0.2">
      <c r="A521" s="9"/>
      <c r="B521" s="9"/>
      <c r="C521" s="9"/>
      <c r="D521" s="18"/>
      <c r="E521" s="57"/>
      <c r="F521" s="25"/>
      <c r="I521" s="9"/>
      <c r="J521" s="9"/>
      <c r="K521" s="18"/>
      <c r="L521" s="57"/>
      <c r="O521" s="9"/>
      <c r="P521" s="9"/>
      <c r="Q521" s="9"/>
    </row>
    <row r="522" spans="1:17" s="32" customFormat="1" x14ac:dyDescent="0.2">
      <c r="A522" s="9"/>
      <c r="B522" s="9"/>
      <c r="C522" s="9"/>
      <c r="D522" s="18"/>
      <c r="E522" s="57"/>
      <c r="F522" s="25"/>
      <c r="I522" s="9"/>
      <c r="J522" s="9"/>
      <c r="K522" s="18"/>
      <c r="L522" s="57"/>
      <c r="O522" s="9"/>
      <c r="P522" s="9"/>
      <c r="Q522" s="9"/>
    </row>
    <row r="523" spans="1:17" s="32" customFormat="1" x14ac:dyDescent="0.2">
      <c r="A523" s="9"/>
      <c r="B523" s="9"/>
      <c r="C523" s="9"/>
      <c r="D523" s="18"/>
      <c r="E523" s="57"/>
      <c r="F523" s="25"/>
      <c r="I523" s="9"/>
      <c r="J523" s="9"/>
      <c r="K523" s="18"/>
      <c r="L523" s="57"/>
      <c r="O523" s="9"/>
      <c r="P523" s="9"/>
      <c r="Q523" s="9"/>
    </row>
    <row r="524" spans="1:17" s="32" customFormat="1" x14ac:dyDescent="0.2">
      <c r="A524" s="9"/>
      <c r="B524" s="9"/>
      <c r="C524" s="9"/>
      <c r="D524" s="18"/>
      <c r="E524" s="57"/>
      <c r="F524" s="25"/>
      <c r="I524" s="9"/>
      <c r="J524" s="9"/>
      <c r="K524" s="18"/>
      <c r="L524" s="57"/>
      <c r="O524" s="9"/>
      <c r="P524" s="9"/>
      <c r="Q524" s="9"/>
    </row>
    <row r="525" spans="1:17" s="32" customFormat="1" x14ac:dyDescent="0.2">
      <c r="A525" s="9"/>
      <c r="B525" s="9"/>
      <c r="C525" s="9"/>
      <c r="D525" s="18"/>
      <c r="E525" s="57"/>
      <c r="F525" s="25"/>
      <c r="I525" s="9"/>
      <c r="J525" s="9"/>
      <c r="K525" s="18"/>
      <c r="L525" s="57"/>
      <c r="O525" s="9"/>
      <c r="P525" s="9"/>
      <c r="Q525" s="9"/>
    </row>
    <row r="526" spans="1:17" s="32" customFormat="1" x14ac:dyDescent="0.2">
      <c r="A526" s="9"/>
      <c r="B526" s="9"/>
      <c r="C526" s="9"/>
      <c r="D526" s="18"/>
      <c r="E526" s="57"/>
      <c r="F526" s="25"/>
      <c r="I526" s="9"/>
      <c r="J526" s="9"/>
      <c r="K526" s="18"/>
      <c r="L526" s="57"/>
      <c r="O526" s="9"/>
      <c r="P526" s="9"/>
      <c r="Q526" s="9"/>
    </row>
    <row r="527" spans="1:17" s="32" customFormat="1" x14ac:dyDescent="0.2">
      <c r="A527" s="9"/>
      <c r="B527" s="9"/>
      <c r="C527" s="9"/>
      <c r="D527" s="18"/>
      <c r="E527" s="57"/>
      <c r="F527" s="25"/>
      <c r="I527" s="9"/>
      <c r="J527" s="9"/>
      <c r="K527" s="18"/>
      <c r="L527" s="57"/>
      <c r="O527" s="9"/>
      <c r="P527" s="9"/>
      <c r="Q527" s="9"/>
    </row>
    <row r="528" spans="1:17" s="32" customFormat="1" x14ac:dyDescent="0.2">
      <c r="A528" s="9"/>
      <c r="B528" s="9"/>
      <c r="C528" s="9"/>
      <c r="D528" s="18"/>
      <c r="E528" s="57"/>
      <c r="F528" s="25"/>
      <c r="I528" s="9"/>
      <c r="J528" s="9"/>
      <c r="K528" s="18"/>
      <c r="L528" s="57"/>
      <c r="O528" s="9"/>
      <c r="P528" s="9"/>
      <c r="Q528" s="9"/>
    </row>
    <row r="529" spans="1:17" s="32" customFormat="1" x14ac:dyDescent="0.2">
      <c r="A529" s="9"/>
      <c r="B529" s="9"/>
      <c r="C529" s="9"/>
      <c r="D529" s="18"/>
      <c r="E529" s="57"/>
      <c r="F529" s="25"/>
      <c r="I529" s="9"/>
      <c r="J529" s="9"/>
      <c r="K529" s="18"/>
      <c r="L529" s="57"/>
      <c r="O529" s="9"/>
      <c r="P529" s="9"/>
      <c r="Q529" s="9"/>
    </row>
    <row r="530" spans="1:17" s="32" customFormat="1" x14ac:dyDescent="0.2">
      <c r="A530" s="9"/>
      <c r="B530" s="9"/>
      <c r="C530" s="9"/>
      <c r="D530" s="18"/>
      <c r="E530" s="57"/>
      <c r="F530" s="25"/>
      <c r="I530" s="9"/>
      <c r="J530" s="9"/>
      <c r="K530" s="18"/>
      <c r="L530" s="57"/>
      <c r="O530" s="9"/>
      <c r="P530" s="9"/>
      <c r="Q530" s="9"/>
    </row>
    <row r="531" spans="1:17" s="32" customFormat="1" x14ac:dyDescent="0.2">
      <c r="A531" s="9"/>
      <c r="B531" s="9"/>
      <c r="C531" s="9"/>
      <c r="D531" s="18"/>
      <c r="E531" s="57"/>
      <c r="F531" s="25"/>
      <c r="I531" s="9"/>
      <c r="J531" s="9"/>
      <c r="K531" s="18"/>
      <c r="L531" s="57"/>
      <c r="O531" s="9"/>
      <c r="P531" s="9"/>
      <c r="Q531" s="9"/>
    </row>
    <row r="532" spans="1:17" s="32" customFormat="1" x14ac:dyDescent="0.2">
      <c r="A532" s="9"/>
      <c r="B532" s="9"/>
      <c r="C532" s="9"/>
      <c r="D532" s="18"/>
      <c r="E532" s="57"/>
      <c r="F532" s="25"/>
      <c r="I532" s="9"/>
      <c r="J532" s="9"/>
      <c r="K532" s="18"/>
      <c r="L532" s="57"/>
      <c r="O532" s="9"/>
      <c r="P532" s="9"/>
      <c r="Q532" s="9"/>
    </row>
    <row r="533" spans="1:17" s="32" customFormat="1" x14ac:dyDescent="0.2">
      <c r="A533" s="9"/>
      <c r="B533" s="9"/>
      <c r="C533" s="9"/>
      <c r="D533" s="18"/>
      <c r="E533" s="57"/>
      <c r="F533" s="25"/>
      <c r="I533" s="9"/>
      <c r="J533" s="9"/>
      <c r="K533" s="18"/>
      <c r="L533" s="57"/>
      <c r="O533" s="9"/>
      <c r="P533" s="9"/>
      <c r="Q533" s="9"/>
    </row>
    <row r="534" spans="1:17" s="32" customFormat="1" x14ac:dyDescent="0.2">
      <c r="A534" s="9"/>
      <c r="B534" s="9"/>
      <c r="C534" s="9"/>
      <c r="D534" s="18"/>
      <c r="E534" s="57"/>
      <c r="F534" s="25"/>
      <c r="I534" s="9"/>
      <c r="J534" s="9"/>
      <c r="K534" s="18"/>
      <c r="L534" s="57"/>
      <c r="O534" s="9"/>
      <c r="P534" s="9"/>
      <c r="Q534" s="9"/>
    </row>
    <row r="535" spans="1:17" s="32" customFormat="1" x14ac:dyDescent="0.2">
      <c r="A535" s="9"/>
      <c r="B535" s="9"/>
      <c r="C535" s="9"/>
      <c r="D535" s="18"/>
      <c r="E535" s="57"/>
      <c r="F535" s="25"/>
      <c r="I535" s="9"/>
      <c r="J535" s="9"/>
      <c r="K535" s="18"/>
      <c r="L535" s="57"/>
      <c r="O535" s="9"/>
      <c r="P535" s="9"/>
      <c r="Q535" s="9"/>
    </row>
    <row r="536" spans="1:17" s="32" customFormat="1" x14ac:dyDescent="0.2">
      <c r="A536" s="9"/>
      <c r="B536" s="9"/>
      <c r="C536" s="9"/>
      <c r="D536" s="18"/>
      <c r="E536" s="57"/>
      <c r="F536" s="25"/>
      <c r="I536" s="9"/>
      <c r="J536" s="9"/>
      <c r="K536" s="18"/>
      <c r="L536" s="57"/>
      <c r="O536" s="9"/>
      <c r="P536" s="9"/>
      <c r="Q536" s="9"/>
    </row>
    <row r="537" spans="1:17" s="32" customFormat="1" x14ac:dyDescent="0.2">
      <c r="A537" s="9"/>
      <c r="B537" s="9"/>
      <c r="C537" s="9"/>
      <c r="D537" s="18"/>
      <c r="E537" s="57"/>
      <c r="F537" s="25"/>
      <c r="I537" s="9"/>
      <c r="J537" s="9"/>
      <c r="K537" s="18"/>
      <c r="L537" s="57"/>
      <c r="O537" s="9"/>
      <c r="P537" s="9"/>
      <c r="Q537" s="9"/>
    </row>
    <row r="538" spans="1:17" s="32" customFormat="1" x14ac:dyDescent="0.2">
      <c r="A538" s="9"/>
      <c r="B538" s="9"/>
      <c r="C538" s="9"/>
      <c r="D538" s="18"/>
      <c r="E538" s="57"/>
      <c r="F538" s="25"/>
      <c r="I538" s="9"/>
      <c r="J538" s="9"/>
      <c r="K538" s="18"/>
      <c r="L538" s="57"/>
      <c r="O538" s="9"/>
      <c r="P538" s="9"/>
      <c r="Q538" s="9"/>
    </row>
    <row r="539" spans="1:17" s="32" customFormat="1" x14ac:dyDescent="0.2">
      <c r="A539" s="9"/>
      <c r="B539" s="9"/>
      <c r="C539" s="9"/>
      <c r="D539" s="18"/>
      <c r="E539" s="57"/>
      <c r="F539" s="25"/>
      <c r="I539" s="9"/>
      <c r="J539" s="9"/>
      <c r="K539" s="18"/>
      <c r="L539" s="57"/>
      <c r="O539" s="9"/>
      <c r="P539" s="9"/>
      <c r="Q539" s="9"/>
    </row>
    <row r="540" spans="1:17" s="32" customFormat="1" x14ac:dyDescent="0.2">
      <c r="A540" s="9"/>
      <c r="B540" s="9"/>
      <c r="C540" s="9"/>
      <c r="D540" s="18"/>
      <c r="E540" s="57"/>
      <c r="F540" s="25"/>
      <c r="I540" s="9"/>
      <c r="J540" s="9"/>
      <c r="K540" s="18"/>
      <c r="L540" s="57"/>
      <c r="O540" s="9"/>
      <c r="P540" s="9"/>
      <c r="Q540" s="9"/>
    </row>
    <row r="541" spans="1:17" s="32" customFormat="1" x14ac:dyDescent="0.2">
      <c r="A541" s="9"/>
      <c r="B541" s="9"/>
      <c r="C541" s="9"/>
      <c r="D541" s="18"/>
      <c r="E541" s="57"/>
      <c r="F541" s="25"/>
      <c r="I541" s="9"/>
      <c r="J541" s="9"/>
      <c r="K541" s="18"/>
      <c r="L541" s="57"/>
      <c r="O541" s="9"/>
      <c r="P541" s="9"/>
      <c r="Q541" s="9"/>
    </row>
    <row r="542" spans="1:17" s="32" customFormat="1" x14ac:dyDescent="0.2">
      <c r="A542" s="9"/>
      <c r="B542" s="9"/>
      <c r="C542" s="9"/>
      <c r="D542" s="18"/>
      <c r="E542" s="57"/>
      <c r="F542" s="25"/>
      <c r="I542" s="9"/>
      <c r="J542" s="9"/>
      <c r="K542" s="18"/>
      <c r="L542" s="57"/>
      <c r="O542" s="9"/>
      <c r="P542" s="9"/>
      <c r="Q542" s="9"/>
    </row>
    <row r="543" spans="1:17" s="32" customFormat="1" x14ac:dyDescent="0.2">
      <c r="A543" s="9"/>
      <c r="B543" s="9"/>
      <c r="C543" s="9"/>
      <c r="D543" s="18"/>
      <c r="E543" s="57"/>
      <c r="F543" s="25"/>
      <c r="I543" s="9"/>
      <c r="J543" s="9"/>
      <c r="K543" s="18"/>
      <c r="L543" s="57"/>
      <c r="O543" s="9"/>
      <c r="P543" s="9"/>
      <c r="Q543" s="9"/>
    </row>
    <row r="544" spans="1:17" s="32" customFormat="1" x14ac:dyDescent="0.2">
      <c r="A544" s="9"/>
      <c r="B544" s="9"/>
      <c r="C544" s="9"/>
      <c r="D544" s="18"/>
      <c r="E544" s="57"/>
      <c r="F544" s="25"/>
      <c r="I544" s="9"/>
      <c r="J544" s="9"/>
      <c r="K544" s="18"/>
      <c r="L544" s="57"/>
      <c r="O544" s="9"/>
      <c r="P544" s="9"/>
      <c r="Q544" s="9"/>
    </row>
    <row r="545" spans="1:17" s="32" customFormat="1" x14ac:dyDescent="0.2">
      <c r="A545" s="9"/>
      <c r="B545" s="9"/>
      <c r="C545" s="9"/>
      <c r="D545" s="18"/>
      <c r="E545" s="57"/>
      <c r="F545" s="25"/>
      <c r="I545" s="9"/>
      <c r="J545" s="9"/>
      <c r="K545" s="18"/>
      <c r="L545" s="57"/>
      <c r="O545" s="9"/>
      <c r="P545" s="9"/>
      <c r="Q545" s="9"/>
    </row>
    <row r="546" spans="1:17" s="32" customFormat="1" x14ac:dyDescent="0.2">
      <c r="A546" s="9"/>
      <c r="B546" s="9"/>
      <c r="C546" s="9"/>
      <c r="D546" s="18"/>
      <c r="E546" s="57"/>
      <c r="F546" s="25"/>
      <c r="I546" s="9"/>
      <c r="J546" s="9"/>
      <c r="K546" s="18"/>
      <c r="L546" s="57"/>
      <c r="O546" s="9"/>
      <c r="P546" s="9"/>
      <c r="Q546" s="9"/>
    </row>
    <row r="547" spans="1:17" s="32" customFormat="1" x14ac:dyDescent="0.2">
      <c r="A547" s="9"/>
      <c r="B547" s="9"/>
      <c r="C547" s="9"/>
      <c r="D547" s="18"/>
      <c r="E547" s="57"/>
      <c r="F547" s="25"/>
      <c r="I547" s="9"/>
      <c r="J547" s="9"/>
      <c r="K547" s="18"/>
      <c r="L547" s="57"/>
      <c r="O547" s="9"/>
      <c r="P547" s="9"/>
      <c r="Q547" s="9"/>
    </row>
    <row r="548" spans="1:17" s="25" customFormat="1" x14ac:dyDescent="0.2">
      <c r="A548" s="9"/>
      <c r="B548" s="9"/>
      <c r="C548" s="9"/>
      <c r="D548" s="18"/>
      <c r="E548" s="57"/>
      <c r="G548" s="32"/>
      <c r="H548" s="32"/>
      <c r="I548" s="9"/>
      <c r="J548" s="9"/>
      <c r="K548" s="18"/>
      <c r="L548" s="57"/>
      <c r="M548" s="32"/>
      <c r="N548" s="32"/>
      <c r="O548" s="9"/>
      <c r="P548" s="9"/>
      <c r="Q548" s="9"/>
    </row>
    <row r="549" spans="1:17" s="25" customFormat="1" x14ac:dyDescent="0.2">
      <c r="A549" s="9"/>
      <c r="B549" s="9"/>
      <c r="C549" s="9"/>
      <c r="D549" s="18"/>
      <c r="E549" s="57"/>
      <c r="G549" s="32"/>
      <c r="H549" s="32"/>
      <c r="I549" s="9"/>
      <c r="J549" s="9"/>
      <c r="K549" s="18"/>
      <c r="L549" s="57"/>
      <c r="M549" s="32"/>
      <c r="N549" s="32"/>
      <c r="O549" s="9"/>
      <c r="P549" s="9"/>
      <c r="Q549" s="9"/>
    </row>
  </sheetData>
  <sortState xmlns:xlrd2="http://schemas.microsoft.com/office/spreadsheetml/2017/richdata2" ref="C60:E72">
    <sortCondition descending="1" ref="E60:E72"/>
  </sortState>
  <phoneticPr fontId="18"/>
  <pageMargins left="0.23622047244094491" right="0.23622047244094491" top="0.47244094488188981" bottom="0.35433070866141736" header="0.31496062992125984" footer="0.31496062992125984"/>
  <pageSetup paperSize="9" scale="77" firstPageNumber="3" fitToHeight="0" orientation="portrait" useFirstPageNumber="1" r:id="rId1"/>
  <headerFooter differentFirst="1">
    <oddHeader xml:space="preserve">&amp;R
</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S546"/>
  <sheetViews>
    <sheetView view="pageBreakPreview" zoomScale="80" zoomScaleNormal="100" zoomScaleSheetLayoutView="80" workbookViewId="0">
      <selection activeCell="H11" sqref="H11"/>
    </sheetView>
  </sheetViews>
  <sheetFormatPr defaultColWidth="9" defaultRowHeight="13.2" x14ac:dyDescent="0.2"/>
  <cols>
    <col min="1" max="1" width="3.33203125" style="9" customWidth="1"/>
    <col min="2" max="2" width="0.21875" style="9" customWidth="1"/>
    <col min="3" max="3" width="9" style="9"/>
    <col min="4" max="4" width="35.109375" style="18" customWidth="1"/>
    <col min="5" max="5" width="9" style="57"/>
    <col min="6" max="6" width="9.44140625" style="52" bestFit="1" customWidth="1"/>
    <col min="7" max="7" width="29" style="25" hidden="1" customWidth="1"/>
    <col min="8" max="9" width="9.44140625" style="32" customWidth="1"/>
    <col min="10" max="10" width="4.33203125" style="9" customWidth="1"/>
    <col min="11" max="11" width="9" style="9" customWidth="1"/>
    <col min="12" max="12" width="35.6640625" style="18" customWidth="1"/>
    <col min="13" max="13" width="9" style="57" customWidth="1"/>
    <col min="14" max="14" width="9" style="52" customWidth="1"/>
    <col min="15" max="16" width="9" style="32" customWidth="1"/>
    <col min="17" max="21" width="9" style="9" customWidth="1"/>
    <col min="22" max="16384" width="9" style="9"/>
  </cols>
  <sheetData>
    <row r="1" spans="1:19" ht="15" customHeight="1" x14ac:dyDescent="0.2">
      <c r="B1" s="9" t="s">
        <v>132</v>
      </c>
      <c r="C1" s="10" t="s">
        <v>157</v>
      </c>
    </row>
    <row r="2" spans="1:19" ht="15" customHeight="1" x14ac:dyDescent="0.2">
      <c r="C2" s="10" t="s">
        <v>150</v>
      </c>
    </row>
    <row r="3" spans="1:19" ht="15" customHeight="1" x14ac:dyDescent="0.2"/>
    <row r="4" spans="1:19" ht="15" customHeight="1" thickBot="1" x14ac:dyDescent="0.25">
      <c r="C4" s="9" t="s">
        <v>172</v>
      </c>
      <c r="D4" s="8"/>
      <c r="E4" s="58" t="s">
        <v>120</v>
      </c>
      <c r="F4" s="53">
        <f>SUM(E6:E27)</f>
        <v>0</v>
      </c>
      <c r="G4" s="26"/>
      <c r="K4" s="9" t="s">
        <v>337</v>
      </c>
      <c r="L4" s="8"/>
      <c r="M4" s="58" t="s">
        <v>120</v>
      </c>
      <c r="N4" s="53">
        <f>SUM(M6:M18)</f>
        <v>0</v>
      </c>
      <c r="P4" s="9" t="s">
        <v>299</v>
      </c>
      <c r="Q4" s="11">
        <f>SUM(F4,N4,N20,F29,N34,F51)</f>
        <v>0</v>
      </c>
    </row>
    <row r="5" spans="1:19" ht="15" customHeight="1" x14ac:dyDescent="0.2">
      <c r="C5" s="36" t="s">
        <v>158</v>
      </c>
      <c r="D5" s="37" t="s">
        <v>133</v>
      </c>
      <c r="E5" s="59" t="s">
        <v>162</v>
      </c>
      <c r="F5" s="50" t="s">
        <v>119</v>
      </c>
      <c r="G5" s="27"/>
      <c r="H5" s="33"/>
      <c r="I5" s="33"/>
      <c r="K5" s="36" t="s">
        <v>158</v>
      </c>
      <c r="L5" s="37" t="s">
        <v>133</v>
      </c>
      <c r="M5" s="59" t="s">
        <v>162</v>
      </c>
      <c r="N5" s="50" t="s">
        <v>119</v>
      </c>
      <c r="O5" s="33"/>
      <c r="P5" s="9" t="s">
        <v>300</v>
      </c>
      <c r="Q5" s="11">
        <f>SUM(F59,F70,F76,N59,N69,N79,)</f>
        <v>0</v>
      </c>
    </row>
    <row r="6" spans="1:19" ht="15" customHeight="1" x14ac:dyDescent="0.2">
      <c r="A6" s="1"/>
      <c r="C6" s="2" t="s">
        <v>0</v>
      </c>
      <c r="D6" s="22" t="s">
        <v>1050</v>
      </c>
      <c r="E6" s="60"/>
      <c r="F6" s="13" t="e">
        <f>ROUND(E6/$F$4*100,1)</f>
        <v>#DIV/0!</v>
      </c>
      <c r="G6" s="28"/>
      <c r="H6" s="31"/>
      <c r="I6" s="31"/>
      <c r="K6" s="2" t="s">
        <v>0</v>
      </c>
      <c r="L6" s="22" t="s">
        <v>424</v>
      </c>
      <c r="M6" s="60"/>
      <c r="N6" s="13" t="e">
        <f t="shared" ref="N6:N18" si="0">ROUND(M6/$N$4*100,1)</f>
        <v>#DIV/0!</v>
      </c>
      <c r="O6" s="31"/>
      <c r="P6" s="9" t="s">
        <v>302</v>
      </c>
      <c r="Q6" s="11">
        <f>SUM(F92,N92,N100)</f>
        <v>0</v>
      </c>
    </row>
    <row r="7" spans="1:19" ht="15" customHeight="1" x14ac:dyDescent="0.2">
      <c r="A7" s="1"/>
      <c r="C7" s="2" t="s">
        <v>0</v>
      </c>
      <c r="D7" s="22" t="s">
        <v>1051</v>
      </c>
      <c r="E7" s="60"/>
      <c r="F7" s="13" t="e">
        <f t="shared" ref="F7:F27" si="1">ROUND(E7/$F$4*100,1)</f>
        <v>#DIV/0!</v>
      </c>
      <c r="G7" s="28"/>
      <c r="H7" s="31"/>
      <c r="I7" s="31"/>
      <c r="K7" s="2" t="s">
        <v>0</v>
      </c>
      <c r="L7" s="22" t="s">
        <v>420</v>
      </c>
      <c r="M7" s="60"/>
      <c r="N7" s="13" t="e">
        <f t="shared" si="0"/>
        <v>#DIV/0!</v>
      </c>
      <c r="O7" s="34"/>
      <c r="P7" s="9" t="s">
        <v>301</v>
      </c>
      <c r="Q7" s="11">
        <f>SUM(F110,N110,F147,N147,F169,N166,)</f>
        <v>0</v>
      </c>
      <c r="S7" s="1"/>
    </row>
    <row r="8" spans="1:19" ht="15" customHeight="1" x14ac:dyDescent="0.2">
      <c r="A8" s="1"/>
      <c r="C8" s="2" t="s">
        <v>0</v>
      </c>
      <c r="D8" s="22" t="s">
        <v>1052</v>
      </c>
      <c r="E8" s="60"/>
      <c r="F8" s="13" t="e">
        <f t="shared" si="1"/>
        <v>#DIV/0!</v>
      </c>
      <c r="G8" s="28"/>
      <c r="H8" s="31"/>
      <c r="I8" s="31"/>
      <c r="K8" s="2" t="s">
        <v>1</v>
      </c>
      <c r="L8" s="22" t="s">
        <v>496</v>
      </c>
      <c r="M8" s="60"/>
      <c r="N8" s="13" t="e">
        <f t="shared" si="0"/>
        <v>#DIV/0!</v>
      </c>
      <c r="O8" s="34"/>
      <c r="P8" s="9" t="s">
        <v>303</v>
      </c>
      <c r="Q8" s="11" t="e">
        <f>SUM(F186,F196,F212,N186,N204,#REF!,#REF!,#REF!,#REF!,)</f>
        <v>#REF!</v>
      </c>
      <c r="S8" s="1"/>
    </row>
    <row r="9" spans="1:19" ht="15" customHeight="1" x14ac:dyDescent="0.2">
      <c r="A9" s="1"/>
      <c r="C9" s="2" t="s">
        <v>1</v>
      </c>
      <c r="D9" s="22" t="s">
        <v>571</v>
      </c>
      <c r="E9" s="60"/>
      <c r="F9" s="13" t="e">
        <f t="shared" si="1"/>
        <v>#DIV/0!</v>
      </c>
      <c r="G9" s="28"/>
      <c r="H9" s="31"/>
      <c r="I9" s="31"/>
      <c r="K9" s="2" t="s">
        <v>1</v>
      </c>
      <c r="L9" s="22" t="s">
        <v>497</v>
      </c>
      <c r="M9" s="60"/>
      <c r="N9" s="13" t="e">
        <f t="shared" si="0"/>
        <v>#DIV/0!</v>
      </c>
      <c r="O9" s="34"/>
      <c r="P9" s="9" t="s">
        <v>249</v>
      </c>
      <c r="Q9" s="11" t="e">
        <f>SUM(#REF!)</f>
        <v>#REF!</v>
      </c>
    </row>
    <row r="10" spans="1:19" ht="15" customHeight="1" x14ac:dyDescent="0.2">
      <c r="A10" s="1"/>
      <c r="C10" s="2" t="s">
        <v>1</v>
      </c>
      <c r="D10" s="22" t="s">
        <v>573</v>
      </c>
      <c r="E10" s="60"/>
      <c r="F10" s="13" t="e">
        <f t="shared" si="1"/>
        <v>#DIV/0!</v>
      </c>
      <c r="G10" s="28"/>
      <c r="H10" s="31"/>
      <c r="I10" s="31"/>
      <c r="K10" s="2" t="s">
        <v>3</v>
      </c>
      <c r="L10" s="22" t="s">
        <v>337</v>
      </c>
      <c r="M10" s="60"/>
      <c r="N10" s="13" t="e">
        <f t="shared" si="0"/>
        <v>#DIV/0!</v>
      </c>
      <c r="O10" s="34"/>
      <c r="P10" s="9" t="s">
        <v>305</v>
      </c>
      <c r="Q10" s="11" t="e">
        <f>SUM(F249,F256,F263,#REF!,#REF!,#REF!,#REF!,#REF!,#REF!,N275,N279,)</f>
        <v>#REF!</v>
      </c>
    </row>
    <row r="11" spans="1:19" ht="15" customHeight="1" x14ac:dyDescent="0.2">
      <c r="A11" s="1"/>
      <c r="C11" s="2" t="s">
        <v>3</v>
      </c>
      <c r="D11" s="22" t="s">
        <v>575</v>
      </c>
      <c r="E11" s="60"/>
      <c r="F11" s="13" t="e">
        <f t="shared" si="1"/>
        <v>#DIV/0!</v>
      </c>
      <c r="G11" s="28"/>
      <c r="H11" s="31"/>
      <c r="I11" s="31"/>
      <c r="K11" s="2" t="s">
        <v>3</v>
      </c>
      <c r="L11" s="22" t="s">
        <v>621</v>
      </c>
      <c r="M11" s="60"/>
      <c r="N11" s="13" t="e">
        <f t="shared" si="0"/>
        <v>#DIV/0!</v>
      </c>
      <c r="O11" s="34"/>
      <c r="P11" s="9" t="s">
        <v>306</v>
      </c>
      <c r="Q11" s="11">
        <f>SUM(F283,N283,F314,N309,F339,N333,)</f>
        <v>0</v>
      </c>
    </row>
    <row r="12" spans="1:19" ht="15" customHeight="1" x14ac:dyDescent="0.2">
      <c r="A12" s="1"/>
      <c r="C12" s="2" t="s">
        <v>3</v>
      </c>
      <c r="D12" s="22" t="s">
        <v>577</v>
      </c>
      <c r="E12" s="60"/>
      <c r="F12" s="13" t="e">
        <f t="shared" si="1"/>
        <v>#DIV/0!</v>
      </c>
      <c r="G12" s="28"/>
      <c r="H12" s="31"/>
      <c r="I12" s="31"/>
      <c r="K12" s="2" t="s">
        <v>4</v>
      </c>
      <c r="L12" s="22" t="s">
        <v>421</v>
      </c>
      <c r="M12" s="60"/>
      <c r="N12" s="13" t="e">
        <f t="shared" si="0"/>
        <v>#DIV/0!</v>
      </c>
      <c r="O12" s="34"/>
      <c r="P12" s="9" t="s">
        <v>307</v>
      </c>
      <c r="Q12" s="11">
        <f>SUM(F359,F375)</f>
        <v>0</v>
      </c>
    </row>
    <row r="13" spans="1:19" ht="15" customHeight="1" x14ac:dyDescent="0.2">
      <c r="A13" s="1"/>
      <c r="C13" s="2" t="s">
        <v>4</v>
      </c>
      <c r="D13" s="22" t="s">
        <v>579</v>
      </c>
      <c r="E13" s="60"/>
      <c r="F13" s="13" t="e">
        <f t="shared" si="1"/>
        <v>#DIV/0!</v>
      </c>
      <c r="G13" s="28"/>
      <c r="H13" s="31"/>
      <c r="I13" s="31"/>
      <c r="K13" s="2" t="s">
        <v>4</v>
      </c>
      <c r="L13" s="22" t="s">
        <v>337</v>
      </c>
      <c r="M13" s="60"/>
      <c r="N13" s="13" t="e">
        <f t="shared" si="0"/>
        <v>#DIV/0!</v>
      </c>
      <c r="O13" s="34"/>
      <c r="P13" s="9" t="s">
        <v>308</v>
      </c>
      <c r="Q13" s="11">
        <f>SUM(N359,N379,)</f>
        <v>0</v>
      </c>
    </row>
    <row r="14" spans="1:19" ht="15" customHeight="1" x14ac:dyDescent="0.2">
      <c r="A14" s="1"/>
      <c r="C14" s="2" t="s">
        <v>4</v>
      </c>
      <c r="D14" s="22" t="s">
        <v>581</v>
      </c>
      <c r="E14" s="60"/>
      <c r="F14" s="13" t="e">
        <f t="shared" si="1"/>
        <v>#DIV/0!</v>
      </c>
      <c r="G14" s="28"/>
      <c r="H14" s="31"/>
      <c r="I14" s="31"/>
      <c r="K14" s="2" t="s">
        <v>5</v>
      </c>
      <c r="L14" s="22" t="s">
        <v>421</v>
      </c>
      <c r="M14" s="60"/>
      <c r="N14" s="13" t="e">
        <f t="shared" si="0"/>
        <v>#DIV/0!</v>
      </c>
      <c r="O14" s="34"/>
      <c r="P14" s="9" t="s">
        <v>309</v>
      </c>
      <c r="Q14" s="11">
        <f>SUM(N353)</f>
        <v>0</v>
      </c>
      <c r="S14" s="1"/>
    </row>
    <row r="15" spans="1:19" ht="15" customHeight="1" x14ac:dyDescent="0.2">
      <c r="A15" s="1"/>
      <c r="C15" s="2" t="s">
        <v>4</v>
      </c>
      <c r="D15" s="22" t="s">
        <v>583</v>
      </c>
      <c r="E15" s="60"/>
      <c r="F15" s="13" t="e">
        <f t="shared" si="1"/>
        <v>#DIV/0!</v>
      </c>
      <c r="G15" s="28"/>
      <c r="H15" s="31"/>
      <c r="I15" s="31"/>
      <c r="K15" s="2" t="s">
        <v>6</v>
      </c>
      <c r="L15" s="22" t="s">
        <v>337</v>
      </c>
      <c r="M15" s="60"/>
      <c r="N15" s="13" t="e">
        <f t="shared" si="0"/>
        <v>#DIV/0!</v>
      </c>
      <c r="O15" s="34"/>
      <c r="P15" s="9" t="s">
        <v>121</v>
      </c>
      <c r="Q15" s="9">
        <v>2067</v>
      </c>
      <c r="S15" s="1"/>
    </row>
    <row r="16" spans="1:19" ht="15" customHeight="1" x14ac:dyDescent="0.2">
      <c r="A16" s="1"/>
      <c r="C16" s="2" t="s">
        <v>4</v>
      </c>
      <c r="D16" s="22" t="s">
        <v>585</v>
      </c>
      <c r="E16" s="60"/>
      <c r="F16" s="13" t="e">
        <f t="shared" si="1"/>
        <v>#DIV/0!</v>
      </c>
      <c r="G16" s="28"/>
      <c r="H16" s="31"/>
      <c r="I16" s="31"/>
      <c r="K16" s="2" t="s">
        <v>7</v>
      </c>
      <c r="L16" s="22" t="s">
        <v>422</v>
      </c>
      <c r="M16" s="60"/>
      <c r="N16" s="13" t="e">
        <f t="shared" si="0"/>
        <v>#DIV/0!</v>
      </c>
      <c r="O16" s="34"/>
      <c r="P16" s="32" t="s">
        <v>556</v>
      </c>
      <c r="Q16" s="9">
        <v>21653</v>
      </c>
      <c r="S16" s="1"/>
    </row>
    <row r="17" spans="1:19" ht="15" customHeight="1" x14ac:dyDescent="0.2">
      <c r="A17" s="1"/>
      <c r="C17" s="2" t="s">
        <v>5</v>
      </c>
      <c r="D17" s="22" t="s">
        <v>587</v>
      </c>
      <c r="E17" s="60"/>
      <c r="F17" s="13" t="e">
        <f t="shared" si="1"/>
        <v>#DIV/0!</v>
      </c>
      <c r="G17" s="28"/>
      <c r="H17" s="31"/>
      <c r="I17" s="31"/>
      <c r="K17" s="2" t="s">
        <v>7</v>
      </c>
      <c r="L17" s="22" t="s">
        <v>423</v>
      </c>
      <c r="M17" s="60"/>
      <c r="N17" s="13" t="e">
        <f t="shared" si="0"/>
        <v>#DIV/0!</v>
      </c>
      <c r="O17" s="34"/>
      <c r="P17" s="1" t="s">
        <v>125</v>
      </c>
      <c r="Q17" s="11">
        <v>7449</v>
      </c>
      <c r="S17" s="1"/>
    </row>
    <row r="18" spans="1:19" ht="15" customHeight="1" thickBot="1" x14ac:dyDescent="0.25">
      <c r="A18" s="1"/>
      <c r="C18" s="2" t="s">
        <v>6</v>
      </c>
      <c r="D18" s="22" t="s">
        <v>589</v>
      </c>
      <c r="E18" s="60"/>
      <c r="F18" s="13" t="e">
        <f t="shared" si="1"/>
        <v>#DIV/0!</v>
      </c>
      <c r="G18" s="28"/>
      <c r="H18" s="31"/>
      <c r="I18" s="31"/>
      <c r="K18" s="5" t="s">
        <v>8</v>
      </c>
      <c r="L18" s="23" t="s">
        <v>419</v>
      </c>
      <c r="M18" s="61"/>
      <c r="N18" s="14" t="e">
        <f t="shared" si="0"/>
        <v>#DIV/0!</v>
      </c>
      <c r="O18" s="34"/>
      <c r="P18" s="1" t="s">
        <v>126</v>
      </c>
      <c r="Q18" s="9" t="s">
        <v>555</v>
      </c>
      <c r="S18" s="1"/>
    </row>
    <row r="19" spans="1:19" ht="15" customHeight="1" x14ac:dyDescent="0.2">
      <c r="A19" s="1"/>
      <c r="C19" s="2" t="s">
        <v>6</v>
      </c>
      <c r="D19" s="22" t="s">
        <v>591</v>
      </c>
      <c r="E19" s="60"/>
      <c r="F19" s="13" t="e">
        <f t="shared" si="1"/>
        <v>#DIV/0!</v>
      </c>
      <c r="G19" s="28"/>
      <c r="H19" s="31"/>
      <c r="I19" s="31"/>
      <c r="M19" s="66"/>
      <c r="N19" s="51"/>
      <c r="O19" s="34"/>
      <c r="P19" s="1" t="s">
        <v>307</v>
      </c>
      <c r="Q19" s="9">
        <v>3294</v>
      </c>
      <c r="S19" s="1"/>
    </row>
    <row r="20" spans="1:19" ht="15" customHeight="1" thickBot="1" x14ac:dyDescent="0.25">
      <c r="A20" s="1"/>
      <c r="C20" s="2" t="s">
        <v>7</v>
      </c>
      <c r="D20" s="22" t="s">
        <v>593</v>
      </c>
      <c r="E20" s="60"/>
      <c r="F20" s="13" t="e">
        <f t="shared" si="1"/>
        <v>#DIV/0!</v>
      </c>
      <c r="G20" s="28"/>
      <c r="H20" s="31"/>
      <c r="I20" s="31"/>
      <c r="K20" s="9" t="s">
        <v>338</v>
      </c>
      <c r="L20" s="8"/>
      <c r="M20" s="58" t="s">
        <v>120</v>
      </c>
      <c r="N20" s="53">
        <f>SUM(M22:M32)</f>
        <v>0</v>
      </c>
      <c r="O20" s="34"/>
      <c r="P20" s="1" t="s">
        <v>127</v>
      </c>
      <c r="Q20" s="9">
        <v>101</v>
      </c>
      <c r="S20" s="1"/>
    </row>
    <row r="21" spans="1:19" ht="15" customHeight="1" x14ac:dyDescent="0.2">
      <c r="A21" s="1"/>
      <c r="C21" s="2" t="s">
        <v>7</v>
      </c>
      <c r="D21" s="22" t="s">
        <v>595</v>
      </c>
      <c r="E21" s="60"/>
      <c r="F21" s="13" t="e">
        <f t="shared" si="1"/>
        <v>#DIV/0!</v>
      </c>
      <c r="G21" s="28"/>
      <c r="H21" s="31"/>
      <c r="I21" s="31"/>
      <c r="K21" s="36" t="s">
        <v>158</v>
      </c>
      <c r="L21" s="37" t="s">
        <v>133</v>
      </c>
      <c r="M21" s="59" t="s">
        <v>162</v>
      </c>
      <c r="N21" s="50" t="s">
        <v>119</v>
      </c>
      <c r="O21" s="34"/>
      <c r="P21" s="1" t="s">
        <v>308</v>
      </c>
      <c r="Q21" s="9">
        <v>468</v>
      </c>
      <c r="S21" s="1"/>
    </row>
    <row r="22" spans="1:19" ht="15" customHeight="1" x14ac:dyDescent="0.2">
      <c r="A22" s="1"/>
      <c r="C22" s="2" t="s">
        <v>7</v>
      </c>
      <c r="D22" s="22" t="s">
        <v>597</v>
      </c>
      <c r="E22" s="60"/>
      <c r="F22" s="13" t="e">
        <f t="shared" si="1"/>
        <v>#DIV/0!</v>
      </c>
      <c r="G22" s="28"/>
      <c r="H22" s="31"/>
      <c r="I22" s="31"/>
      <c r="K22" s="2" t="s">
        <v>0</v>
      </c>
      <c r="L22" s="22" t="s">
        <v>338</v>
      </c>
      <c r="M22" s="60"/>
      <c r="N22" s="13" t="e">
        <f t="shared" ref="N22:N32" si="2">ROUND(M22/$N$20*100,1)</f>
        <v>#DIV/0!</v>
      </c>
      <c r="O22" s="34"/>
      <c r="P22" s="1" t="s">
        <v>131</v>
      </c>
      <c r="Q22" s="9">
        <v>1454</v>
      </c>
    </row>
    <row r="23" spans="1:19" ht="15" customHeight="1" x14ac:dyDescent="0.2">
      <c r="A23" s="1"/>
      <c r="C23" s="2" t="s">
        <v>7</v>
      </c>
      <c r="D23" s="22" t="s">
        <v>178</v>
      </c>
      <c r="E23" s="60"/>
      <c r="F23" s="13" t="e">
        <f t="shared" si="1"/>
        <v>#DIV/0!</v>
      </c>
      <c r="K23" s="2" t="s">
        <v>1</v>
      </c>
      <c r="L23" s="22" t="s">
        <v>499</v>
      </c>
      <c r="M23" s="60"/>
      <c r="N23" s="13" t="e">
        <f t="shared" si="2"/>
        <v>#DIV/0!</v>
      </c>
      <c r="O23" s="34"/>
      <c r="P23" s="34"/>
      <c r="Q23" s="11" t="e">
        <f>SUM(Q4:Q22)</f>
        <v>#REF!</v>
      </c>
    </row>
    <row r="24" spans="1:19" ht="15" customHeight="1" x14ac:dyDescent="0.2">
      <c r="A24" s="1"/>
      <c r="C24" s="2" t="s">
        <v>7</v>
      </c>
      <c r="D24" s="22" t="s">
        <v>180</v>
      </c>
      <c r="E24" s="60"/>
      <c r="F24" s="13" t="e">
        <f t="shared" si="1"/>
        <v>#DIV/0!</v>
      </c>
      <c r="G24" s="27"/>
      <c r="H24" s="33"/>
      <c r="I24" s="33"/>
      <c r="K24" s="2" t="s">
        <v>1</v>
      </c>
      <c r="L24" s="22" t="s">
        <v>498</v>
      </c>
      <c r="M24" s="60"/>
      <c r="N24" s="13" t="e">
        <f t="shared" si="2"/>
        <v>#DIV/0!</v>
      </c>
      <c r="O24" s="33"/>
      <c r="P24" s="33"/>
    </row>
    <row r="25" spans="1:19" ht="15" customHeight="1" x14ac:dyDescent="0.2">
      <c r="A25" s="1"/>
      <c r="C25" s="2" t="s">
        <v>7</v>
      </c>
      <c r="D25" s="22" t="s">
        <v>181</v>
      </c>
      <c r="E25" s="60"/>
      <c r="F25" s="13" t="e">
        <f t="shared" si="1"/>
        <v>#DIV/0!</v>
      </c>
      <c r="G25" s="28"/>
      <c r="H25" s="34"/>
      <c r="I25" s="31"/>
      <c r="K25" s="2" t="s">
        <v>3</v>
      </c>
      <c r="L25" s="22" t="s">
        <v>338</v>
      </c>
      <c r="M25" s="60"/>
      <c r="N25" s="13" t="e">
        <f t="shared" si="2"/>
        <v>#DIV/0!</v>
      </c>
      <c r="O25" s="34"/>
      <c r="P25" s="31"/>
    </row>
    <row r="26" spans="1:19" ht="15" customHeight="1" x14ac:dyDescent="0.2">
      <c r="A26" s="1"/>
      <c r="C26" s="2" t="s">
        <v>8</v>
      </c>
      <c r="D26" s="22" t="s">
        <v>599</v>
      </c>
      <c r="E26" s="60"/>
      <c r="F26" s="13" t="e">
        <f t="shared" si="1"/>
        <v>#DIV/0!</v>
      </c>
      <c r="G26" s="28"/>
      <c r="H26" s="34"/>
      <c r="I26" s="31"/>
      <c r="K26" s="2" t="s">
        <v>3</v>
      </c>
      <c r="L26" s="22" t="s">
        <v>623</v>
      </c>
      <c r="M26" s="60"/>
      <c r="N26" s="13" t="e">
        <f t="shared" si="2"/>
        <v>#DIV/0!</v>
      </c>
      <c r="O26" s="34"/>
      <c r="P26" s="31"/>
    </row>
    <row r="27" spans="1:19" ht="15" customHeight="1" thickBot="1" x14ac:dyDescent="0.25">
      <c r="A27" s="1"/>
      <c r="C27" s="5" t="s">
        <v>8</v>
      </c>
      <c r="D27" s="23" t="s">
        <v>182</v>
      </c>
      <c r="E27" s="61"/>
      <c r="F27" s="14" t="e">
        <f t="shared" si="1"/>
        <v>#DIV/0!</v>
      </c>
      <c r="G27" s="28"/>
      <c r="H27" s="34"/>
      <c r="I27" s="31"/>
      <c r="K27" s="2" t="s">
        <v>4</v>
      </c>
      <c r="L27" s="22" t="s">
        <v>338</v>
      </c>
      <c r="M27" s="60"/>
      <c r="N27" s="13" t="e">
        <f t="shared" si="2"/>
        <v>#DIV/0!</v>
      </c>
      <c r="O27" s="34"/>
      <c r="P27" s="31"/>
    </row>
    <row r="28" spans="1:19" ht="15" customHeight="1" x14ac:dyDescent="0.2">
      <c r="A28" s="1"/>
      <c r="C28" s="1"/>
      <c r="D28" s="8"/>
      <c r="E28" s="58"/>
      <c r="F28" s="15"/>
      <c r="G28" s="28"/>
      <c r="H28" s="34"/>
      <c r="I28" s="31"/>
      <c r="K28" s="2" t="s">
        <v>5</v>
      </c>
      <c r="L28" s="22" t="s">
        <v>428</v>
      </c>
      <c r="M28" s="60"/>
      <c r="N28" s="13" t="e">
        <f t="shared" si="2"/>
        <v>#DIV/0!</v>
      </c>
      <c r="O28" s="34"/>
      <c r="P28" s="31"/>
    </row>
    <row r="29" spans="1:19" ht="15" customHeight="1" thickBot="1" x14ac:dyDescent="0.25">
      <c r="A29" s="1"/>
      <c r="C29" s="1" t="s">
        <v>184</v>
      </c>
      <c r="D29" s="8"/>
      <c r="E29" s="58" t="s">
        <v>120</v>
      </c>
      <c r="F29" s="53">
        <f>SUM(E31:E49)</f>
        <v>0</v>
      </c>
      <c r="G29" s="28"/>
      <c r="H29" s="34"/>
      <c r="I29" s="31"/>
      <c r="K29" s="2" t="s">
        <v>6</v>
      </c>
      <c r="L29" s="22" t="s">
        <v>338</v>
      </c>
      <c r="M29" s="60"/>
      <c r="N29" s="13" t="e">
        <f t="shared" si="2"/>
        <v>#DIV/0!</v>
      </c>
      <c r="O29" s="34"/>
      <c r="P29" s="31"/>
    </row>
    <row r="30" spans="1:19" ht="15" customHeight="1" x14ac:dyDescent="0.2">
      <c r="A30" s="1"/>
      <c r="C30" s="36" t="s">
        <v>158</v>
      </c>
      <c r="D30" s="37" t="s">
        <v>133</v>
      </c>
      <c r="E30" s="59" t="s">
        <v>162</v>
      </c>
      <c r="F30" s="50" t="s">
        <v>119</v>
      </c>
      <c r="G30" s="28"/>
      <c r="H30" s="34"/>
      <c r="I30" s="34"/>
      <c r="K30" s="2" t="s">
        <v>7</v>
      </c>
      <c r="L30" s="22" t="s">
        <v>427</v>
      </c>
      <c r="M30" s="60"/>
      <c r="N30" s="13" t="e">
        <f t="shared" si="2"/>
        <v>#DIV/0!</v>
      </c>
      <c r="O30" s="34"/>
      <c r="P30" s="31"/>
    </row>
    <row r="31" spans="1:19" ht="15" customHeight="1" x14ac:dyDescent="0.2">
      <c r="A31" s="1"/>
      <c r="C31" s="3" t="s">
        <v>0</v>
      </c>
      <c r="D31" s="21" t="s">
        <v>185</v>
      </c>
      <c r="E31" s="62"/>
      <c r="F31" s="12" t="e">
        <f t="shared" ref="F31:F39" si="3">ROUND(E31/$F$29*100,1)</f>
        <v>#DIV/0!</v>
      </c>
      <c r="G31" s="28"/>
      <c r="H31" s="34"/>
      <c r="I31" s="34"/>
      <c r="K31" s="2" t="s">
        <v>7</v>
      </c>
      <c r="L31" s="22" t="s">
        <v>425</v>
      </c>
      <c r="M31" s="60"/>
      <c r="N31" s="13" t="e">
        <f t="shared" si="2"/>
        <v>#DIV/0!</v>
      </c>
      <c r="O31" s="34"/>
      <c r="P31" s="31"/>
    </row>
    <row r="32" spans="1:19" ht="15" customHeight="1" thickBot="1" x14ac:dyDescent="0.25">
      <c r="A32" s="1"/>
      <c r="C32" s="2" t="s">
        <v>0</v>
      </c>
      <c r="D32" s="22" t="s">
        <v>186</v>
      </c>
      <c r="E32" s="60"/>
      <c r="F32" s="13" t="e">
        <f t="shared" si="3"/>
        <v>#DIV/0!</v>
      </c>
      <c r="G32" s="28"/>
      <c r="K32" s="5" t="s">
        <v>8</v>
      </c>
      <c r="L32" s="23" t="s">
        <v>426</v>
      </c>
      <c r="M32" s="61"/>
      <c r="N32" s="14" t="e">
        <f t="shared" si="2"/>
        <v>#DIV/0!</v>
      </c>
      <c r="O32" s="34"/>
      <c r="P32" s="31"/>
    </row>
    <row r="33" spans="1:16" ht="15" customHeight="1" x14ac:dyDescent="0.2">
      <c r="A33" s="1"/>
      <c r="C33" s="2" t="s">
        <v>1</v>
      </c>
      <c r="D33" s="22" t="s">
        <v>604</v>
      </c>
      <c r="E33" s="63"/>
      <c r="F33" s="13" t="e">
        <f t="shared" si="3"/>
        <v>#DIV/0!</v>
      </c>
      <c r="G33" s="28"/>
      <c r="H33" s="33"/>
      <c r="I33" s="33"/>
      <c r="O33" s="34"/>
      <c r="P33" s="31"/>
    </row>
    <row r="34" spans="1:16" ht="15" customHeight="1" thickBot="1" x14ac:dyDescent="0.25">
      <c r="A34" s="1"/>
      <c r="C34" s="2" t="s">
        <v>1</v>
      </c>
      <c r="D34" s="22" t="s">
        <v>605</v>
      </c>
      <c r="E34" s="60"/>
      <c r="F34" s="13" t="e">
        <f t="shared" si="3"/>
        <v>#DIV/0!</v>
      </c>
      <c r="G34" s="28"/>
      <c r="H34" s="34"/>
      <c r="I34" s="31"/>
      <c r="K34" s="9" t="s">
        <v>335</v>
      </c>
      <c r="M34" s="66" t="s">
        <v>120</v>
      </c>
      <c r="N34" s="51">
        <f>SUM(M36:M57)</f>
        <v>0</v>
      </c>
    </row>
    <row r="35" spans="1:16" ht="15" customHeight="1" x14ac:dyDescent="0.2">
      <c r="A35" s="1"/>
      <c r="C35" s="2" t="s">
        <v>3</v>
      </c>
      <c r="D35" s="22" t="s">
        <v>606</v>
      </c>
      <c r="E35" s="63"/>
      <c r="F35" s="13" t="e">
        <f t="shared" si="3"/>
        <v>#DIV/0!</v>
      </c>
      <c r="G35" s="28"/>
      <c r="H35" s="34"/>
      <c r="I35" s="31"/>
      <c r="K35" s="36" t="s">
        <v>158</v>
      </c>
      <c r="L35" s="37" t="s">
        <v>133</v>
      </c>
      <c r="M35" s="59" t="s">
        <v>162</v>
      </c>
      <c r="N35" s="50" t="s">
        <v>119</v>
      </c>
    </row>
    <row r="36" spans="1:16" ht="15" customHeight="1" x14ac:dyDescent="0.2">
      <c r="C36" s="19" t="s">
        <v>3</v>
      </c>
      <c r="D36" s="22" t="s">
        <v>607</v>
      </c>
      <c r="E36" s="64"/>
      <c r="F36" s="13" t="e">
        <f t="shared" si="3"/>
        <v>#DIV/0!</v>
      </c>
      <c r="G36" s="28"/>
      <c r="H36" s="34"/>
      <c r="I36" s="31"/>
      <c r="K36" s="2" t="s">
        <v>0</v>
      </c>
      <c r="L36" s="4" t="s">
        <v>354</v>
      </c>
      <c r="M36" s="60"/>
      <c r="N36" s="13" t="e">
        <f t="shared" ref="N36:N57" si="4">ROUND(M36/$N$34*100,1)</f>
        <v>#DIV/0!</v>
      </c>
    </row>
    <row r="37" spans="1:16" ht="15" customHeight="1" x14ac:dyDescent="0.2">
      <c r="C37" s="2" t="s">
        <v>4</v>
      </c>
      <c r="D37" s="38" t="s">
        <v>608</v>
      </c>
      <c r="E37" s="60"/>
      <c r="F37" s="13" t="e">
        <f t="shared" si="3"/>
        <v>#DIV/0!</v>
      </c>
      <c r="G37" s="28"/>
      <c r="H37" s="34"/>
      <c r="I37" s="31"/>
      <c r="K37" s="2" t="s">
        <v>0</v>
      </c>
      <c r="L37" s="4" t="s">
        <v>352</v>
      </c>
      <c r="M37" s="60"/>
      <c r="N37" s="13" t="e">
        <f t="shared" si="4"/>
        <v>#DIV/0!</v>
      </c>
      <c r="O37" s="33"/>
      <c r="P37" s="33"/>
    </row>
    <row r="38" spans="1:16" ht="15" customHeight="1" x14ac:dyDescent="0.2">
      <c r="C38" s="2" t="s">
        <v>4</v>
      </c>
      <c r="D38" s="39" t="s">
        <v>609</v>
      </c>
      <c r="E38" s="60"/>
      <c r="F38" s="13" t="e">
        <f t="shared" si="3"/>
        <v>#DIV/0!</v>
      </c>
      <c r="G38" s="28"/>
      <c r="H38" s="34"/>
      <c r="I38" s="31"/>
      <c r="K38" s="2" t="s">
        <v>0</v>
      </c>
      <c r="L38" s="4" t="s">
        <v>353</v>
      </c>
      <c r="M38" s="60"/>
      <c r="N38" s="13" t="e">
        <f t="shared" si="4"/>
        <v>#DIV/0!</v>
      </c>
      <c r="O38" s="34"/>
      <c r="P38" s="31"/>
    </row>
    <row r="39" spans="1:16" ht="15" customHeight="1" x14ac:dyDescent="0.2">
      <c r="C39" s="2" t="s">
        <v>4</v>
      </c>
      <c r="D39" s="40" t="s">
        <v>610</v>
      </c>
      <c r="E39" s="60"/>
      <c r="F39" s="13" t="e">
        <f t="shared" si="3"/>
        <v>#DIV/0!</v>
      </c>
      <c r="G39" s="28"/>
      <c r="H39" s="34"/>
      <c r="I39" s="34"/>
      <c r="K39" s="2" t="s">
        <v>1</v>
      </c>
      <c r="L39" s="4" t="s">
        <v>500</v>
      </c>
      <c r="M39" s="60"/>
      <c r="N39" s="13" t="e">
        <f t="shared" si="4"/>
        <v>#DIV/0!</v>
      </c>
      <c r="O39" s="34"/>
      <c r="P39" s="31"/>
    </row>
    <row r="40" spans="1:16" ht="15" customHeight="1" x14ac:dyDescent="0.2">
      <c r="C40" s="2" t="s">
        <v>52</v>
      </c>
      <c r="D40" s="40" t="s">
        <v>183</v>
      </c>
      <c r="E40" s="60"/>
      <c r="F40" s="13" t="e">
        <f t="shared" ref="F40:F44" si="5">ROUND(E40/$F$29*100,1)</f>
        <v>#DIV/0!</v>
      </c>
      <c r="G40" s="28"/>
      <c r="H40" s="33"/>
      <c r="I40" s="33"/>
      <c r="K40" s="2" t="s">
        <v>1</v>
      </c>
      <c r="L40" s="4" t="s">
        <v>501</v>
      </c>
      <c r="M40" s="60"/>
      <c r="N40" s="13" t="e">
        <f t="shared" si="4"/>
        <v>#DIV/0!</v>
      </c>
      <c r="O40" s="34"/>
      <c r="P40" s="31"/>
    </row>
    <row r="41" spans="1:16" ht="15" customHeight="1" x14ac:dyDescent="0.2">
      <c r="C41" s="2" t="s">
        <v>5</v>
      </c>
      <c r="D41" s="40" t="s">
        <v>611</v>
      </c>
      <c r="E41" s="60"/>
      <c r="F41" s="13" t="e">
        <f t="shared" si="5"/>
        <v>#DIV/0!</v>
      </c>
      <c r="G41" s="28"/>
      <c r="H41" s="34"/>
      <c r="I41" s="31"/>
      <c r="K41" s="2" t="s">
        <v>3</v>
      </c>
      <c r="L41" s="4" t="s">
        <v>626</v>
      </c>
      <c r="M41" s="60"/>
      <c r="N41" s="13" t="e">
        <f t="shared" si="4"/>
        <v>#DIV/0!</v>
      </c>
      <c r="O41" s="34"/>
      <c r="P41" s="31"/>
    </row>
    <row r="42" spans="1:16" ht="15" customHeight="1" x14ac:dyDescent="0.2">
      <c r="C42" s="2" t="s">
        <v>6</v>
      </c>
      <c r="D42" s="40" t="s">
        <v>612</v>
      </c>
      <c r="E42" s="60"/>
      <c r="F42" s="13" t="e">
        <f t="shared" si="5"/>
        <v>#DIV/0!</v>
      </c>
      <c r="G42" s="28"/>
      <c r="H42" s="34"/>
      <c r="I42" s="31"/>
      <c r="K42" s="2" t="s">
        <v>3</v>
      </c>
      <c r="L42" s="4" t="s">
        <v>627</v>
      </c>
      <c r="M42" s="60"/>
      <c r="N42" s="13" t="e">
        <f t="shared" si="4"/>
        <v>#DIV/0!</v>
      </c>
      <c r="O42" s="34"/>
      <c r="P42" s="31"/>
    </row>
    <row r="43" spans="1:16" ht="15" customHeight="1" x14ac:dyDescent="0.2">
      <c r="C43" s="2" t="s">
        <v>6</v>
      </c>
      <c r="D43" s="40" t="s">
        <v>613</v>
      </c>
      <c r="E43" s="60"/>
      <c r="F43" s="13" t="e">
        <f t="shared" si="5"/>
        <v>#DIV/0!</v>
      </c>
      <c r="G43" s="28"/>
      <c r="H43" s="34"/>
      <c r="I43" s="31"/>
      <c r="K43" s="2" t="s">
        <v>3</v>
      </c>
      <c r="L43" s="4" t="s">
        <v>628</v>
      </c>
      <c r="M43" s="60"/>
      <c r="N43" s="13" t="e">
        <f t="shared" si="4"/>
        <v>#DIV/0!</v>
      </c>
      <c r="O43" s="34"/>
      <c r="P43" s="31"/>
    </row>
    <row r="44" spans="1:16" ht="15" customHeight="1" x14ac:dyDescent="0.2">
      <c r="C44" s="2" t="s">
        <v>7</v>
      </c>
      <c r="D44" s="40" t="s">
        <v>614</v>
      </c>
      <c r="E44" s="60"/>
      <c r="F44" s="13" t="e">
        <f t="shared" si="5"/>
        <v>#DIV/0!</v>
      </c>
      <c r="G44" s="28"/>
      <c r="H44" s="34"/>
      <c r="I44" s="31"/>
      <c r="K44" s="2" t="s">
        <v>4</v>
      </c>
      <c r="L44" s="4" t="s">
        <v>349</v>
      </c>
      <c r="M44" s="60"/>
      <c r="N44" s="13" t="e">
        <f t="shared" si="4"/>
        <v>#DIV/0!</v>
      </c>
      <c r="O44" s="34"/>
      <c r="P44" s="31"/>
    </row>
    <row r="45" spans="1:16" ht="15" customHeight="1" x14ac:dyDescent="0.2">
      <c r="C45" s="2" t="s">
        <v>7</v>
      </c>
      <c r="D45" s="22" t="s">
        <v>615</v>
      </c>
      <c r="E45" s="60"/>
      <c r="F45" s="13" t="e">
        <f>ROUND(E45/$F$29*100,1)</f>
        <v>#DIV/0!</v>
      </c>
      <c r="G45" s="28"/>
      <c r="H45" s="34"/>
      <c r="I45" s="31"/>
      <c r="K45" s="2" t="s">
        <v>4</v>
      </c>
      <c r="L45" s="4" t="s">
        <v>350</v>
      </c>
      <c r="M45" s="60"/>
      <c r="N45" s="13" t="e">
        <f t="shared" si="4"/>
        <v>#DIV/0!</v>
      </c>
      <c r="O45" s="34"/>
      <c r="P45" s="31"/>
    </row>
    <row r="46" spans="1:16" ht="15" customHeight="1" x14ac:dyDescent="0.2">
      <c r="C46" s="2" t="s">
        <v>7</v>
      </c>
      <c r="D46" s="22" t="s">
        <v>188</v>
      </c>
      <c r="E46" s="60"/>
      <c r="F46" s="13" t="e">
        <f>ROUND(E46/$F$29*100,1)</f>
        <v>#DIV/0!</v>
      </c>
      <c r="G46" s="28"/>
      <c r="H46" s="34"/>
      <c r="I46" s="31"/>
      <c r="K46" s="2" t="s">
        <v>4</v>
      </c>
      <c r="L46" s="4" t="s">
        <v>348</v>
      </c>
      <c r="M46" s="60"/>
      <c r="N46" s="13" t="e">
        <f t="shared" si="4"/>
        <v>#DIV/0!</v>
      </c>
      <c r="O46" s="34"/>
      <c r="P46" s="31"/>
    </row>
    <row r="47" spans="1:16" ht="15" customHeight="1" x14ac:dyDescent="0.2">
      <c r="C47" s="2" t="s">
        <v>7</v>
      </c>
      <c r="D47" s="22" t="s">
        <v>190</v>
      </c>
      <c r="E47" s="60"/>
      <c r="F47" s="13" t="e">
        <f>ROUND(E47/$F$29*100,1)</f>
        <v>#DIV/0!</v>
      </c>
      <c r="G47" s="28"/>
      <c r="H47" s="34"/>
      <c r="I47" s="31"/>
      <c r="K47" s="2" t="s">
        <v>52</v>
      </c>
      <c r="L47" s="4" t="s">
        <v>335</v>
      </c>
      <c r="M47" s="60"/>
      <c r="N47" s="13" t="e">
        <f t="shared" si="4"/>
        <v>#DIV/0!</v>
      </c>
      <c r="O47" s="34"/>
      <c r="P47" s="31"/>
    </row>
    <row r="48" spans="1:16" ht="15" customHeight="1" x14ac:dyDescent="0.2">
      <c r="C48" s="2" t="s">
        <v>7</v>
      </c>
      <c r="D48" s="22" t="s">
        <v>191</v>
      </c>
      <c r="E48" s="60"/>
      <c r="F48" s="13" t="e">
        <f>ROUND(E48/$F$29*100,1)</f>
        <v>#DIV/0!</v>
      </c>
      <c r="G48" s="28"/>
      <c r="H48" s="34"/>
      <c r="I48" s="31"/>
      <c r="K48" s="2" t="s">
        <v>5</v>
      </c>
      <c r="L48" s="4" t="s">
        <v>356</v>
      </c>
      <c r="M48" s="60"/>
      <c r="N48" s="13" t="e">
        <f t="shared" si="4"/>
        <v>#DIV/0!</v>
      </c>
      <c r="O48" s="34"/>
      <c r="P48" s="31"/>
    </row>
    <row r="49" spans="1:16" ht="15" customHeight="1" thickBot="1" x14ac:dyDescent="0.25">
      <c r="C49" s="5" t="s">
        <v>8</v>
      </c>
      <c r="D49" s="23" t="s">
        <v>616</v>
      </c>
      <c r="E49" s="61"/>
      <c r="F49" s="14" t="e">
        <f>ROUND(E49/$F$29*100,1)</f>
        <v>#DIV/0!</v>
      </c>
      <c r="G49" s="28"/>
      <c r="H49" s="34"/>
      <c r="I49" s="31"/>
      <c r="K49" s="2" t="s">
        <v>5</v>
      </c>
      <c r="L49" s="4" t="s">
        <v>359</v>
      </c>
      <c r="M49" s="60"/>
      <c r="N49" s="13" t="e">
        <f t="shared" si="4"/>
        <v>#DIV/0!</v>
      </c>
      <c r="O49" s="34"/>
      <c r="P49" s="31"/>
    </row>
    <row r="50" spans="1:16" ht="15" customHeight="1" x14ac:dyDescent="0.2">
      <c r="C50" s="1"/>
      <c r="D50" s="8"/>
      <c r="E50" s="58"/>
      <c r="F50" s="15"/>
      <c r="G50" s="28"/>
      <c r="H50" s="34"/>
      <c r="I50" s="34"/>
      <c r="K50" s="2" t="s">
        <v>6</v>
      </c>
      <c r="L50" s="4" t="s">
        <v>349</v>
      </c>
      <c r="M50" s="60"/>
      <c r="N50" s="13" t="e">
        <f t="shared" si="4"/>
        <v>#DIV/0!</v>
      </c>
      <c r="O50" s="34"/>
      <c r="P50" s="31"/>
    </row>
    <row r="51" spans="1:16" ht="15" customHeight="1" thickBot="1" x14ac:dyDescent="0.25">
      <c r="C51" s="9" t="s">
        <v>9</v>
      </c>
      <c r="D51" s="8"/>
      <c r="E51" s="58" t="s">
        <v>120</v>
      </c>
      <c r="F51" s="53">
        <f>SUM(E53:E54)</f>
        <v>0</v>
      </c>
      <c r="G51" s="28"/>
      <c r="H51" s="34"/>
      <c r="I51" s="34"/>
      <c r="K51" s="2" t="s">
        <v>6</v>
      </c>
      <c r="L51" s="4" t="s">
        <v>350</v>
      </c>
      <c r="M51" s="60"/>
      <c r="N51" s="13" t="e">
        <f t="shared" si="4"/>
        <v>#DIV/0!</v>
      </c>
      <c r="O51" s="34"/>
      <c r="P51" s="31"/>
    </row>
    <row r="52" spans="1:16" ht="15" customHeight="1" x14ac:dyDescent="0.2">
      <c r="C52" s="36" t="s">
        <v>158</v>
      </c>
      <c r="D52" s="37" t="s">
        <v>133</v>
      </c>
      <c r="E52" s="59" t="s">
        <v>162</v>
      </c>
      <c r="F52" s="50" t="s">
        <v>119</v>
      </c>
      <c r="G52" s="28"/>
      <c r="H52" s="34"/>
      <c r="I52" s="34"/>
      <c r="K52" s="2" t="s">
        <v>7</v>
      </c>
      <c r="L52" s="4" t="s">
        <v>357</v>
      </c>
      <c r="M52" s="60"/>
      <c r="N52" s="13" t="e">
        <f t="shared" si="4"/>
        <v>#DIV/0!</v>
      </c>
    </row>
    <row r="53" spans="1:16" ht="15" customHeight="1" x14ac:dyDescent="0.2">
      <c r="C53" s="2" t="s">
        <v>0</v>
      </c>
      <c r="D53" s="22" t="s">
        <v>9</v>
      </c>
      <c r="E53" s="60"/>
      <c r="F53" s="13" t="e">
        <f>ROUND(E53/F51*100,1)</f>
        <v>#DIV/0!</v>
      </c>
      <c r="G53" s="28"/>
      <c r="H53" s="34"/>
      <c r="I53" s="34"/>
      <c r="K53" s="2" t="s">
        <v>7</v>
      </c>
      <c r="L53" s="4" t="s">
        <v>358</v>
      </c>
      <c r="M53" s="60"/>
      <c r="N53" s="13" t="e">
        <f t="shared" si="4"/>
        <v>#DIV/0!</v>
      </c>
    </row>
    <row r="54" spans="1:16" ht="15" customHeight="1" thickBot="1" x14ac:dyDescent="0.25">
      <c r="C54" s="17" t="s">
        <v>3</v>
      </c>
      <c r="D54" s="47" t="s">
        <v>9</v>
      </c>
      <c r="E54" s="65"/>
      <c r="F54" s="55" t="e">
        <f>ROUND(E54/F51*100,1)</f>
        <v>#DIV/0!</v>
      </c>
      <c r="G54" s="28"/>
      <c r="H54" s="35"/>
      <c r="I54" s="35"/>
      <c r="K54" s="2" t="s">
        <v>7</v>
      </c>
      <c r="L54" s="4" t="s">
        <v>351</v>
      </c>
      <c r="M54" s="60"/>
      <c r="N54" s="13" t="e">
        <f t="shared" si="4"/>
        <v>#DIV/0!</v>
      </c>
      <c r="O54" s="33"/>
      <c r="P54" s="33"/>
    </row>
    <row r="55" spans="1:16" ht="15" customHeight="1" x14ac:dyDescent="0.2">
      <c r="C55" s="1"/>
      <c r="D55" s="42"/>
      <c r="E55" s="58"/>
      <c r="F55" s="15"/>
      <c r="G55" s="28"/>
      <c r="H55" s="34"/>
      <c r="I55" s="31"/>
      <c r="K55" s="2" t="s">
        <v>7</v>
      </c>
      <c r="L55" s="4" t="s">
        <v>355</v>
      </c>
      <c r="M55" s="60"/>
      <c r="N55" s="13" t="e">
        <f t="shared" si="4"/>
        <v>#DIV/0!</v>
      </c>
      <c r="O55" s="34"/>
      <c r="P55" s="31"/>
    </row>
    <row r="56" spans="1:16" ht="15" customHeight="1" x14ac:dyDescent="0.2">
      <c r="C56" s="1"/>
      <c r="D56" s="42"/>
      <c r="E56" s="58"/>
      <c r="F56" s="15"/>
      <c r="G56" s="28"/>
      <c r="H56" s="34"/>
      <c r="I56" s="31"/>
      <c r="K56" s="2" t="s">
        <v>8</v>
      </c>
      <c r="L56" s="4" t="s">
        <v>360</v>
      </c>
      <c r="M56" s="60"/>
      <c r="N56" s="13" t="e">
        <f t="shared" si="4"/>
        <v>#DIV/0!</v>
      </c>
      <c r="O56" s="34"/>
      <c r="P56" s="31"/>
    </row>
    <row r="57" spans="1:16" ht="15" customHeight="1" thickBot="1" x14ac:dyDescent="0.25">
      <c r="C57" s="1"/>
      <c r="D57" s="42"/>
      <c r="E57" s="58"/>
      <c r="F57" s="15"/>
      <c r="G57" s="28"/>
      <c r="H57" s="34"/>
      <c r="I57" s="31"/>
      <c r="K57" s="5" t="s">
        <v>8</v>
      </c>
      <c r="L57" s="7" t="s">
        <v>361</v>
      </c>
      <c r="M57" s="61"/>
      <c r="N57" s="14" t="e">
        <f t="shared" si="4"/>
        <v>#DIV/0!</v>
      </c>
      <c r="O57" s="34"/>
      <c r="P57" s="34"/>
    </row>
    <row r="58" spans="1:16" ht="15" customHeight="1" x14ac:dyDescent="0.2">
      <c r="C58" s="1"/>
      <c r="D58" s="42"/>
      <c r="E58" s="58"/>
      <c r="F58" s="15"/>
      <c r="G58" s="28"/>
      <c r="H58" s="34"/>
      <c r="I58" s="31"/>
      <c r="O58" s="34"/>
      <c r="P58" s="34"/>
    </row>
    <row r="59" spans="1:16" ht="15" customHeight="1" thickBot="1" x14ac:dyDescent="0.25">
      <c r="C59" s="9" t="s">
        <v>193</v>
      </c>
      <c r="E59" s="66" t="s">
        <v>120</v>
      </c>
      <c r="F59" s="51">
        <f>SUM(E61:E68)</f>
        <v>0</v>
      </c>
      <c r="G59" s="28"/>
      <c r="H59" s="34"/>
      <c r="I59" s="31"/>
      <c r="K59" s="9" t="s">
        <v>316</v>
      </c>
      <c r="M59" s="66" t="s">
        <v>120</v>
      </c>
      <c r="N59" s="51">
        <f>SUM(M61:M66)</f>
        <v>0</v>
      </c>
      <c r="O59" s="34"/>
      <c r="P59" s="34"/>
    </row>
    <row r="60" spans="1:16" ht="15" customHeight="1" x14ac:dyDescent="0.2">
      <c r="C60" s="36" t="s">
        <v>158</v>
      </c>
      <c r="D60" s="37" t="s">
        <v>133</v>
      </c>
      <c r="E60" s="59" t="s">
        <v>162</v>
      </c>
      <c r="F60" s="50" t="s">
        <v>119</v>
      </c>
      <c r="G60" s="28"/>
      <c r="H60" s="34"/>
      <c r="I60" s="31"/>
      <c r="K60" s="36" t="s">
        <v>158</v>
      </c>
      <c r="L60" s="37" t="s">
        <v>133</v>
      </c>
      <c r="M60" s="59" t="s">
        <v>162</v>
      </c>
      <c r="N60" s="50" t="s">
        <v>119</v>
      </c>
      <c r="O60" s="34"/>
      <c r="P60" s="34"/>
    </row>
    <row r="61" spans="1:16" ht="15" customHeight="1" x14ac:dyDescent="0.2">
      <c r="C61" s="2" t="s">
        <v>0</v>
      </c>
      <c r="D61" s="4" t="s">
        <v>193</v>
      </c>
      <c r="E61" s="60"/>
      <c r="F61" s="13" t="e">
        <f t="shared" ref="F61:F68" si="6">ROUND(E61/$F$59*100,1)</f>
        <v>#DIV/0!</v>
      </c>
      <c r="G61" s="28"/>
      <c r="H61" s="34"/>
      <c r="I61" s="31"/>
      <c r="K61" s="2" t="s">
        <v>12</v>
      </c>
      <c r="L61" s="4" t="s">
        <v>15</v>
      </c>
      <c r="M61" s="67"/>
      <c r="N61" s="13" t="e">
        <f t="shared" ref="N61:N66" si="7">ROUND(M61/$N$59*100,1)</f>
        <v>#DIV/0!</v>
      </c>
      <c r="O61" s="34"/>
      <c r="P61" s="34"/>
    </row>
    <row r="62" spans="1:16" ht="15" customHeight="1" x14ac:dyDescent="0.2">
      <c r="A62" s="140"/>
      <c r="C62" s="2" t="s">
        <v>10</v>
      </c>
      <c r="D62" s="4" t="s">
        <v>631</v>
      </c>
      <c r="E62" s="60"/>
      <c r="F62" s="13" t="e">
        <f t="shared" si="6"/>
        <v>#DIV/0!</v>
      </c>
      <c r="G62" s="28"/>
      <c r="H62" s="34"/>
      <c r="I62" s="31"/>
      <c r="K62" s="2" t="s">
        <v>12</v>
      </c>
      <c r="L62" s="4" t="s">
        <v>206</v>
      </c>
      <c r="M62" s="67"/>
      <c r="N62" s="13" t="e">
        <f t="shared" si="7"/>
        <v>#DIV/0!</v>
      </c>
      <c r="O62" s="34"/>
      <c r="P62" s="34"/>
    </row>
    <row r="63" spans="1:16" ht="15" customHeight="1" x14ac:dyDescent="0.2">
      <c r="A63" s="141"/>
      <c r="C63" s="2" t="s">
        <v>12</v>
      </c>
      <c r="D63" s="4" t="s">
        <v>194</v>
      </c>
      <c r="E63" s="60"/>
      <c r="F63" s="13" t="e">
        <f t="shared" si="6"/>
        <v>#DIV/0!</v>
      </c>
      <c r="G63" s="28"/>
      <c r="H63" s="34"/>
      <c r="I63" s="31"/>
      <c r="K63" s="2" t="s">
        <v>13</v>
      </c>
      <c r="L63" s="4" t="s">
        <v>657</v>
      </c>
      <c r="M63" s="67"/>
      <c r="N63" s="13" t="e">
        <f t="shared" si="7"/>
        <v>#DIV/0!</v>
      </c>
      <c r="O63" s="34"/>
      <c r="P63" s="34"/>
    </row>
    <row r="64" spans="1:16" ht="15" customHeight="1" x14ac:dyDescent="0.2">
      <c r="A64" s="141"/>
      <c r="C64" s="2" t="s">
        <v>12</v>
      </c>
      <c r="D64" s="4" t="s">
        <v>362</v>
      </c>
      <c r="E64" s="60"/>
      <c r="F64" s="13" t="e">
        <f t="shared" si="6"/>
        <v>#DIV/0!</v>
      </c>
      <c r="G64" s="28"/>
      <c r="H64" s="34"/>
      <c r="I64" s="31"/>
      <c r="K64" s="2" t="s">
        <v>13</v>
      </c>
      <c r="L64" s="4" t="s">
        <v>658</v>
      </c>
      <c r="M64" s="67"/>
      <c r="N64" s="13" t="e">
        <f t="shared" si="7"/>
        <v>#DIV/0!</v>
      </c>
      <c r="O64" s="34"/>
      <c r="P64" s="34"/>
    </row>
    <row r="65" spans="1:16" ht="15" customHeight="1" x14ac:dyDescent="0.2">
      <c r="A65" s="141"/>
      <c r="C65" s="2" t="s">
        <v>13</v>
      </c>
      <c r="D65" s="4" t="s">
        <v>635</v>
      </c>
      <c r="E65" s="60"/>
      <c r="F65" s="13" t="e">
        <f t="shared" si="6"/>
        <v>#DIV/0!</v>
      </c>
      <c r="G65" s="28"/>
      <c r="H65" s="34"/>
      <c r="I65" s="31"/>
      <c r="K65" s="2" t="s">
        <v>13</v>
      </c>
      <c r="L65" s="4" t="s">
        <v>375</v>
      </c>
      <c r="M65" s="67"/>
      <c r="N65" s="13" t="e">
        <f t="shared" si="7"/>
        <v>#DIV/0!</v>
      </c>
      <c r="O65" s="34"/>
      <c r="P65" s="34"/>
    </row>
    <row r="66" spans="1:16" ht="15" customHeight="1" thickBot="1" x14ac:dyDescent="0.25">
      <c r="C66" s="2" t="s">
        <v>13</v>
      </c>
      <c r="D66" s="4" t="s">
        <v>637</v>
      </c>
      <c r="E66" s="60"/>
      <c r="F66" s="13" t="e">
        <f t="shared" si="6"/>
        <v>#DIV/0!</v>
      </c>
      <c r="G66" s="28"/>
      <c r="H66" s="34"/>
      <c r="I66" s="31"/>
      <c r="K66" s="5" t="s">
        <v>13</v>
      </c>
      <c r="L66" s="7" t="s">
        <v>376</v>
      </c>
      <c r="M66" s="68"/>
      <c r="N66" s="14" t="e">
        <f t="shared" si="7"/>
        <v>#DIV/0!</v>
      </c>
      <c r="O66" s="34"/>
      <c r="P66" s="34"/>
    </row>
    <row r="67" spans="1:16" ht="15" customHeight="1" x14ac:dyDescent="0.2">
      <c r="C67" s="2" t="s">
        <v>7</v>
      </c>
      <c r="D67" s="4" t="s">
        <v>638</v>
      </c>
      <c r="E67" s="60"/>
      <c r="F67" s="13" t="e">
        <f t="shared" si="6"/>
        <v>#DIV/0!</v>
      </c>
      <c r="G67" s="28"/>
      <c r="H67" s="34"/>
      <c r="I67" s="31"/>
      <c r="O67" s="34"/>
      <c r="P67" s="34"/>
    </row>
    <row r="68" spans="1:16" ht="15" customHeight="1" thickBot="1" x14ac:dyDescent="0.25">
      <c r="C68" s="5" t="s">
        <v>7</v>
      </c>
      <c r="D68" s="7" t="s">
        <v>363</v>
      </c>
      <c r="E68" s="61"/>
      <c r="F68" s="14" t="e">
        <f t="shared" si="6"/>
        <v>#DIV/0!</v>
      </c>
      <c r="G68" s="28"/>
      <c r="H68" s="34"/>
      <c r="I68" s="31"/>
      <c r="O68" s="34"/>
      <c r="P68" s="34"/>
    </row>
    <row r="69" spans="1:16" ht="15" customHeight="1" thickBot="1" x14ac:dyDescent="0.25">
      <c r="C69" s="1"/>
      <c r="E69" s="66"/>
      <c r="F69" s="51"/>
      <c r="G69" s="28"/>
      <c r="H69" s="34"/>
      <c r="I69" s="34"/>
      <c r="K69" s="9" t="s">
        <v>339</v>
      </c>
      <c r="M69" s="66" t="s">
        <v>120</v>
      </c>
      <c r="N69" s="51">
        <f>SUM(M71:M77)</f>
        <v>0</v>
      </c>
      <c r="O69" s="34"/>
      <c r="P69" s="34"/>
    </row>
    <row r="70" spans="1:16" ht="15" customHeight="1" thickBot="1" x14ac:dyDescent="0.25">
      <c r="C70" s="9" t="s">
        <v>336</v>
      </c>
      <c r="E70" s="66" t="s">
        <v>120</v>
      </c>
      <c r="F70" s="51">
        <f>SUM(E72:E74)</f>
        <v>0</v>
      </c>
      <c r="G70" s="28"/>
      <c r="H70" s="34"/>
      <c r="I70" s="34"/>
      <c r="K70" s="36" t="s">
        <v>158</v>
      </c>
      <c r="L70" s="37" t="s">
        <v>133</v>
      </c>
      <c r="M70" s="59" t="s">
        <v>162</v>
      </c>
      <c r="N70" s="50" t="s">
        <v>119</v>
      </c>
      <c r="O70" s="34"/>
      <c r="P70" s="34"/>
    </row>
    <row r="71" spans="1:16" ht="15" customHeight="1" x14ac:dyDescent="0.2">
      <c r="C71" s="36" t="s">
        <v>158</v>
      </c>
      <c r="D71" s="37" t="s">
        <v>133</v>
      </c>
      <c r="E71" s="59" t="s">
        <v>162</v>
      </c>
      <c r="F71" s="50" t="s">
        <v>119</v>
      </c>
      <c r="G71" s="28"/>
      <c r="H71" s="34"/>
      <c r="I71" s="34"/>
      <c r="K71" s="2" t="s">
        <v>0</v>
      </c>
      <c r="L71" s="4" t="s">
        <v>339</v>
      </c>
      <c r="M71" s="67"/>
      <c r="N71" s="13" t="e">
        <f t="shared" ref="N71:N77" si="8">ROUND(M71/$N$69*100,1)</f>
        <v>#DIV/0!</v>
      </c>
      <c r="O71" s="34"/>
      <c r="P71" s="34"/>
    </row>
    <row r="72" spans="1:16" ht="15" customHeight="1" x14ac:dyDescent="0.2">
      <c r="C72" s="2" t="s">
        <v>0</v>
      </c>
      <c r="D72" s="4" t="s">
        <v>336</v>
      </c>
      <c r="E72" s="60"/>
      <c r="F72" s="13" t="e">
        <f>ROUND(E72/$F$70*100,1)</f>
        <v>#DIV/0!</v>
      </c>
      <c r="G72" s="28"/>
      <c r="H72" s="34"/>
      <c r="I72" s="34"/>
      <c r="K72" s="2" t="s">
        <v>10</v>
      </c>
      <c r="L72" s="4" t="s">
        <v>339</v>
      </c>
      <c r="M72" s="67"/>
      <c r="N72" s="13" t="e">
        <f t="shared" si="8"/>
        <v>#DIV/0!</v>
      </c>
      <c r="O72" s="34"/>
      <c r="P72" s="34"/>
    </row>
    <row r="73" spans="1:16" ht="15" customHeight="1" x14ac:dyDescent="0.2">
      <c r="C73" s="2" t="s">
        <v>12</v>
      </c>
      <c r="D73" s="4" t="s">
        <v>364</v>
      </c>
      <c r="E73" s="60"/>
      <c r="F73" s="13" t="e">
        <f>ROUND(E73/$F$70*100,1)</f>
        <v>#DIV/0!</v>
      </c>
      <c r="K73" s="2" t="s">
        <v>10</v>
      </c>
      <c r="L73" s="4" t="s">
        <v>369</v>
      </c>
      <c r="M73" s="67"/>
      <c r="N73" s="13" t="e">
        <f t="shared" si="8"/>
        <v>#DIV/0!</v>
      </c>
      <c r="O73" s="34"/>
      <c r="P73" s="34"/>
    </row>
    <row r="74" spans="1:16" ht="15" customHeight="1" thickBot="1" x14ac:dyDescent="0.25">
      <c r="C74" s="5" t="s">
        <v>13</v>
      </c>
      <c r="D74" s="7" t="s">
        <v>336</v>
      </c>
      <c r="E74" s="61"/>
      <c r="F74" s="14" t="e">
        <f>ROUND(E74/$F$70*100,1)</f>
        <v>#DIV/0!</v>
      </c>
      <c r="K74" s="2" t="s">
        <v>11</v>
      </c>
      <c r="L74" s="4" t="s">
        <v>368</v>
      </c>
      <c r="M74" s="67"/>
      <c r="N74" s="13" t="e">
        <f t="shared" si="8"/>
        <v>#DIV/0!</v>
      </c>
      <c r="O74" s="34"/>
      <c r="P74" s="34"/>
    </row>
    <row r="75" spans="1:16" ht="15" customHeight="1" x14ac:dyDescent="0.2">
      <c r="C75" s="1"/>
      <c r="D75" s="8"/>
      <c r="E75" s="58"/>
      <c r="F75" s="15"/>
      <c r="K75" s="2" t="s">
        <v>13</v>
      </c>
      <c r="L75" s="4" t="s">
        <v>366</v>
      </c>
      <c r="M75" s="67"/>
      <c r="N75" s="13" t="e">
        <f t="shared" si="8"/>
        <v>#DIV/0!</v>
      </c>
      <c r="O75" s="34"/>
      <c r="P75" s="34"/>
    </row>
    <row r="76" spans="1:16" ht="15" customHeight="1" thickBot="1" x14ac:dyDescent="0.25">
      <c r="C76" s="9" t="s">
        <v>199</v>
      </c>
      <c r="E76" s="66" t="s">
        <v>120</v>
      </c>
      <c r="F76" s="51">
        <f>SUM(E78:E90)</f>
        <v>0</v>
      </c>
      <c r="K76" s="2" t="s">
        <v>13</v>
      </c>
      <c r="L76" s="4" t="s">
        <v>367</v>
      </c>
      <c r="M76" s="67"/>
      <c r="N76" s="13" t="e">
        <f t="shared" si="8"/>
        <v>#DIV/0!</v>
      </c>
      <c r="O76" s="34"/>
      <c r="P76" s="34"/>
    </row>
    <row r="77" spans="1:16" ht="15" customHeight="1" thickBot="1" x14ac:dyDescent="0.25">
      <c r="C77" s="36" t="s">
        <v>158</v>
      </c>
      <c r="D77" s="37" t="s">
        <v>133</v>
      </c>
      <c r="E77" s="59" t="s">
        <v>162</v>
      </c>
      <c r="F77" s="50" t="s">
        <v>119</v>
      </c>
      <c r="K77" s="5" t="s">
        <v>7</v>
      </c>
      <c r="L77" s="7" t="s">
        <v>368</v>
      </c>
      <c r="M77" s="68"/>
      <c r="N77" s="14" t="e">
        <f t="shared" si="8"/>
        <v>#DIV/0!</v>
      </c>
      <c r="O77" s="34"/>
      <c r="P77" s="34"/>
    </row>
    <row r="78" spans="1:16" ht="15" customHeight="1" x14ac:dyDescent="0.2">
      <c r="C78" s="2" t="s">
        <v>0</v>
      </c>
      <c r="D78" s="4" t="s">
        <v>199</v>
      </c>
      <c r="E78" s="60"/>
      <c r="F78" s="13" t="e">
        <f t="shared" ref="F78:F90" si="9">ROUND(E78/$F$76*100,1)</f>
        <v>#DIV/0!</v>
      </c>
      <c r="K78" s="1"/>
      <c r="L78" s="8"/>
      <c r="M78" s="69"/>
      <c r="N78" s="15"/>
      <c r="O78" s="34"/>
      <c r="P78" s="34"/>
    </row>
    <row r="79" spans="1:16" ht="15" customHeight="1" thickBot="1" x14ac:dyDescent="0.25">
      <c r="C79" s="2" t="s">
        <v>0</v>
      </c>
      <c r="D79" s="4" t="s">
        <v>641</v>
      </c>
      <c r="E79" s="60"/>
      <c r="F79" s="13" t="e">
        <f t="shared" si="9"/>
        <v>#DIV/0!</v>
      </c>
      <c r="K79" s="9" t="s">
        <v>340</v>
      </c>
      <c r="M79" s="66" t="s">
        <v>120</v>
      </c>
      <c r="N79" s="51">
        <f>SUM(M81:M87)</f>
        <v>0</v>
      </c>
      <c r="O79" s="34"/>
      <c r="P79" s="34"/>
    </row>
    <row r="80" spans="1:16" ht="15" customHeight="1" x14ac:dyDescent="0.2">
      <c r="C80" s="2" t="s">
        <v>10</v>
      </c>
      <c r="D80" s="4" t="s">
        <v>642</v>
      </c>
      <c r="E80" s="60"/>
      <c r="F80" s="13" t="e">
        <f t="shared" si="9"/>
        <v>#DIV/0!</v>
      </c>
      <c r="K80" s="36" t="s">
        <v>158</v>
      </c>
      <c r="L80" s="37" t="s">
        <v>133</v>
      </c>
      <c r="M80" s="59" t="s">
        <v>162</v>
      </c>
      <c r="N80" s="50" t="s">
        <v>119</v>
      </c>
      <c r="O80" s="34"/>
      <c r="P80" s="34"/>
    </row>
    <row r="81" spans="3:16" ht="15" customHeight="1" x14ac:dyDescent="0.2">
      <c r="C81" s="2" t="s">
        <v>10</v>
      </c>
      <c r="D81" s="4" t="s">
        <v>644</v>
      </c>
      <c r="E81" s="60"/>
      <c r="F81" s="13" t="e">
        <f t="shared" si="9"/>
        <v>#DIV/0!</v>
      </c>
      <c r="K81" s="2" t="s">
        <v>0</v>
      </c>
      <c r="L81" s="4" t="s">
        <v>340</v>
      </c>
      <c r="M81" s="67"/>
      <c r="N81" s="13" t="e">
        <f t="shared" ref="N81:N87" si="10">ROUND(M81/$N$79*100,1)</f>
        <v>#DIV/0!</v>
      </c>
      <c r="O81" s="34"/>
      <c r="P81" s="34"/>
    </row>
    <row r="82" spans="3:16" ht="15" customHeight="1" x14ac:dyDescent="0.2">
      <c r="C82" s="2" t="s">
        <v>11</v>
      </c>
      <c r="D82" s="4" t="s">
        <v>646</v>
      </c>
      <c r="E82" s="60"/>
      <c r="F82" s="13" t="e">
        <f t="shared" si="9"/>
        <v>#DIV/0!</v>
      </c>
      <c r="K82" s="2" t="s">
        <v>10</v>
      </c>
      <c r="L82" s="4" t="s">
        <v>340</v>
      </c>
      <c r="M82" s="67"/>
      <c r="N82" s="13" t="e">
        <f t="shared" si="10"/>
        <v>#DIV/0!</v>
      </c>
      <c r="O82" s="34"/>
      <c r="P82" s="34"/>
    </row>
    <row r="83" spans="3:16" ht="15" customHeight="1" x14ac:dyDescent="0.2">
      <c r="C83" s="2" t="s">
        <v>12</v>
      </c>
      <c r="D83" s="4" t="s">
        <v>201</v>
      </c>
      <c r="E83" s="60"/>
      <c r="F83" s="13" t="e">
        <f t="shared" si="9"/>
        <v>#DIV/0!</v>
      </c>
      <c r="K83" s="2" t="s">
        <v>12</v>
      </c>
      <c r="L83" s="4" t="s">
        <v>372</v>
      </c>
      <c r="M83" s="67"/>
      <c r="N83" s="13" t="e">
        <f t="shared" si="10"/>
        <v>#DIV/0!</v>
      </c>
      <c r="O83" s="34"/>
      <c r="P83" s="34"/>
    </row>
    <row r="84" spans="3:16" ht="15" customHeight="1" x14ac:dyDescent="0.2">
      <c r="C84" s="2" t="s">
        <v>13</v>
      </c>
      <c r="D84" s="4" t="s">
        <v>647</v>
      </c>
      <c r="E84" s="60"/>
      <c r="F84" s="13" t="e">
        <f t="shared" si="9"/>
        <v>#DIV/0!</v>
      </c>
      <c r="K84" s="2" t="s">
        <v>13</v>
      </c>
      <c r="L84" s="4" t="s">
        <v>370</v>
      </c>
      <c r="M84" s="67"/>
      <c r="N84" s="13" t="e">
        <f t="shared" si="10"/>
        <v>#DIV/0!</v>
      </c>
      <c r="O84" s="34"/>
      <c r="P84" s="34"/>
    </row>
    <row r="85" spans="3:16" ht="15" customHeight="1" x14ac:dyDescent="0.2">
      <c r="C85" s="2" t="s">
        <v>13</v>
      </c>
      <c r="D85" s="4" t="s">
        <v>648</v>
      </c>
      <c r="E85" s="60"/>
      <c r="F85" s="13" t="e">
        <f t="shared" si="9"/>
        <v>#DIV/0!</v>
      </c>
      <c r="K85" s="2" t="s">
        <v>13</v>
      </c>
      <c r="L85" s="4" t="s">
        <v>373</v>
      </c>
      <c r="M85" s="67"/>
      <c r="N85" s="13" t="e">
        <f t="shared" si="10"/>
        <v>#DIV/0!</v>
      </c>
      <c r="O85" s="34"/>
      <c r="P85" s="34"/>
    </row>
    <row r="86" spans="3:16" ht="15" customHeight="1" x14ac:dyDescent="0.2">
      <c r="C86" s="2" t="s">
        <v>13</v>
      </c>
      <c r="D86" s="4" t="s">
        <v>650</v>
      </c>
      <c r="E86" s="60"/>
      <c r="F86" s="13" t="e">
        <f t="shared" si="9"/>
        <v>#DIV/0!</v>
      </c>
      <c r="G86" s="26"/>
      <c r="K86" s="2" t="s">
        <v>13</v>
      </c>
      <c r="L86" s="4" t="s">
        <v>374</v>
      </c>
      <c r="M86" s="67"/>
      <c r="N86" s="13" t="e">
        <f t="shared" si="10"/>
        <v>#DIV/0!</v>
      </c>
    </row>
    <row r="87" spans="3:16" ht="15" customHeight="1" thickBot="1" x14ac:dyDescent="0.25">
      <c r="C87" s="2" t="s">
        <v>7</v>
      </c>
      <c r="D87" s="4" t="s">
        <v>651</v>
      </c>
      <c r="E87" s="60"/>
      <c r="F87" s="13" t="e">
        <f t="shared" si="9"/>
        <v>#DIV/0!</v>
      </c>
      <c r="G87" s="27"/>
      <c r="H87" s="33"/>
      <c r="I87" s="33"/>
      <c r="K87" s="5" t="s">
        <v>7</v>
      </c>
      <c r="L87" s="7" t="s">
        <v>371</v>
      </c>
      <c r="M87" s="68"/>
      <c r="N87" s="14" t="e">
        <f t="shared" si="10"/>
        <v>#DIV/0!</v>
      </c>
      <c r="O87" s="33"/>
      <c r="P87" s="33"/>
    </row>
    <row r="88" spans="3:16" ht="15" customHeight="1" x14ac:dyDescent="0.2">
      <c r="C88" s="2" t="s">
        <v>7</v>
      </c>
      <c r="D88" s="4" t="s">
        <v>652</v>
      </c>
      <c r="E88" s="60"/>
      <c r="F88" s="13" t="e">
        <f t="shared" si="9"/>
        <v>#DIV/0!</v>
      </c>
      <c r="G88" s="28"/>
      <c r="H88" s="34"/>
      <c r="I88" s="34"/>
      <c r="O88" s="34"/>
      <c r="P88" s="31"/>
    </row>
    <row r="89" spans="3:16" ht="15" customHeight="1" x14ac:dyDescent="0.2">
      <c r="C89" s="2" t="s">
        <v>7</v>
      </c>
      <c r="D89" s="4" t="s">
        <v>365</v>
      </c>
      <c r="E89" s="60"/>
      <c r="F89" s="13" t="e">
        <f t="shared" si="9"/>
        <v>#DIV/0!</v>
      </c>
      <c r="G89" s="28"/>
      <c r="H89" s="34"/>
      <c r="I89" s="34"/>
      <c r="O89" s="34"/>
      <c r="P89" s="31"/>
    </row>
    <row r="90" spans="3:16" ht="15" customHeight="1" thickBot="1" x14ac:dyDescent="0.25">
      <c r="C90" s="5" t="s">
        <v>653</v>
      </c>
      <c r="D90" s="7" t="s">
        <v>200</v>
      </c>
      <c r="E90" s="61"/>
      <c r="F90" s="14" t="e">
        <f t="shared" si="9"/>
        <v>#DIV/0!</v>
      </c>
      <c r="G90" s="28"/>
      <c r="H90" s="34"/>
      <c r="I90" s="34"/>
      <c r="O90" s="34"/>
      <c r="P90" s="31"/>
    </row>
    <row r="91" spans="3:16" ht="15" customHeight="1" x14ac:dyDescent="0.2">
      <c r="C91" s="1"/>
      <c r="D91" s="8"/>
      <c r="E91" s="58"/>
      <c r="F91" s="15"/>
      <c r="G91" s="28"/>
      <c r="H91" s="34"/>
      <c r="I91" s="34"/>
      <c r="O91" s="34"/>
      <c r="P91" s="31"/>
    </row>
    <row r="92" spans="3:16" ht="15" customHeight="1" thickBot="1" x14ac:dyDescent="0.25">
      <c r="C92" s="9" t="s">
        <v>209</v>
      </c>
      <c r="D92" s="8"/>
      <c r="E92" s="58" t="s">
        <v>120</v>
      </c>
      <c r="F92" s="53">
        <f>SUM(E94:E106)</f>
        <v>0</v>
      </c>
      <c r="G92" s="28"/>
      <c r="H92" s="34"/>
      <c r="I92" s="34"/>
      <c r="K92" s="9" t="s">
        <v>16</v>
      </c>
      <c r="L92" s="8"/>
      <c r="M92" s="58" t="s">
        <v>120</v>
      </c>
      <c r="N92" s="53">
        <f>SUM(M94:M98)</f>
        <v>0</v>
      </c>
      <c r="O92" s="34"/>
      <c r="P92" s="31"/>
    </row>
    <row r="93" spans="3:16" ht="15" customHeight="1" x14ac:dyDescent="0.2">
      <c r="C93" s="36" t="s">
        <v>158</v>
      </c>
      <c r="D93" s="37" t="s">
        <v>133</v>
      </c>
      <c r="E93" s="59" t="s">
        <v>162</v>
      </c>
      <c r="F93" s="50" t="s">
        <v>119</v>
      </c>
      <c r="G93" s="28"/>
      <c r="H93" s="34"/>
      <c r="I93" s="34"/>
      <c r="K93" s="36" t="s">
        <v>158</v>
      </c>
      <c r="L93" s="37" t="s">
        <v>133</v>
      </c>
      <c r="M93" s="59" t="s">
        <v>162</v>
      </c>
      <c r="N93" s="50" t="s">
        <v>119</v>
      </c>
      <c r="O93" s="34"/>
      <c r="P93" s="31"/>
    </row>
    <row r="94" spans="3:16" ht="15" customHeight="1" x14ac:dyDescent="0.2">
      <c r="C94" s="2" t="s">
        <v>0</v>
      </c>
      <c r="D94" s="4" t="s">
        <v>209</v>
      </c>
      <c r="E94" s="67"/>
      <c r="F94" s="13" t="e">
        <f t="shared" ref="F94:F106" si="11">ROUND(E94/$F$92*100,1)</f>
        <v>#DIV/0!</v>
      </c>
      <c r="G94" s="28"/>
      <c r="H94" s="34"/>
      <c r="I94" s="56"/>
      <c r="K94" s="2" t="s">
        <v>0</v>
      </c>
      <c r="L94" s="4" t="s">
        <v>16</v>
      </c>
      <c r="M94" s="67"/>
      <c r="N94" s="13" t="e">
        <f>ROUND(M94/$N$92*100,1)</f>
        <v>#DIV/0!</v>
      </c>
      <c r="O94" s="34"/>
      <c r="P94" s="31"/>
    </row>
    <row r="95" spans="3:16" ht="15" customHeight="1" x14ac:dyDescent="0.2">
      <c r="C95" s="2" t="s">
        <v>48</v>
      </c>
      <c r="D95" s="4" t="s">
        <v>660</v>
      </c>
      <c r="E95" s="67"/>
      <c r="F95" s="13" t="e">
        <f t="shared" si="11"/>
        <v>#DIV/0!</v>
      </c>
      <c r="G95" s="28"/>
      <c r="H95" s="34"/>
      <c r="I95" s="34"/>
      <c r="K95" s="2" t="s">
        <v>10</v>
      </c>
      <c r="L95" s="4" t="s">
        <v>431</v>
      </c>
      <c r="M95" s="67"/>
      <c r="N95" s="13" t="e">
        <f>ROUND(M95/$N$92*100,1)</f>
        <v>#DIV/0!</v>
      </c>
      <c r="O95" s="34"/>
      <c r="P95" s="31"/>
    </row>
    <row r="96" spans="3:16" ht="15" customHeight="1" x14ac:dyDescent="0.2">
      <c r="C96" s="2" t="s">
        <v>10</v>
      </c>
      <c r="D96" s="4" t="s">
        <v>661</v>
      </c>
      <c r="E96" s="67"/>
      <c r="F96" s="13" t="e">
        <f t="shared" si="11"/>
        <v>#DIV/0!</v>
      </c>
      <c r="G96" s="28"/>
      <c r="H96" s="34"/>
      <c r="I96" s="34"/>
      <c r="K96" s="2" t="s">
        <v>11</v>
      </c>
      <c r="L96" s="4" t="s">
        <v>432</v>
      </c>
      <c r="M96" s="67"/>
      <c r="N96" s="13" t="e">
        <f>ROUND(M96/$N$92*100,1)</f>
        <v>#DIV/0!</v>
      </c>
      <c r="O96" s="34"/>
      <c r="P96" s="31"/>
    </row>
    <row r="97" spans="3:16" ht="15" customHeight="1" x14ac:dyDescent="0.2">
      <c r="C97" s="2" t="s">
        <v>10</v>
      </c>
      <c r="D97" s="4" t="s">
        <v>662</v>
      </c>
      <c r="E97" s="67"/>
      <c r="F97" s="13" t="e">
        <f t="shared" si="11"/>
        <v>#DIV/0!</v>
      </c>
      <c r="G97" s="28"/>
      <c r="H97" s="34"/>
      <c r="I97" s="34"/>
      <c r="K97" s="2" t="s">
        <v>4</v>
      </c>
      <c r="L97" s="4" t="s">
        <v>16</v>
      </c>
      <c r="M97" s="67"/>
      <c r="N97" s="13" t="e">
        <f>ROUND(M97/$N$92*100,1)</f>
        <v>#DIV/0!</v>
      </c>
      <c r="O97" s="34"/>
      <c r="P97" s="31"/>
    </row>
    <row r="98" spans="3:16" ht="15" customHeight="1" thickBot="1" x14ac:dyDescent="0.25">
      <c r="C98" s="2" t="s">
        <v>11</v>
      </c>
      <c r="D98" s="4" t="s">
        <v>663</v>
      </c>
      <c r="E98" s="67"/>
      <c r="F98" s="13" t="e">
        <f t="shared" si="11"/>
        <v>#DIV/0!</v>
      </c>
      <c r="G98" s="28"/>
      <c r="H98" s="34"/>
      <c r="I98" s="34"/>
      <c r="K98" s="5" t="s">
        <v>7</v>
      </c>
      <c r="L98" s="7" t="s">
        <v>430</v>
      </c>
      <c r="M98" s="68"/>
      <c r="N98" s="14" t="e">
        <f>ROUND(M98/$N$92*100,1)</f>
        <v>#DIV/0!</v>
      </c>
      <c r="O98" s="34"/>
      <c r="P98" s="31"/>
    </row>
    <row r="99" spans="3:16" ht="15" customHeight="1" x14ac:dyDescent="0.2">
      <c r="C99" s="2" t="s">
        <v>11</v>
      </c>
      <c r="D99" s="4" t="s">
        <v>665</v>
      </c>
      <c r="E99" s="67"/>
      <c r="F99" s="13" t="e">
        <f t="shared" si="11"/>
        <v>#DIV/0!</v>
      </c>
      <c r="G99" s="28"/>
      <c r="H99" s="34"/>
      <c r="I99" s="34"/>
      <c r="L99" s="9"/>
      <c r="M99" s="9"/>
      <c r="N99" s="9"/>
      <c r="O99" s="34"/>
      <c r="P99" s="31"/>
    </row>
    <row r="100" spans="3:16" ht="15" customHeight="1" thickBot="1" x14ac:dyDescent="0.25">
      <c r="C100" s="2" t="s">
        <v>12</v>
      </c>
      <c r="D100" s="4" t="s">
        <v>666</v>
      </c>
      <c r="E100" s="67"/>
      <c r="F100" s="13" t="e">
        <f t="shared" si="11"/>
        <v>#DIV/0!</v>
      </c>
      <c r="G100" s="28"/>
      <c r="H100" s="34"/>
      <c r="I100" s="34"/>
      <c r="K100" s="9" t="s">
        <v>17</v>
      </c>
      <c r="L100" s="8"/>
      <c r="M100" s="58" t="s">
        <v>120</v>
      </c>
      <c r="N100" s="53">
        <f>SUM(M102:M108)</f>
        <v>0</v>
      </c>
      <c r="O100" s="34"/>
      <c r="P100" s="31"/>
    </row>
    <row r="101" spans="3:16" ht="15" customHeight="1" x14ac:dyDescent="0.2">
      <c r="C101" s="2" t="s">
        <v>4</v>
      </c>
      <c r="D101" s="16" t="s">
        <v>667</v>
      </c>
      <c r="E101" s="67"/>
      <c r="F101" s="13" t="e">
        <f t="shared" si="11"/>
        <v>#DIV/0!</v>
      </c>
      <c r="G101" s="28"/>
      <c r="H101" s="34"/>
      <c r="I101" s="34"/>
      <c r="K101" s="36" t="s">
        <v>158</v>
      </c>
      <c r="L101" s="37" t="s">
        <v>133</v>
      </c>
      <c r="M101" s="59" t="s">
        <v>162</v>
      </c>
      <c r="N101" s="50" t="s">
        <v>119</v>
      </c>
      <c r="O101" s="34"/>
      <c r="P101" s="31"/>
    </row>
    <row r="102" spans="3:16" ht="15" customHeight="1" x14ac:dyDescent="0.2">
      <c r="C102" s="2" t="s">
        <v>4</v>
      </c>
      <c r="D102" s="4" t="s">
        <v>668</v>
      </c>
      <c r="E102" s="67"/>
      <c r="F102" s="13" t="e">
        <f t="shared" si="11"/>
        <v>#DIV/0!</v>
      </c>
      <c r="G102" s="28"/>
      <c r="H102" s="34"/>
      <c r="I102" s="34"/>
      <c r="K102" s="2" t="s">
        <v>0</v>
      </c>
      <c r="L102" s="4" t="s">
        <v>17</v>
      </c>
      <c r="M102" s="67"/>
      <c r="N102" s="13" t="e">
        <f t="shared" ref="N102:N108" si="12">ROUND(M102/$N$100*100,1)</f>
        <v>#DIV/0!</v>
      </c>
      <c r="O102" s="34"/>
      <c r="P102" s="31"/>
    </row>
    <row r="103" spans="3:16" ht="15" customHeight="1" x14ac:dyDescent="0.2">
      <c r="C103" s="2" t="s">
        <v>7</v>
      </c>
      <c r="D103" s="4" t="s">
        <v>669</v>
      </c>
      <c r="E103" s="67"/>
      <c r="F103" s="13" t="e">
        <f t="shared" si="11"/>
        <v>#DIV/0!</v>
      </c>
      <c r="G103" s="28"/>
      <c r="H103" s="34"/>
      <c r="I103" s="34"/>
      <c r="K103" s="2" t="s">
        <v>48</v>
      </c>
      <c r="L103" s="4" t="s">
        <v>17</v>
      </c>
      <c r="M103" s="67"/>
      <c r="N103" s="13" t="e">
        <f t="shared" si="12"/>
        <v>#DIV/0!</v>
      </c>
      <c r="O103" s="34"/>
      <c r="P103" s="31"/>
    </row>
    <row r="104" spans="3:16" ht="15" customHeight="1" x14ac:dyDescent="0.2">
      <c r="C104" s="2" t="s">
        <v>7</v>
      </c>
      <c r="D104" s="4" t="s">
        <v>670</v>
      </c>
      <c r="E104" s="67"/>
      <c r="F104" s="13" t="e">
        <f t="shared" si="11"/>
        <v>#DIV/0!</v>
      </c>
      <c r="K104" s="2" t="s">
        <v>10</v>
      </c>
      <c r="L104" s="4" t="s">
        <v>433</v>
      </c>
      <c r="M104" s="67"/>
      <c r="N104" s="13" t="e">
        <f t="shared" si="12"/>
        <v>#DIV/0!</v>
      </c>
      <c r="O104" s="34"/>
      <c r="P104" s="31"/>
    </row>
    <row r="105" spans="3:16" ht="15" customHeight="1" x14ac:dyDescent="0.2">
      <c r="C105" s="2" t="s">
        <v>7</v>
      </c>
      <c r="D105" s="4" t="s">
        <v>214</v>
      </c>
      <c r="E105" s="67"/>
      <c r="F105" s="13" t="e">
        <f t="shared" si="11"/>
        <v>#DIV/0!</v>
      </c>
      <c r="G105" s="26"/>
      <c r="I105" s="9"/>
      <c r="K105" s="2" t="s">
        <v>10</v>
      </c>
      <c r="L105" s="4" t="s">
        <v>434</v>
      </c>
      <c r="M105" s="67"/>
      <c r="N105" s="13" t="e">
        <f t="shared" si="12"/>
        <v>#DIV/0!</v>
      </c>
      <c r="O105" s="34"/>
      <c r="P105" s="31"/>
    </row>
    <row r="106" spans="3:16" ht="15" customHeight="1" thickBot="1" x14ac:dyDescent="0.25">
      <c r="C106" s="5" t="s">
        <v>104</v>
      </c>
      <c r="D106" s="7" t="s">
        <v>672</v>
      </c>
      <c r="E106" s="68"/>
      <c r="F106" s="14" t="e">
        <f t="shared" si="11"/>
        <v>#DIV/0!</v>
      </c>
      <c r="G106" s="27"/>
      <c r="H106" s="33"/>
      <c r="I106" s="33"/>
      <c r="K106" s="2" t="s">
        <v>11</v>
      </c>
      <c r="L106" s="4" t="s">
        <v>435</v>
      </c>
      <c r="M106" s="67"/>
      <c r="N106" s="13" t="e">
        <f t="shared" si="12"/>
        <v>#DIV/0!</v>
      </c>
      <c r="O106" s="34"/>
      <c r="P106" s="31"/>
    </row>
    <row r="107" spans="3:16" ht="15" customHeight="1" x14ac:dyDescent="0.2">
      <c r="D107" s="9"/>
      <c r="E107" s="9"/>
      <c r="F107" s="9"/>
      <c r="G107" s="28"/>
      <c r="H107" s="34"/>
      <c r="I107" s="34"/>
      <c r="K107" s="2" t="s">
        <v>4</v>
      </c>
      <c r="L107" s="4" t="s">
        <v>17</v>
      </c>
      <c r="M107" s="67"/>
      <c r="N107" s="13" t="e">
        <f t="shared" si="12"/>
        <v>#DIV/0!</v>
      </c>
      <c r="O107" s="34"/>
      <c r="P107" s="31"/>
    </row>
    <row r="108" spans="3:16" ht="15" customHeight="1" thickBot="1" x14ac:dyDescent="0.25">
      <c r="D108" s="9"/>
      <c r="E108" s="9"/>
      <c r="F108" s="9"/>
      <c r="G108" s="28"/>
      <c r="H108" s="34"/>
      <c r="I108" s="9"/>
      <c r="K108" s="5" t="s">
        <v>7</v>
      </c>
      <c r="L108" s="7" t="s">
        <v>435</v>
      </c>
      <c r="M108" s="68"/>
      <c r="N108" s="14" t="e">
        <f t="shared" si="12"/>
        <v>#DIV/0!</v>
      </c>
      <c r="O108" s="34"/>
      <c r="P108" s="31"/>
    </row>
    <row r="109" spans="3:16" ht="15" customHeight="1" x14ac:dyDescent="0.2">
      <c r="D109" s="9"/>
      <c r="E109" s="9"/>
      <c r="F109" s="9"/>
      <c r="G109" s="28"/>
      <c r="H109" s="34"/>
      <c r="I109" s="34"/>
      <c r="O109" s="34"/>
      <c r="P109" s="31"/>
    </row>
    <row r="110" spans="3:16" ht="15" customHeight="1" thickBot="1" x14ac:dyDescent="0.25">
      <c r="C110" s="9" t="s">
        <v>18</v>
      </c>
      <c r="D110" s="8"/>
      <c r="E110" s="58" t="s">
        <v>120</v>
      </c>
      <c r="F110" s="53">
        <f>SUM(E112:E145)</f>
        <v>0</v>
      </c>
      <c r="G110" s="28"/>
      <c r="H110" s="34"/>
      <c r="I110" s="34"/>
      <c r="K110" s="9" t="s">
        <v>26</v>
      </c>
      <c r="M110" s="66" t="s">
        <v>120</v>
      </c>
      <c r="N110" s="51">
        <f>SUM(M112:M145)</f>
        <v>0</v>
      </c>
      <c r="O110" s="34"/>
      <c r="P110" s="31"/>
    </row>
    <row r="111" spans="3:16" x14ac:dyDescent="0.2">
      <c r="C111" s="36" t="s">
        <v>158</v>
      </c>
      <c r="D111" s="37" t="s">
        <v>133</v>
      </c>
      <c r="E111" s="59" t="s">
        <v>162</v>
      </c>
      <c r="F111" s="50" t="s">
        <v>119</v>
      </c>
      <c r="K111" s="36" t="s">
        <v>158</v>
      </c>
      <c r="L111" s="37" t="s">
        <v>133</v>
      </c>
      <c r="M111" s="59" t="s">
        <v>162</v>
      </c>
      <c r="N111" s="50" t="s">
        <v>119</v>
      </c>
    </row>
    <row r="112" spans="3:16" x14ac:dyDescent="0.2">
      <c r="C112" s="2" t="s">
        <v>0</v>
      </c>
      <c r="D112" s="4" t="s">
        <v>675</v>
      </c>
      <c r="E112" s="67"/>
      <c r="F112" s="13" t="e">
        <f t="shared" ref="F112:F145" si="13">ROUND(E112/$F$110*100,1)</f>
        <v>#DIV/0!</v>
      </c>
      <c r="K112" s="2" t="s">
        <v>0</v>
      </c>
      <c r="L112" s="4" t="s">
        <v>711</v>
      </c>
      <c r="M112" s="67"/>
      <c r="N112" s="13" t="e">
        <f t="shared" ref="N112:N145" si="14">ROUND(M112/$N$110*100,1)</f>
        <v>#DIV/0!</v>
      </c>
    </row>
    <row r="113" spans="3:16" x14ac:dyDescent="0.2">
      <c r="C113" s="2" t="s">
        <v>0</v>
      </c>
      <c r="D113" s="4" t="s">
        <v>676</v>
      </c>
      <c r="E113" s="67"/>
      <c r="F113" s="13" t="e">
        <f t="shared" si="13"/>
        <v>#DIV/0!</v>
      </c>
      <c r="K113" s="2" t="s">
        <v>0</v>
      </c>
      <c r="L113" s="4" t="s">
        <v>712</v>
      </c>
      <c r="M113" s="67"/>
      <c r="N113" s="13" t="e">
        <f t="shared" si="14"/>
        <v>#DIV/0!</v>
      </c>
    </row>
    <row r="114" spans="3:16" x14ac:dyDescent="0.2">
      <c r="C114" s="2" t="s">
        <v>0</v>
      </c>
      <c r="D114" s="4" t="s">
        <v>677</v>
      </c>
      <c r="E114" s="67"/>
      <c r="F114" s="13" t="e">
        <f t="shared" si="13"/>
        <v>#DIV/0!</v>
      </c>
      <c r="K114" s="2" t="s">
        <v>0</v>
      </c>
      <c r="L114" s="4" t="s">
        <v>713</v>
      </c>
      <c r="M114" s="67"/>
      <c r="N114" s="13" t="e">
        <f t="shared" si="14"/>
        <v>#DIV/0!</v>
      </c>
    </row>
    <row r="115" spans="3:16" ht="15" customHeight="1" x14ac:dyDescent="0.2">
      <c r="C115" s="2" t="s">
        <v>0</v>
      </c>
      <c r="D115" s="4" t="s">
        <v>679</v>
      </c>
      <c r="E115" s="67"/>
      <c r="F115" s="13" t="e">
        <f t="shared" si="13"/>
        <v>#DIV/0!</v>
      </c>
      <c r="G115" s="28"/>
      <c r="H115" s="34"/>
      <c r="I115" s="34"/>
      <c r="K115" s="2" t="s">
        <v>0</v>
      </c>
      <c r="L115" s="4" t="s">
        <v>714</v>
      </c>
      <c r="M115" s="67"/>
      <c r="N115" s="13" t="e">
        <f t="shared" si="14"/>
        <v>#DIV/0!</v>
      </c>
      <c r="O115" s="34"/>
      <c r="P115" s="31"/>
    </row>
    <row r="116" spans="3:16" ht="15" customHeight="1" x14ac:dyDescent="0.2">
      <c r="C116" s="2" t="s">
        <v>0</v>
      </c>
      <c r="D116" s="4" t="s">
        <v>681</v>
      </c>
      <c r="E116" s="67"/>
      <c r="F116" s="13" t="e">
        <f t="shared" si="13"/>
        <v>#DIV/0!</v>
      </c>
      <c r="G116" s="28"/>
      <c r="H116" s="34"/>
      <c r="I116" s="34"/>
      <c r="K116" s="2" t="s">
        <v>0</v>
      </c>
      <c r="L116" s="4" t="s">
        <v>715</v>
      </c>
      <c r="M116" s="67"/>
      <c r="N116" s="13" t="e">
        <f t="shared" si="14"/>
        <v>#DIV/0!</v>
      </c>
      <c r="O116" s="34"/>
      <c r="P116" s="31"/>
    </row>
    <row r="117" spans="3:16" ht="15" customHeight="1" x14ac:dyDescent="0.2">
      <c r="C117" s="2" t="s">
        <v>0</v>
      </c>
      <c r="D117" s="4" t="s">
        <v>683</v>
      </c>
      <c r="E117" s="67"/>
      <c r="F117" s="13" t="e">
        <f t="shared" si="13"/>
        <v>#DIV/0!</v>
      </c>
      <c r="G117" s="28"/>
      <c r="H117" s="34"/>
      <c r="I117" s="34"/>
      <c r="K117" s="2" t="s">
        <v>0</v>
      </c>
      <c r="L117" s="4" t="s">
        <v>716</v>
      </c>
      <c r="M117" s="67"/>
      <c r="N117" s="13" t="e">
        <f t="shared" si="14"/>
        <v>#DIV/0!</v>
      </c>
      <c r="O117" s="34"/>
      <c r="P117" s="31"/>
    </row>
    <row r="118" spans="3:16" ht="15" customHeight="1" x14ac:dyDescent="0.2">
      <c r="C118" s="2" t="s">
        <v>0</v>
      </c>
      <c r="D118" s="4" t="s">
        <v>685</v>
      </c>
      <c r="E118" s="67"/>
      <c r="F118" s="13" t="e">
        <f t="shared" si="13"/>
        <v>#DIV/0!</v>
      </c>
      <c r="K118" s="2" t="s">
        <v>0</v>
      </c>
      <c r="L118" s="4" t="s">
        <v>717</v>
      </c>
      <c r="M118" s="67"/>
      <c r="N118" s="13" t="e">
        <f t="shared" si="14"/>
        <v>#DIV/0!</v>
      </c>
      <c r="O118" s="34"/>
      <c r="P118" s="31"/>
    </row>
    <row r="119" spans="3:16" ht="15" customHeight="1" x14ac:dyDescent="0.2">
      <c r="C119" s="2" t="s">
        <v>0</v>
      </c>
      <c r="D119" s="4" t="s">
        <v>137</v>
      </c>
      <c r="E119" s="67"/>
      <c r="F119" s="13" t="e">
        <f t="shared" si="13"/>
        <v>#DIV/0!</v>
      </c>
      <c r="G119" s="30"/>
      <c r="H119" s="34"/>
      <c r="I119" s="34"/>
      <c r="K119" s="2" t="s">
        <v>0</v>
      </c>
      <c r="L119" s="4" t="s">
        <v>139</v>
      </c>
      <c r="M119" s="67"/>
      <c r="N119" s="13" t="e">
        <f t="shared" si="14"/>
        <v>#DIV/0!</v>
      </c>
      <c r="O119" s="34"/>
      <c r="P119" s="31"/>
    </row>
    <row r="120" spans="3:16" ht="15" customHeight="1" x14ac:dyDescent="0.2">
      <c r="C120" s="2" t="s">
        <v>0</v>
      </c>
      <c r="D120" s="4" t="s">
        <v>136</v>
      </c>
      <c r="E120" s="67"/>
      <c r="F120" s="13" t="e">
        <f t="shared" si="13"/>
        <v>#DIV/0!</v>
      </c>
      <c r="G120" s="29"/>
      <c r="H120" s="34"/>
      <c r="I120" s="34"/>
      <c r="K120" s="2" t="s">
        <v>0</v>
      </c>
      <c r="L120" s="4" t="s">
        <v>138</v>
      </c>
      <c r="M120" s="67"/>
      <c r="N120" s="13" t="e">
        <f t="shared" si="14"/>
        <v>#DIV/0!</v>
      </c>
      <c r="O120" s="34"/>
      <c r="P120" s="31"/>
    </row>
    <row r="121" spans="3:16" ht="15" customHeight="1" x14ac:dyDescent="0.2">
      <c r="C121" s="2" t="s">
        <v>10</v>
      </c>
      <c r="D121" s="4" t="s">
        <v>686</v>
      </c>
      <c r="E121" s="67"/>
      <c r="F121" s="13" t="e">
        <f t="shared" si="13"/>
        <v>#DIV/0!</v>
      </c>
      <c r="H121" s="33"/>
      <c r="I121" s="33"/>
      <c r="K121" s="2" t="s">
        <v>10</v>
      </c>
      <c r="L121" s="4" t="s">
        <v>718</v>
      </c>
      <c r="M121" s="67"/>
      <c r="N121" s="13" t="e">
        <f t="shared" si="14"/>
        <v>#DIV/0!</v>
      </c>
      <c r="O121" s="34"/>
      <c r="P121" s="31"/>
    </row>
    <row r="122" spans="3:16" ht="15" customHeight="1" x14ac:dyDescent="0.2">
      <c r="C122" s="2" t="s">
        <v>10</v>
      </c>
      <c r="D122" s="4" t="s">
        <v>687</v>
      </c>
      <c r="E122" s="67"/>
      <c r="F122" s="13" t="e">
        <f t="shared" si="13"/>
        <v>#DIV/0!</v>
      </c>
      <c r="G122" s="28"/>
      <c r="H122" s="34"/>
      <c r="I122" s="34"/>
      <c r="K122" s="2" t="s">
        <v>10</v>
      </c>
      <c r="L122" s="4" t="s">
        <v>719</v>
      </c>
      <c r="M122" s="67"/>
      <c r="N122" s="13" t="e">
        <f t="shared" si="14"/>
        <v>#DIV/0!</v>
      </c>
      <c r="O122" s="34"/>
      <c r="P122" s="31"/>
    </row>
    <row r="123" spans="3:16" ht="15" customHeight="1" x14ac:dyDescent="0.2">
      <c r="C123" s="2" t="s">
        <v>10</v>
      </c>
      <c r="D123" s="4" t="s">
        <v>689</v>
      </c>
      <c r="E123" s="67"/>
      <c r="F123" s="13" t="e">
        <f t="shared" si="13"/>
        <v>#DIV/0!</v>
      </c>
      <c r="G123" s="28"/>
      <c r="H123" s="34"/>
      <c r="I123" s="34"/>
      <c r="K123" s="2" t="s">
        <v>10</v>
      </c>
      <c r="L123" s="4" t="s">
        <v>720</v>
      </c>
      <c r="M123" s="67"/>
      <c r="N123" s="13" t="e">
        <f t="shared" si="14"/>
        <v>#DIV/0!</v>
      </c>
      <c r="O123" s="34"/>
      <c r="P123" s="31"/>
    </row>
    <row r="124" spans="3:16" ht="15" customHeight="1" x14ac:dyDescent="0.2">
      <c r="C124" s="2" t="s">
        <v>21</v>
      </c>
      <c r="D124" s="4" t="s">
        <v>691</v>
      </c>
      <c r="E124" s="67"/>
      <c r="F124" s="13" t="e">
        <f t="shared" si="13"/>
        <v>#DIV/0!</v>
      </c>
      <c r="G124" s="28"/>
      <c r="H124" s="34"/>
      <c r="I124" s="34"/>
      <c r="K124" s="2" t="s">
        <v>21</v>
      </c>
      <c r="L124" s="4" t="s">
        <v>721</v>
      </c>
      <c r="M124" s="67"/>
      <c r="N124" s="13" t="e">
        <f t="shared" si="14"/>
        <v>#DIV/0!</v>
      </c>
      <c r="O124" s="34"/>
      <c r="P124" s="31"/>
    </row>
    <row r="125" spans="3:16" ht="15" customHeight="1" x14ac:dyDescent="0.2">
      <c r="C125" s="2" t="s">
        <v>21</v>
      </c>
      <c r="D125" s="4" t="s">
        <v>693</v>
      </c>
      <c r="E125" s="67"/>
      <c r="F125" s="13" t="e">
        <f t="shared" si="13"/>
        <v>#DIV/0!</v>
      </c>
      <c r="G125" s="30"/>
      <c r="H125" s="34"/>
      <c r="I125" s="34"/>
      <c r="K125" s="2" t="s">
        <v>21</v>
      </c>
      <c r="L125" s="4" t="s">
        <v>722</v>
      </c>
      <c r="M125" s="67"/>
      <c r="N125" s="13" t="e">
        <f t="shared" si="14"/>
        <v>#DIV/0!</v>
      </c>
      <c r="O125" s="34"/>
      <c r="P125" s="31"/>
    </row>
    <row r="126" spans="3:16" ht="15" customHeight="1" x14ac:dyDescent="0.2">
      <c r="C126" s="2" t="s">
        <v>21</v>
      </c>
      <c r="D126" s="4" t="s">
        <v>695</v>
      </c>
      <c r="E126" s="67"/>
      <c r="F126" s="13" t="e">
        <f t="shared" si="13"/>
        <v>#DIV/0!</v>
      </c>
      <c r="G126" s="29"/>
      <c r="H126" s="34"/>
      <c r="I126" s="34"/>
      <c r="K126" s="2" t="s">
        <v>21</v>
      </c>
      <c r="L126" s="4" t="s">
        <v>723</v>
      </c>
      <c r="M126" s="67"/>
      <c r="N126" s="13" t="e">
        <f t="shared" si="14"/>
        <v>#DIV/0!</v>
      </c>
      <c r="O126" s="34"/>
      <c r="P126" s="31"/>
    </row>
    <row r="127" spans="3:16" ht="15" customHeight="1" x14ac:dyDescent="0.2">
      <c r="C127" s="2" t="s">
        <v>21</v>
      </c>
      <c r="D127" s="4" t="s">
        <v>697</v>
      </c>
      <c r="E127" s="67"/>
      <c r="F127" s="13" t="e">
        <f t="shared" si="13"/>
        <v>#DIV/0!</v>
      </c>
      <c r="G127" s="27"/>
      <c r="H127" s="33"/>
      <c r="I127" s="33"/>
      <c r="K127" s="2" t="s">
        <v>21</v>
      </c>
      <c r="L127" s="4" t="s">
        <v>724</v>
      </c>
      <c r="M127" s="67"/>
      <c r="N127" s="13" t="e">
        <f t="shared" si="14"/>
        <v>#DIV/0!</v>
      </c>
      <c r="O127" s="34"/>
      <c r="P127" s="31"/>
    </row>
    <row r="128" spans="3:16" ht="15" customHeight="1" x14ac:dyDescent="0.2">
      <c r="C128" s="2" t="s">
        <v>21</v>
      </c>
      <c r="D128" s="4" t="s">
        <v>18</v>
      </c>
      <c r="E128" s="67"/>
      <c r="F128" s="13" t="e">
        <f t="shared" si="13"/>
        <v>#DIV/0!</v>
      </c>
      <c r="G128" s="28"/>
      <c r="H128" s="34"/>
      <c r="I128" s="34"/>
      <c r="K128" s="2" t="s">
        <v>21</v>
      </c>
      <c r="L128" s="4" t="s">
        <v>226</v>
      </c>
      <c r="M128" s="67"/>
      <c r="N128" s="13" t="e">
        <f t="shared" si="14"/>
        <v>#DIV/0!</v>
      </c>
      <c r="O128" s="34"/>
      <c r="P128" s="31"/>
    </row>
    <row r="129" spans="1:16" ht="15" customHeight="1" x14ac:dyDescent="0.2">
      <c r="C129" s="2" t="s">
        <v>21</v>
      </c>
      <c r="D129" s="4" t="s">
        <v>20</v>
      </c>
      <c r="E129" s="67"/>
      <c r="F129" s="13" t="e">
        <f t="shared" si="13"/>
        <v>#DIV/0!</v>
      </c>
      <c r="G129" s="28"/>
      <c r="H129" s="34"/>
      <c r="I129" s="34"/>
      <c r="K129" s="2" t="s">
        <v>21</v>
      </c>
      <c r="L129" s="4" t="s">
        <v>225</v>
      </c>
      <c r="M129" s="67"/>
      <c r="N129" s="13" t="e">
        <f t="shared" si="14"/>
        <v>#DIV/0!</v>
      </c>
      <c r="O129" s="34"/>
      <c r="P129" s="31"/>
    </row>
    <row r="130" spans="1:16" ht="15" customHeight="1" x14ac:dyDescent="0.2">
      <c r="A130" s="140"/>
      <c r="C130" s="2" t="s">
        <v>21</v>
      </c>
      <c r="D130" s="4" t="s">
        <v>698</v>
      </c>
      <c r="E130" s="67"/>
      <c r="F130" s="13" t="e">
        <f t="shared" si="13"/>
        <v>#DIV/0!</v>
      </c>
      <c r="K130" s="2" t="s">
        <v>21</v>
      </c>
      <c r="L130" s="4" t="s">
        <v>725</v>
      </c>
      <c r="M130" s="67"/>
      <c r="N130" s="13" t="e">
        <f t="shared" si="14"/>
        <v>#DIV/0!</v>
      </c>
      <c r="O130" s="34"/>
      <c r="P130" s="31"/>
    </row>
    <row r="131" spans="1:16" ht="15" customHeight="1" x14ac:dyDescent="0.2">
      <c r="A131" s="141"/>
      <c r="C131" s="2" t="s">
        <v>4</v>
      </c>
      <c r="D131" s="4" t="s">
        <v>699</v>
      </c>
      <c r="E131" s="67"/>
      <c r="F131" s="13" t="e">
        <f t="shared" si="13"/>
        <v>#DIV/0!</v>
      </c>
      <c r="G131" s="26"/>
      <c r="K131" s="2" t="s">
        <v>4</v>
      </c>
      <c r="L131" s="4" t="s">
        <v>726</v>
      </c>
      <c r="M131" s="67"/>
      <c r="N131" s="13" t="e">
        <f t="shared" si="14"/>
        <v>#DIV/0!</v>
      </c>
      <c r="O131" s="34"/>
      <c r="P131" s="31"/>
    </row>
    <row r="132" spans="1:16" ht="15" customHeight="1" x14ac:dyDescent="0.2">
      <c r="A132" s="141"/>
      <c r="C132" s="2" t="s">
        <v>4</v>
      </c>
      <c r="D132" s="4" t="s">
        <v>700</v>
      </c>
      <c r="E132" s="67"/>
      <c r="F132" s="13" t="e">
        <f t="shared" si="13"/>
        <v>#DIV/0!</v>
      </c>
      <c r="K132" s="2" t="s">
        <v>4</v>
      </c>
      <c r="L132" s="4" t="s">
        <v>727</v>
      </c>
      <c r="M132" s="67"/>
      <c r="N132" s="13" t="e">
        <f t="shared" si="14"/>
        <v>#DIV/0!</v>
      </c>
      <c r="P132" s="31"/>
    </row>
    <row r="133" spans="1:16" ht="15" customHeight="1" x14ac:dyDescent="0.2">
      <c r="A133" s="141"/>
      <c r="C133" s="2" t="s">
        <v>4</v>
      </c>
      <c r="D133" s="4" t="s">
        <v>701</v>
      </c>
      <c r="E133" s="67"/>
      <c r="F133" s="13" t="e">
        <f t="shared" si="13"/>
        <v>#DIV/0!</v>
      </c>
      <c r="G133" s="26"/>
      <c r="K133" s="2" t="s">
        <v>4</v>
      </c>
      <c r="L133" s="4" t="s">
        <v>728</v>
      </c>
      <c r="M133" s="67"/>
      <c r="N133" s="13" t="e">
        <f t="shared" si="14"/>
        <v>#DIV/0!</v>
      </c>
      <c r="P133" s="31"/>
    </row>
    <row r="134" spans="1:16" ht="15" customHeight="1" x14ac:dyDescent="0.2">
      <c r="C134" s="2" t="s">
        <v>4</v>
      </c>
      <c r="D134" s="4" t="s">
        <v>702</v>
      </c>
      <c r="E134" s="67"/>
      <c r="F134" s="13" t="e">
        <f t="shared" si="13"/>
        <v>#DIV/0!</v>
      </c>
      <c r="G134" s="27"/>
      <c r="H134" s="33"/>
      <c r="I134" s="33"/>
      <c r="K134" s="2" t="s">
        <v>4</v>
      </c>
      <c r="L134" s="4" t="s">
        <v>729</v>
      </c>
      <c r="M134" s="67"/>
      <c r="N134" s="13" t="e">
        <f t="shared" si="14"/>
        <v>#DIV/0!</v>
      </c>
      <c r="P134" s="31"/>
    </row>
    <row r="135" spans="1:16" ht="15" customHeight="1" x14ac:dyDescent="0.2">
      <c r="C135" s="2" t="s">
        <v>4</v>
      </c>
      <c r="D135" s="4" t="s">
        <v>704</v>
      </c>
      <c r="E135" s="67"/>
      <c r="F135" s="13" t="e">
        <f t="shared" si="13"/>
        <v>#DIV/0!</v>
      </c>
      <c r="G135" s="28"/>
      <c r="H135" s="34"/>
      <c r="I135" s="34"/>
      <c r="K135" s="2" t="s">
        <v>4</v>
      </c>
      <c r="L135" s="4" t="s">
        <v>730</v>
      </c>
      <c r="M135" s="67"/>
      <c r="N135" s="13" t="e">
        <f t="shared" si="14"/>
        <v>#DIV/0!</v>
      </c>
      <c r="O135" s="34"/>
      <c r="P135" s="31"/>
    </row>
    <row r="136" spans="1:16" x14ac:dyDescent="0.2">
      <c r="C136" s="2" t="s">
        <v>4</v>
      </c>
      <c r="D136" s="4" t="s">
        <v>706</v>
      </c>
      <c r="E136" s="67"/>
      <c r="F136" s="13" t="e">
        <f t="shared" si="13"/>
        <v>#DIV/0!</v>
      </c>
      <c r="K136" s="2" t="s">
        <v>4</v>
      </c>
      <c r="L136" s="4" t="s">
        <v>731</v>
      </c>
      <c r="M136" s="67"/>
      <c r="N136" s="13" t="e">
        <f t="shared" si="14"/>
        <v>#DIV/0!</v>
      </c>
    </row>
    <row r="137" spans="1:16" x14ac:dyDescent="0.2">
      <c r="C137" s="2" t="s">
        <v>4</v>
      </c>
      <c r="D137" s="4" t="s">
        <v>18</v>
      </c>
      <c r="E137" s="67"/>
      <c r="F137" s="13" t="e">
        <f t="shared" si="13"/>
        <v>#DIV/0!</v>
      </c>
      <c r="K137" s="2" t="s">
        <v>4</v>
      </c>
      <c r="L137" s="4" t="s">
        <v>226</v>
      </c>
      <c r="M137" s="67"/>
      <c r="N137" s="13" t="e">
        <f t="shared" si="14"/>
        <v>#DIV/0!</v>
      </c>
    </row>
    <row r="138" spans="1:16" x14ac:dyDescent="0.2">
      <c r="C138" s="2" t="s">
        <v>4</v>
      </c>
      <c r="D138" s="4" t="s">
        <v>218</v>
      </c>
      <c r="E138" s="67"/>
      <c r="F138" s="13" t="e">
        <f t="shared" si="13"/>
        <v>#DIV/0!</v>
      </c>
      <c r="K138" s="2" t="s">
        <v>4</v>
      </c>
      <c r="L138" s="4" t="s">
        <v>227</v>
      </c>
      <c r="M138" s="67"/>
      <c r="N138" s="13" t="e">
        <f t="shared" si="14"/>
        <v>#DIV/0!</v>
      </c>
    </row>
    <row r="139" spans="1:16" x14ac:dyDescent="0.2">
      <c r="C139" s="2" t="s">
        <v>4</v>
      </c>
      <c r="D139" s="4" t="s">
        <v>219</v>
      </c>
      <c r="E139" s="67"/>
      <c r="F139" s="13" t="e">
        <f t="shared" si="13"/>
        <v>#DIV/0!</v>
      </c>
      <c r="K139" s="2" t="s">
        <v>4</v>
      </c>
      <c r="L139" s="4" t="s">
        <v>228</v>
      </c>
      <c r="M139" s="67"/>
      <c r="N139" s="13" t="e">
        <f t="shared" si="14"/>
        <v>#DIV/0!</v>
      </c>
    </row>
    <row r="140" spans="1:16" x14ac:dyDescent="0.2">
      <c r="C140" s="2" t="s">
        <v>4</v>
      </c>
      <c r="D140" s="4" t="s">
        <v>220</v>
      </c>
      <c r="E140" s="67"/>
      <c r="F140" s="13" t="e">
        <f t="shared" si="13"/>
        <v>#DIV/0!</v>
      </c>
      <c r="K140" s="2" t="s">
        <v>4</v>
      </c>
      <c r="L140" s="4" t="s">
        <v>229</v>
      </c>
      <c r="M140" s="67"/>
      <c r="N140" s="13" t="e">
        <f t="shared" si="14"/>
        <v>#DIV/0!</v>
      </c>
    </row>
    <row r="141" spans="1:16" x14ac:dyDescent="0.2">
      <c r="C141" s="2" t="s">
        <v>4</v>
      </c>
      <c r="D141" s="4" t="s">
        <v>221</v>
      </c>
      <c r="E141" s="67"/>
      <c r="F141" s="13" t="e">
        <f t="shared" si="13"/>
        <v>#DIV/0!</v>
      </c>
      <c r="K141" s="2" t="s">
        <v>4</v>
      </c>
      <c r="L141" s="4" t="s">
        <v>230</v>
      </c>
      <c r="M141" s="67"/>
      <c r="N141" s="13" t="e">
        <f t="shared" si="14"/>
        <v>#DIV/0!</v>
      </c>
    </row>
    <row r="142" spans="1:16" x14ac:dyDescent="0.2">
      <c r="C142" s="2" t="s">
        <v>4</v>
      </c>
      <c r="D142" s="4" t="s">
        <v>222</v>
      </c>
      <c r="E142" s="67"/>
      <c r="F142" s="13" t="e">
        <f t="shared" si="13"/>
        <v>#DIV/0!</v>
      </c>
      <c r="K142" s="2" t="s">
        <v>4</v>
      </c>
      <c r="L142" s="4" t="s">
        <v>231</v>
      </c>
      <c r="M142" s="67"/>
      <c r="N142" s="13" t="e">
        <f t="shared" si="14"/>
        <v>#DIV/0!</v>
      </c>
    </row>
    <row r="143" spans="1:16" x14ac:dyDescent="0.2">
      <c r="C143" s="2" t="s">
        <v>7</v>
      </c>
      <c r="D143" s="4" t="s">
        <v>707</v>
      </c>
      <c r="E143" s="67"/>
      <c r="F143" s="13" t="e">
        <f t="shared" si="13"/>
        <v>#DIV/0!</v>
      </c>
      <c r="K143" s="2" t="s">
        <v>7</v>
      </c>
      <c r="L143" s="4" t="s">
        <v>732</v>
      </c>
      <c r="M143" s="67"/>
      <c r="N143" s="13" t="e">
        <f t="shared" si="14"/>
        <v>#DIV/0!</v>
      </c>
    </row>
    <row r="144" spans="1:16" x14ac:dyDescent="0.2">
      <c r="C144" s="2" t="s">
        <v>7</v>
      </c>
      <c r="D144" s="4" t="s">
        <v>20</v>
      </c>
      <c r="E144" s="67"/>
      <c r="F144" s="13" t="e">
        <f t="shared" si="13"/>
        <v>#DIV/0!</v>
      </c>
      <c r="K144" s="2" t="s">
        <v>7</v>
      </c>
      <c r="L144" s="4" t="s">
        <v>27</v>
      </c>
      <c r="M144" s="67"/>
      <c r="N144" s="13" t="e">
        <f t="shared" si="14"/>
        <v>#DIV/0!</v>
      </c>
    </row>
    <row r="145" spans="3:14" ht="13.8" thickBot="1" x14ac:dyDescent="0.25">
      <c r="C145" s="5" t="s">
        <v>7</v>
      </c>
      <c r="D145" s="7" t="s">
        <v>223</v>
      </c>
      <c r="E145" s="68"/>
      <c r="F145" s="14" t="e">
        <f t="shared" si="13"/>
        <v>#DIV/0!</v>
      </c>
      <c r="K145" s="5" t="s">
        <v>7</v>
      </c>
      <c r="L145" s="7" t="s">
        <v>232</v>
      </c>
      <c r="M145" s="68"/>
      <c r="N145" s="14" t="e">
        <f t="shared" si="14"/>
        <v>#DIV/0!</v>
      </c>
    </row>
    <row r="146" spans="3:14" x14ac:dyDescent="0.2">
      <c r="C146" s="30"/>
      <c r="D146" s="41"/>
      <c r="E146" s="70"/>
      <c r="F146" s="54"/>
      <c r="K146" s="1"/>
      <c r="L146" s="8"/>
      <c r="M146" s="58"/>
      <c r="N146" s="15"/>
    </row>
    <row r="147" spans="3:14" ht="13.8" thickBot="1" x14ac:dyDescent="0.25">
      <c r="C147" s="9" t="s">
        <v>163</v>
      </c>
      <c r="E147" s="66" t="s">
        <v>120</v>
      </c>
      <c r="F147" s="51">
        <f>SUM(E149:E167)</f>
        <v>0</v>
      </c>
      <c r="K147" s="9" t="s">
        <v>485</v>
      </c>
      <c r="M147" s="66" t="s">
        <v>120</v>
      </c>
      <c r="N147" s="51">
        <f>SUM(M149:M164)</f>
        <v>0</v>
      </c>
    </row>
    <row r="148" spans="3:14" x14ac:dyDescent="0.2">
      <c r="C148" s="36" t="s">
        <v>158</v>
      </c>
      <c r="D148" s="37" t="s">
        <v>133</v>
      </c>
      <c r="E148" s="59" t="s">
        <v>162</v>
      </c>
      <c r="F148" s="50" t="s">
        <v>119</v>
      </c>
      <c r="K148" s="36" t="s">
        <v>158</v>
      </c>
      <c r="L148" s="37" t="s">
        <v>133</v>
      </c>
      <c r="M148" s="59" t="s">
        <v>162</v>
      </c>
      <c r="N148" s="50" t="s">
        <v>119</v>
      </c>
    </row>
    <row r="149" spans="3:14" x14ac:dyDescent="0.2">
      <c r="C149" s="2" t="s">
        <v>0</v>
      </c>
      <c r="D149" s="4" t="s">
        <v>382</v>
      </c>
      <c r="E149" s="67"/>
      <c r="F149" s="13" t="e">
        <f t="shared" ref="F149:F167" si="15">ROUND(E149/$F$147*100,1)</f>
        <v>#DIV/0!</v>
      </c>
      <c r="K149" s="2" t="s">
        <v>0</v>
      </c>
      <c r="L149" s="4" t="s">
        <v>153</v>
      </c>
      <c r="M149" s="67"/>
      <c r="N149" s="13" t="e">
        <f t="shared" ref="N149:N164" si="16">ROUND(M149/$N$147*100,1)</f>
        <v>#DIV/0!</v>
      </c>
    </row>
    <row r="150" spans="3:14" x14ac:dyDescent="0.2">
      <c r="C150" s="2" t="s">
        <v>0</v>
      </c>
      <c r="D150" s="4" t="s">
        <v>23</v>
      </c>
      <c r="E150" s="67"/>
      <c r="F150" s="13" t="e">
        <f t="shared" si="15"/>
        <v>#DIV/0!</v>
      </c>
      <c r="K150" s="2" t="s">
        <v>0</v>
      </c>
      <c r="L150" s="4" t="s">
        <v>154</v>
      </c>
      <c r="M150" s="67"/>
      <c r="N150" s="13" t="e">
        <f t="shared" si="16"/>
        <v>#DIV/0!</v>
      </c>
    </row>
    <row r="151" spans="3:14" x14ac:dyDescent="0.2">
      <c r="C151" s="2" t="s">
        <v>0</v>
      </c>
      <c r="D151" s="4" t="s">
        <v>385</v>
      </c>
      <c r="E151" s="67"/>
      <c r="F151" s="13" t="e">
        <f t="shared" si="15"/>
        <v>#DIV/0!</v>
      </c>
      <c r="K151" s="2" t="s">
        <v>0</v>
      </c>
      <c r="L151" s="4" t="s">
        <v>401</v>
      </c>
      <c r="M151" s="67"/>
      <c r="N151" s="13" t="e">
        <f t="shared" si="16"/>
        <v>#DIV/0!</v>
      </c>
    </row>
    <row r="152" spans="3:14" x14ac:dyDescent="0.2">
      <c r="C152" s="2" t="s">
        <v>0</v>
      </c>
      <c r="D152" s="4" t="s">
        <v>151</v>
      </c>
      <c r="E152" s="67"/>
      <c r="F152" s="13" t="e">
        <f t="shared" si="15"/>
        <v>#DIV/0!</v>
      </c>
      <c r="K152" s="2" t="s">
        <v>10</v>
      </c>
      <c r="L152" s="4" t="s">
        <v>398</v>
      </c>
      <c r="M152" s="67"/>
      <c r="N152" s="13" t="e">
        <f t="shared" si="16"/>
        <v>#DIV/0!</v>
      </c>
    </row>
    <row r="153" spans="3:14" x14ac:dyDescent="0.2">
      <c r="C153" s="2" t="s">
        <v>0</v>
      </c>
      <c r="D153" s="4" t="s">
        <v>152</v>
      </c>
      <c r="E153" s="67"/>
      <c r="F153" s="13" t="e">
        <f t="shared" si="15"/>
        <v>#DIV/0!</v>
      </c>
      <c r="K153" s="2" t="s">
        <v>10</v>
      </c>
      <c r="L153" s="4" t="s">
        <v>396</v>
      </c>
      <c r="M153" s="67"/>
      <c r="N153" s="13" t="e">
        <f t="shared" si="16"/>
        <v>#DIV/0!</v>
      </c>
    </row>
    <row r="154" spans="3:14" x14ac:dyDescent="0.2">
      <c r="C154" s="2" t="s">
        <v>10</v>
      </c>
      <c r="D154" s="4" t="s">
        <v>386</v>
      </c>
      <c r="E154" s="67"/>
      <c r="F154" s="13" t="e">
        <f t="shared" si="15"/>
        <v>#DIV/0!</v>
      </c>
      <c r="K154" s="2" t="s">
        <v>10</v>
      </c>
      <c r="L154" s="4" t="s">
        <v>397</v>
      </c>
      <c r="M154" s="67"/>
      <c r="N154" s="13" t="e">
        <f t="shared" si="16"/>
        <v>#DIV/0!</v>
      </c>
    </row>
    <row r="155" spans="3:14" x14ac:dyDescent="0.2">
      <c r="C155" s="2" t="s">
        <v>10</v>
      </c>
      <c r="D155" s="4" t="s">
        <v>22</v>
      </c>
      <c r="E155" s="67"/>
      <c r="F155" s="13" t="e">
        <f t="shared" si="15"/>
        <v>#DIV/0!</v>
      </c>
      <c r="K155" s="2" t="s">
        <v>21</v>
      </c>
      <c r="L155" s="4" t="s">
        <v>391</v>
      </c>
      <c r="M155" s="67"/>
      <c r="N155" s="13" t="e">
        <f t="shared" si="16"/>
        <v>#DIV/0!</v>
      </c>
    </row>
    <row r="156" spans="3:14" x14ac:dyDescent="0.2">
      <c r="C156" s="2" t="s">
        <v>10</v>
      </c>
      <c r="D156" s="4" t="s">
        <v>384</v>
      </c>
      <c r="E156" s="67"/>
      <c r="F156" s="13" t="e">
        <f t="shared" si="15"/>
        <v>#DIV/0!</v>
      </c>
      <c r="K156" s="2" t="s">
        <v>21</v>
      </c>
      <c r="L156" s="4" t="s">
        <v>396</v>
      </c>
      <c r="M156" s="67"/>
      <c r="N156" s="13" t="e">
        <f t="shared" si="16"/>
        <v>#DIV/0!</v>
      </c>
    </row>
    <row r="157" spans="3:14" x14ac:dyDescent="0.2">
      <c r="C157" s="2" t="s">
        <v>21</v>
      </c>
      <c r="D157" s="4" t="s">
        <v>163</v>
      </c>
      <c r="E157" s="67"/>
      <c r="F157" s="13" t="e">
        <f t="shared" si="15"/>
        <v>#DIV/0!</v>
      </c>
      <c r="K157" s="2" t="s">
        <v>21</v>
      </c>
      <c r="L157" s="4" t="s">
        <v>399</v>
      </c>
      <c r="M157" s="67"/>
      <c r="N157" s="13" t="e">
        <f t="shared" si="16"/>
        <v>#DIV/0!</v>
      </c>
    </row>
    <row r="158" spans="3:14" x14ac:dyDescent="0.2">
      <c r="C158" s="2" t="s">
        <v>21</v>
      </c>
      <c r="D158" s="4" t="s">
        <v>22</v>
      </c>
      <c r="E158" s="67"/>
      <c r="F158" s="13" t="e">
        <f t="shared" si="15"/>
        <v>#DIV/0!</v>
      </c>
      <c r="K158" s="2" t="s">
        <v>4</v>
      </c>
      <c r="L158" s="4" t="s">
        <v>391</v>
      </c>
      <c r="M158" s="67"/>
      <c r="N158" s="13" t="e">
        <f t="shared" si="16"/>
        <v>#DIV/0!</v>
      </c>
    </row>
    <row r="159" spans="3:14" x14ac:dyDescent="0.2">
      <c r="C159" s="2" t="s">
        <v>21</v>
      </c>
      <c r="D159" s="4" t="s">
        <v>383</v>
      </c>
      <c r="E159" s="67"/>
      <c r="F159" s="13" t="e">
        <f t="shared" si="15"/>
        <v>#DIV/0!</v>
      </c>
      <c r="K159" s="2" t="s">
        <v>4</v>
      </c>
      <c r="L159" s="4" t="s">
        <v>392</v>
      </c>
      <c r="M159" s="67"/>
      <c r="N159" s="13" t="e">
        <f t="shared" si="16"/>
        <v>#DIV/0!</v>
      </c>
    </row>
    <row r="160" spans="3:14" x14ac:dyDescent="0.2">
      <c r="C160" s="2" t="s">
        <v>4</v>
      </c>
      <c r="D160" s="4" t="s">
        <v>380</v>
      </c>
      <c r="E160" s="67"/>
      <c r="F160" s="13" t="e">
        <f t="shared" si="15"/>
        <v>#DIV/0!</v>
      </c>
      <c r="K160" s="2" t="s">
        <v>4</v>
      </c>
      <c r="L160" s="4" t="s">
        <v>394</v>
      </c>
      <c r="M160" s="67"/>
      <c r="N160" s="13" t="e">
        <f t="shared" si="16"/>
        <v>#DIV/0!</v>
      </c>
    </row>
    <row r="161" spans="3:14" x14ac:dyDescent="0.2">
      <c r="C161" s="2" t="s">
        <v>4</v>
      </c>
      <c r="D161" s="4" t="s">
        <v>163</v>
      </c>
      <c r="E161" s="67"/>
      <c r="F161" s="13" t="e">
        <f t="shared" si="15"/>
        <v>#DIV/0!</v>
      </c>
      <c r="K161" s="2" t="s">
        <v>4</v>
      </c>
      <c r="L161" s="4" t="s">
        <v>395</v>
      </c>
      <c r="M161" s="67"/>
      <c r="N161" s="13" t="e">
        <f t="shared" si="16"/>
        <v>#DIV/0!</v>
      </c>
    </row>
    <row r="162" spans="3:14" x14ac:dyDescent="0.2">
      <c r="C162" s="2" t="s">
        <v>4</v>
      </c>
      <c r="D162" s="4" t="s">
        <v>377</v>
      </c>
      <c r="E162" s="67"/>
      <c r="F162" s="13" t="e">
        <f t="shared" si="15"/>
        <v>#DIV/0!</v>
      </c>
      <c r="K162" s="2" t="s">
        <v>4</v>
      </c>
      <c r="L162" s="4" t="s">
        <v>400</v>
      </c>
      <c r="M162" s="67"/>
      <c r="N162" s="13" t="e">
        <f t="shared" si="16"/>
        <v>#DIV/0!</v>
      </c>
    </row>
    <row r="163" spans="3:14" x14ac:dyDescent="0.2">
      <c r="C163" s="2" t="s">
        <v>4</v>
      </c>
      <c r="D163" s="4" t="s">
        <v>378</v>
      </c>
      <c r="E163" s="67"/>
      <c r="F163" s="13" t="e">
        <f t="shared" si="15"/>
        <v>#DIV/0!</v>
      </c>
      <c r="K163" s="2" t="s">
        <v>4</v>
      </c>
      <c r="L163" s="4" t="s">
        <v>393</v>
      </c>
      <c r="M163" s="67"/>
      <c r="N163" s="13" t="e">
        <f t="shared" si="16"/>
        <v>#DIV/0!</v>
      </c>
    </row>
    <row r="164" spans="3:14" ht="13.8" thickBot="1" x14ac:dyDescent="0.25">
      <c r="C164" s="2" t="s">
        <v>4</v>
      </c>
      <c r="D164" s="4" t="s">
        <v>379</v>
      </c>
      <c r="E164" s="67"/>
      <c r="F164" s="13" t="e">
        <f t="shared" si="15"/>
        <v>#DIV/0!</v>
      </c>
      <c r="K164" s="5" t="s">
        <v>7</v>
      </c>
      <c r="L164" s="7" t="s">
        <v>165</v>
      </c>
      <c r="M164" s="68"/>
      <c r="N164" s="14" t="e">
        <f t="shared" si="16"/>
        <v>#DIV/0!</v>
      </c>
    </row>
    <row r="165" spans="3:14" x14ac:dyDescent="0.2">
      <c r="C165" s="2" t="s">
        <v>4</v>
      </c>
      <c r="D165" s="4" t="s">
        <v>322</v>
      </c>
      <c r="E165" s="67"/>
      <c r="F165" s="13" t="e">
        <f t="shared" si="15"/>
        <v>#DIV/0!</v>
      </c>
      <c r="K165" s="1"/>
      <c r="L165" s="8"/>
      <c r="M165" s="58"/>
      <c r="N165" s="15"/>
    </row>
    <row r="166" spans="3:14" ht="13.8" thickBot="1" x14ac:dyDescent="0.25">
      <c r="C166" s="2" t="s">
        <v>7</v>
      </c>
      <c r="D166" s="4" t="s">
        <v>22</v>
      </c>
      <c r="E166" s="67"/>
      <c r="F166" s="13" t="e">
        <f t="shared" si="15"/>
        <v>#DIV/0!</v>
      </c>
      <c r="K166" s="9" t="s">
        <v>341</v>
      </c>
      <c r="L166" s="8"/>
      <c r="M166" s="58" t="s">
        <v>120</v>
      </c>
      <c r="N166" s="53">
        <f>SUM(M168:M180)</f>
        <v>0</v>
      </c>
    </row>
    <row r="167" spans="3:14" ht="13.8" thickBot="1" x14ac:dyDescent="0.25">
      <c r="C167" s="5" t="s">
        <v>7</v>
      </c>
      <c r="D167" s="7" t="s">
        <v>381</v>
      </c>
      <c r="E167" s="68"/>
      <c r="F167" s="14" t="e">
        <f t="shared" si="15"/>
        <v>#DIV/0!</v>
      </c>
      <c r="K167" s="36" t="s">
        <v>158</v>
      </c>
      <c r="L167" s="37" t="s">
        <v>133</v>
      </c>
      <c r="M167" s="59" t="s">
        <v>162</v>
      </c>
      <c r="N167" s="50" t="s">
        <v>119</v>
      </c>
    </row>
    <row r="168" spans="3:14" x14ac:dyDescent="0.2">
      <c r="C168" s="1"/>
      <c r="D168" s="8"/>
      <c r="E168" s="58"/>
      <c r="F168" s="54"/>
      <c r="K168" s="2" t="s">
        <v>0</v>
      </c>
      <c r="L168" s="4" t="s">
        <v>438</v>
      </c>
      <c r="M168" s="67"/>
      <c r="N168" s="13" t="e">
        <f t="shared" ref="N168:N180" si="17">ROUND(M168/$N$166*100,1)</f>
        <v>#DIV/0!</v>
      </c>
    </row>
    <row r="169" spans="3:14" ht="13.8" thickBot="1" x14ac:dyDescent="0.25">
      <c r="C169" s="9" t="s">
        <v>489</v>
      </c>
      <c r="E169" s="66" t="s">
        <v>120</v>
      </c>
      <c r="F169" s="51">
        <f>SUM(E171:E184)</f>
        <v>0</v>
      </c>
      <c r="K169" s="2" t="s">
        <v>0</v>
      </c>
      <c r="L169" s="4" t="s">
        <v>443</v>
      </c>
      <c r="M169" s="67"/>
      <c r="N169" s="13" t="e">
        <f t="shared" si="17"/>
        <v>#DIV/0!</v>
      </c>
    </row>
    <row r="170" spans="3:14" x14ac:dyDescent="0.2">
      <c r="C170" s="36" t="s">
        <v>158</v>
      </c>
      <c r="D170" s="37" t="s">
        <v>133</v>
      </c>
      <c r="E170" s="59" t="s">
        <v>162</v>
      </c>
      <c r="F170" s="50" t="s">
        <v>119</v>
      </c>
      <c r="K170" s="2" t="s">
        <v>10</v>
      </c>
      <c r="L170" s="4" t="s">
        <v>444</v>
      </c>
      <c r="M170" s="67"/>
      <c r="N170" s="13" t="e">
        <f t="shared" si="17"/>
        <v>#DIV/0!</v>
      </c>
    </row>
    <row r="171" spans="3:14" x14ac:dyDescent="0.2">
      <c r="C171" s="2" t="s">
        <v>0</v>
      </c>
      <c r="D171" s="4" t="s">
        <v>159</v>
      </c>
      <c r="E171" s="67"/>
      <c r="F171" s="13" t="e">
        <f t="shared" ref="F171:F184" si="18">ROUND(E171/$F$169*100,1)</f>
        <v>#DIV/0!</v>
      </c>
      <c r="K171" s="2" t="s">
        <v>10</v>
      </c>
      <c r="L171" s="4" t="s">
        <v>445</v>
      </c>
      <c r="M171" s="67"/>
      <c r="N171" s="13" t="e">
        <f t="shared" si="17"/>
        <v>#DIV/0!</v>
      </c>
    </row>
    <row r="172" spans="3:14" x14ac:dyDescent="0.2">
      <c r="C172" s="2" t="s">
        <v>0</v>
      </c>
      <c r="D172" s="4" t="s">
        <v>160</v>
      </c>
      <c r="E172" s="67"/>
      <c r="F172" s="13" t="e">
        <f t="shared" si="18"/>
        <v>#DIV/0!</v>
      </c>
      <c r="K172" s="2" t="s">
        <v>21</v>
      </c>
      <c r="L172" s="4" t="s">
        <v>446</v>
      </c>
      <c r="M172" s="67"/>
      <c r="N172" s="13" t="e">
        <f t="shared" si="17"/>
        <v>#DIV/0!</v>
      </c>
    </row>
    <row r="173" spans="3:14" x14ac:dyDescent="0.2">
      <c r="C173" s="2" t="s">
        <v>10</v>
      </c>
      <c r="D173" s="4" t="s">
        <v>25</v>
      </c>
      <c r="E173" s="67"/>
      <c r="F173" s="13" t="e">
        <f t="shared" si="18"/>
        <v>#DIV/0!</v>
      </c>
      <c r="K173" s="2" t="s">
        <v>21</v>
      </c>
      <c r="L173" s="4" t="s">
        <v>445</v>
      </c>
      <c r="M173" s="67"/>
      <c r="N173" s="13" t="e">
        <f t="shared" si="17"/>
        <v>#DIV/0!</v>
      </c>
    </row>
    <row r="174" spans="3:14" x14ac:dyDescent="0.2">
      <c r="C174" s="2" t="s">
        <v>10</v>
      </c>
      <c r="D174" s="4" t="s">
        <v>505</v>
      </c>
      <c r="E174" s="67"/>
      <c r="F174" s="13" t="e">
        <f t="shared" si="18"/>
        <v>#DIV/0!</v>
      </c>
      <c r="K174" s="2" t="s">
        <v>21</v>
      </c>
      <c r="L174" s="4" t="s">
        <v>447</v>
      </c>
      <c r="M174" s="67"/>
      <c r="N174" s="13" t="e">
        <f t="shared" si="17"/>
        <v>#DIV/0!</v>
      </c>
    </row>
    <row r="175" spans="3:14" x14ac:dyDescent="0.2">
      <c r="C175" s="2" t="s">
        <v>10</v>
      </c>
      <c r="D175" s="4" t="s">
        <v>24</v>
      </c>
      <c r="E175" s="67"/>
      <c r="F175" s="13" t="e">
        <f t="shared" si="18"/>
        <v>#DIV/0!</v>
      </c>
      <c r="K175" s="2" t="s">
        <v>4</v>
      </c>
      <c r="L175" s="4" t="s">
        <v>341</v>
      </c>
      <c r="M175" s="67"/>
      <c r="N175" s="13" t="e">
        <f t="shared" si="17"/>
        <v>#DIV/0!</v>
      </c>
    </row>
    <row r="176" spans="3:14" x14ac:dyDescent="0.2">
      <c r="C176" s="2" t="s">
        <v>21</v>
      </c>
      <c r="D176" s="4" t="s">
        <v>326</v>
      </c>
      <c r="E176" s="67"/>
      <c r="F176" s="13" t="e">
        <f t="shared" si="18"/>
        <v>#DIV/0!</v>
      </c>
      <c r="K176" s="2" t="s">
        <v>4</v>
      </c>
      <c r="L176" s="4" t="s">
        <v>439</v>
      </c>
      <c r="M176" s="67"/>
      <c r="N176" s="13" t="e">
        <f t="shared" si="17"/>
        <v>#DIV/0!</v>
      </c>
    </row>
    <row r="177" spans="3:14" x14ac:dyDescent="0.2">
      <c r="C177" s="2" t="s">
        <v>21</v>
      </c>
      <c r="D177" s="4" t="s">
        <v>24</v>
      </c>
      <c r="E177" s="67"/>
      <c r="F177" s="13" t="e">
        <f t="shared" si="18"/>
        <v>#DIV/0!</v>
      </c>
      <c r="K177" s="2" t="s">
        <v>4</v>
      </c>
      <c r="L177" s="4" t="s">
        <v>441</v>
      </c>
      <c r="M177" s="67"/>
      <c r="N177" s="13" t="e">
        <f t="shared" si="17"/>
        <v>#DIV/0!</v>
      </c>
    </row>
    <row r="178" spans="3:14" x14ac:dyDescent="0.2">
      <c r="C178" s="2" t="s">
        <v>21</v>
      </c>
      <c r="D178" s="4" t="s">
        <v>506</v>
      </c>
      <c r="E178" s="67"/>
      <c r="F178" s="13" t="e">
        <f t="shared" si="18"/>
        <v>#DIV/0!</v>
      </c>
      <c r="K178" s="2" t="s">
        <v>4</v>
      </c>
      <c r="L178" s="4" t="s">
        <v>440</v>
      </c>
      <c r="M178" s="67"/>
      <c r="N178" s="13" t="e">
        <f t="shared" si="17"/>
        <v>#DIV/0!</v>
      </c>
    </row>
    <row r="179" spans="3:14" x14ac:dyDescent="0.2">
      <c r="C179" s="2" t="s">
        <v>4</v>
      </c>
      <c r="D179" s="4" t="s">
        <v>326</v>
      </c>
      <c r="E179" s="67"/>
      <c r="F179" s="13" t="e">
        <f t="shared" si="18"/>
        <v>#DIV/0!</v>
      </c>
      <c r="K179" s="2" t="s">
        <v>4</v>
      </c>
      <c r="L179" s="4" t="s">
        <v>437</v>
      </c>
      <c r="M179" s="67"/>
      <c r="N179" s="13" t="e">
        <f t="shared" si="17"/>
        <v>#DIV/0!</v>
      </c>
    </row>
    <row r="180" spans="3:14" ht="13.8" thickBot="1" x14ac:dyDescent="0.25">
      <c r="C180" s="2" t="s">
        <v>4</v>
      </c>
      <c r="D180" s="4" t="s">
        <v>487</v>
      </c>
      <c r="E180" s="67"/>
      <c r="F180" s="13" t="e">
        <f t="shared" si="18"/>
        <v>#DIV/0!</v>
      </c>
      <c r="K180" s="5" t="s">
        <v>7</v>
      </c>
      <c r="L180" s="7" t="s">
        <v>442</v>
      </c>
      <c r="M180" s="68"/>
      <c r="N180" s="14" t="e">
        <f t="shared" si="17"/>
        <v>#DIV/0!</v>
      </c>
    </row>
    <row r="181" spans="3:14" x14ac:dyDescent="0.2">
      <c r="C181" s="2" t="s">
        <v>4</v>
      </c>
      <c r="D181" s="4" t="s">
        <v>503</v>
      </c>
      <c r="E181" s="67"/>
      <c r="F181" s="13" t="e">
        <f t="shared" si="18"/>
        <v>#DIV/0!</v>
      </c>
    </row>
    <row r="182" spans="3:14" x14ac:dyDescent="0.2">
      <c r="C182" s="2" t="s">
        <v>4</v>
      </c>
      <c r="D182" s="4" t="s">
        <v>504</v>
      </c>
      <c r="E182" s="67"/>
      <c r="F182" s="13" t="e">
        <f t="shared" si="18"/>
        <v>#DIV/0!</v>
      </c>
    </row>
    <row r="183" spans="3:14" x14ac:dyDescent="0.2">
      <c r="C183" s="2" t="s">
        <v>4</v>
      </c>
      <c r="D183" s="4" t="s">
        <v>502</v>
      </c>
      <c r="E183" s="67"/>
      <c r="F183" s="13" t="e">
        <f t="shared" si="18"/>
        <v>#DIV/0!</v>
      </c>
    </row>
    <row r="184" spans="3:14" ht="13.8" thickBot="1" x14ac:dyDescent="0.25">
      <c r="C184" s="5" t="s">
        <v>7</v>
      </c>
      <c r="D184" s="7" t="s">
        <v>24</v>
      </c>
      <c r="E184" s="68"/>
      <c r="F184" s="14" t="e">
        <f t="shared" si="18"/>
        <v>#DIV/0!</v>
      </c>
    </row>
    <row r="185" spans="3:14" x14ac:dyDescent="0.2">
      <c r="C185" s="1"/>
      <c r="D185" s="8"/>
      <c r="E185" s="69"/>
      <c r="F185" s="15"/>
    </row>
    <row r="186" spans="3:14" ht="13.8" thickBot="1" x14ac:dyDescent="0.25">
      <c r="C186" s="9" t="s">
        <v>28</v>
      </c>
      <c r="D186" s="8"/>
      <c r="E186" s="58" t="s">
        <v>120</v>
      </c>
      <c r="F186" s="53">
        <f>SUM(E188:E194)</f>
        <v>0</v>
      </c>
      <c r="K186" s="9" t="s">
        <v>236</v>
      </c>
      <c r="M186" s="66" t="s">
        <v>120</v>
      </c>
      <c r="N186" s="51">
        <f>SUM(M188:M205)</f>
        <v>0</v>
      </c>
    </row>
    <row r="187" spans="3:14" ht="13.8" thickBot="1" x14ac:dyDescent="0.25">
      <c r="C187" s="36" t="s">
        <v>158</v>
      </c>
      <c r="D187" s="37" t="s">
        <v>133</v>
      </c>
      <c r="E187" s="59" t="s">
        <v>162</v>
      </c>
      <c r="F187" s="50" t="s">
        <v>119</v>
      </c>
      <c r="K187" s="82" t="s">
        <v>158</v>
      </c>
      <c r="L187" s="83" t="s">
        <v>133</v>
      </c>
      <c r="M187" s="84" t="s">
        <v>162</v>
      </c>
      <c r="N187" s="85" t="s">
        <v>119</v>
      </c>
    </row>
    <row r="188" spans="3:14" x14ac:dyDescent="0.2">
      <c r="C188" s="2" t="s">
        <v>0</v>
      </c>
      <c r="D188" s="4" t="s">
        <v>736</v>
      </c>
      <c r="E188" s="67"/>
      <c r="F188" s="13" t="e">
        <f t="shared" ref="F188:F194" si="19">ROUND(E188/$F$186*100,1)</f>
        <v>#DIV/0!</v>
      </c>
      <c r="K188" s="86" t="s">
        <v>0</v>
      </c>
      <c r="L188" s="87" t="s">
        <v>753</v>
      </c>
      <c r="M188" s="88"/>
      <c r="N188" s="89" t="e">
        <f t="shared" ref="N188" si="20">ROUND(M188/$N$186*100,1)</f>
        <v>#DIV/0!</v>
      </c>
    </row>
    <row r="189" spans="3:14" x14ac:dyDescent="0.2">
      <c r="C189" s="2" t="s">
        <v>10</v>
      </c>
      <c r="D189" s="4" t="s">
        <v>140</v>
      </c>
      <c r="E189" s="67"/>
      <c r="F189" s="13" t="e">
        <f t="shared" si="19"/>
        <v>#DIV/0!</v>
      </c>
      <c r="K189" s="2" t="s">
        <v>0</v>
      </c>
      <c r="L189" s="4" t="s">
        <v>754</v>
      </c>
      <c r="M189" s="67"/>
      <c r="N189" s="13" t="e">
        <f t="shared" ref="N189:N202" si="21">ROUND(M189/$N$186*100,1)</f>
        <v>#DIV/0!</v>
      </c>
    </row>
    <row r="190" spans="3:14" x14ac:dyDescent="0.2">
      <c r="C190" s="2" t="s">
        <v>21</v>
      </c>
      <c r="D190" s="4" t="s">
        <v>737</v>
      </c>
      <c r="E190" s="67"/>
      <c r="F190" s="13" t="e">
        <f t="shared" si="19"/>
        <v>#DIV/0!</v>
      </c>
      <c r="K190" s="2" t="s">
        <v>10</v>
      </c>
      <c r="L190" s="4" t="s">
        <v>755</v>
      </c>
      <c r="M190" s="67"/>
      <c r="N190" s="13" t="e">
        <f t="shared" si="21"/>
        <v>#DIV/0!</v>
      </c>
    </row>
    <row r="191" spans="3:14" x14ac:dyDescent="0.2">
      <c r="C191" s="2" t="s">
        <v>21</v>
      </c>
      <c r="D191" s="4" t="s">
        <v>507</v>
      </c>
      <c r="E191" s="67"/>
      <c r="F191" s="13" t="e">
        <f t="shared" si="19"/>
        <v>#DIV/0!</v>
      </c>
      <c r="K191" s="2" t="s">
        <v>10</v>
      </c>
      <c r="L191" s="4" t="s">
        <v>756</v>
      </c>
      <c r="M191" s="67"/>
      <c r="N191" s="13" t="e">
        <f t="shared" si="21"/>
        <v>#DIV/0!</v>
      </c>
    </row>
    <row r="192" spans="3:14" x14ac:dyDescent="0.2">
      <c r="C192" s="2" t="s">
        <v>4</v>
      </c>
      <c r="D192" s="4" t="s">
        <v>738</v>
      </c>
      <c r="E192" s="67"/>
      <c r="F192" s="13" t="e">
        <f t="shared" si="19"/>
        <v>#DIV/0!</v>
      </c>
      <c r="K192" s="2" t="s">
        <v>10</v>
      </c>
      <c r="L192" s="4" t="s">
        <v>757</v>
      </c>
      <c r="M192" s="67"/>
      <c r="N192" s="13" t="e">
        <f t="shared" si="21"/>
        <v>#DIV/0!</v>
      </c>
    </row>
    <row r="193" spans="3:14" x14ac:dyDescent="0.2">
      <c r="C193" s="2" t="s">
        <v>7</v>
      </c>
      <c r="D193" s="4" t="s">
        <v>739</v>
      </c>
      <c r="E193" s="67"/>
      <c r="F193" s="13" t="e">
        <f t="shared" si="19"/>
        <v>#DIV/0!</v>
      </c>
      <c r="K193" s="2" t="s">
        <v>21</v>
      </c>
      <c r="L193" s="4" t="s">
        <v>758</v>
      </c>
      <c r="M193" s="67"/>
      <c r="N193" s="13" t="e">
        <f t="shared" si="21"/>
        <v>#DIV/0!</v>
      </c>
    </row>
    <row r="194" spans="3:14" ht="13.8" thickBot="1" x14ac:dyDescent="0.25">
      <c r="C194" s="5" t="s">
        <v>7</v>
      </c>
      <c r="D194" s="7" t="s">
        <v>166</v>
      </c>
      <c r="E194" s="68"/>
      <c r="F194" s="14" t="e">
        <f t="shared" si="19"/>
        <v>#DIV/0!</v>
      </c>
      <c r="K194" s="2" t="s">
        <v>21</v>
      </c>
      <c r="L194" s="4" t="s">
        <v>759</v>
      </c>
      <c r="M194" s="67"/>
      <c r="N194" s="13" t="e">
        <f t="shared" si="21"/>
        <v>#DIV/0!</v>
      </c>
    </row>
    <row r="195" spans="3:14" x14ac:dyDescent="0.2">
      <c r="K195" s="2" t="s">
        <v>21</v>
      </c>
      <c r="L195" s="4" t="s">
        <v>511</v>
      </c>
      <c r="M195" s="67"/>
      <c r="N195" s="13" t="e">
        <f t="shared" si="21"/>
        <v>#DIV/0!</v>
      </c>
    </row>
    <row r="196" spans="3:14" ht="13.8" thickBot="1" x14ac:dyDescent="0.25">
      <c r="C196" s="9" t="s">
        <v>233</v>
      </c>
      <c r="D196" s="8"/>
      <c r="E196" s="58" t="s">
        <v>120</v>
      </c>
      <c r="F196" s="53">
        <f>SUM(E198:E210)</f>
        <v>0</v>
      </c>
      <c r="K196" s="2" t="s">
        <v>21</v>
      </c>
      <c r="L196" s="4" t="s">
        <v>760</v>
      </c>
      <c r="M196" s="67"/>
      <c r="N196" s="13" t="e">
        <f t="shared" si="21"/>
        <v>#DIV/0!</v>
      </c>
    </row>
    <row r="197" spans="3:14" x14ac:dyDescent="0.2">
      <c r="C197" s="36" t="s">
        <v>158</v>
      </c>
      <c r="D197" s="37" t="s">
        <v>133</v>
      </c>
      <c r="E197" s="59" t="s">
        <v>162</v>
      </c>
      <c r="F197" s="50" t="s">
        <v>119</v>
      </c>
      <c r="K197" s="2" t="s">
        <v>4</v>
      </c>
      <c r="L197" s="4" t="s">
        <v>761</v>
      </c>
      <c r="M197" s="67"/>
      <c r="N197" s="13" t="e">
        <f t="shared" si="21"/>
        <v>#DIV/0!</v>
      </c>
    </row>
    <row r="198" spans="3:14" x14ac:dyDescent="0.2">
      <c r="C198" s="3" t="s">
        <v>0</v>
      </c>
      <c r="D198" s="6" t="s">
        <v>741</v>
      </c>
      <c r="E198" s="71"/>
      <c r="F198" s="12" t="e">
        <f t="shared" ref="F198:F210" si="22">ROUND(E198/$F$196*100,1)</f>
        <v>#DIV/0!</v>
      </c>
      <c r="K198" s="2" t="s">
        <v>4</v>
      </c>
      <c r="L198" s="4" t="s">
        <v>762</v>
      </c>
      <c r="M198" s="67"/>
      <c r="N198" s="13" t="e">
        <f t="shared" si="21"/>
        <v>#DIV/0!</v>
      </c>
    </row>
    <row r="199" spans="3:14" x14ac:dyDescent="0.2">
      <c r="C199" s="2" t="s">
        <v>0</v>
      </c>
      <c r="D199" s="4" t="s">
        <v>742</v>
      </c>
      <c r="E199" s="67"/>
      <c r="F199" s="13" t="e">
        <f t="shared" si="22"/>
        <v>#DIV/0!</v>
      </c>
      <c r="K199" s="2" t="s">
        <v>4</v>
      </c>
      <c r="L199" s="4" t="s">
        <v>763</v>
      </c>
      <c r="M199" s="67"/>
      <c r="N199" s="13" t="e">
        <f t="shared" si="21"/>
        <v>#DIV/0!</v>
      </c>
    </row>
    <row r="200" spans="3:14" x14ac:dyDescent="0.2">
      <c r="C200" s="2" t="s">
        <v>10</v>
      </c>
      <c r="D200" s="4" t="s">
        <v>141</v>
      </c>
      <c r="E200" s="67"/>
      <c r="F200" s="13" t="e">
        <f t="shared" si="22"/>
        <v>#DIV/0!</v>
      </c>
      <c r="K200" s="2" t="s">
        <v>7</v>
      </c>
      <c r="L200" s="4" t="s">
        <v>764</v>
      </c>
      <c r="M200" s="67"/>
      <c r="N200" s="13" t="e">
        <f t="shared" si="21"/>
        <v>#DIV/0!</v>
      </c>
    </row>
    <row r="201" spans="3:14" x14ac:dyDescent="0.2">
      <c r="C201" s="2" t="s">
        <v>10</v>
      </c>
      <c r="D201" s="4" t="s">
        <v>743</v>
      </c>
      <c r="E201" s="67"/>
      <c r="F201" s="13" t="e">
        <f t="shared" si="22"/>
        <v>#DIV/0!</v>
      </c>
      <c r="K201" s="2" t="s">
        <v>7</v>
      </c>
      <c r="L201" s="4" t="s">
        <v>765</v>
      </c>
      <c r="M201" s="67"/>
      <c r="N201" s="13" t="e">
        <f t="shared" si="21"/>
        <v>#DIV/0!</v>
      </c>
    </row>
    <row r="202" spans="3:14" ht="13.8" thickBot="1" x14ac:dyDescent="0.25">
      <c r="C202" s="2" t="s">
        <v>21</v>
      </c>
      <c r="D202" s="4" t="s">
        <v>744</v>
      </c>
      <c r="E202" s="67"/>
      <c r="F202" s="13" t="e">
        <f t="shared" si="22"/>
        <v>#DIV/0!</v>
      </c>
      <c r="K202" s="5" t="s">
        <v>7</v>
      </c>
      <c r="L202" s="7" t="s">
        <v>241</v>
      </c>
      <c r="M202" s="68"/>
      <c r="N202" s="14" t="e">
        <f t="shared" si="21"/>
        <v>#DIV/0!</v>
      </c>
    </row>
    <row r="203" spans="3:14" x14ac:dyDescent="0.2">
      <c r="C203" s="2" t="s">
        <v>21</v>
      </c>
      <c r="D203" s="4" t="s">
        <v>745</v>
      </c>
      <c r="E203" s="67"/>
      <c r="F203" s="13" t="e">
        <f t="shared" si="22"/>
        <v>#DIV/0!</v>
      </c>
      <c r="K203" s="1"/>
      <c r="L203" s="20"/>
      <c r="M203" s="58"/>
      <c r="N203" s="15"/>
    </row>
    <row r="204" spans="3:14" ht="13.8" thickBot="1" x14ac:dyDescent="0.25">
      <c r="C204" s="2" t="s">
        <v>21</v>
      </c>
      <c r="D204" s="4" t="s">
        <v>508</v>
      </c>
      <c r="E204" s="67"/>
      <c r="F204" s="13" t="e">
        <f t="shared" si="22"/>
        <v>#DIV/0!</v>
      </c>
      <c r="K204" s="9" t="s">
        <v>328</v>
      </c>
      <c r="M204" s="66" t="s">
        <v>120</v>
      </c>
      <c r="N204" s="51">
        <f>SUM(M206:M213)</f>
        <v>0</v>
      </c>
    </row>
    <row r="205" spans="3:14" x14ac:dyDescent="0.2">
      <c r="C205" s="2" t="s">
        <v>21</v>
      </c>
      <c r="D205" s="4" t="s">
        <v>509</v>
      </c>
      <c r="E205" s="67"/>
      <c r="F205" s="13" t="e">
        <f t="shared" si="22"/>
        <v>#DIV/0!</v>
      </c>
      <c r="K205" s="36" t="s">
        <v>158</v>
      </c>
      <c r="L205" s="37" t="s">
        <v>133</v>
      </c>
      <c r="M205" s="59" t="s">
        <v>162</v>
      </c>
      <c r="N205" s="50" t="s">
        <v>119</v>
      </c>
    </row>
    <row r="206" spans="3:14" x14ac:dyDescent="0.2">
      <c r="C206" s="2" t="s">
        <v>4</v>
      </c>
      <c r="D206" s="4" t="s">
        <v>746</v>
      </c>
      <c r="E206" s="67"/>
      <c r="F206" s="13" t="e">
        <f t="shared" si="22"/>
        <v>#DIV/0!</v>
      </c>
      <c r="I206" s="9"/>
      <c r="K206" s="2" t="s">
        <v>0</v>
      </c>
      <c r="L206" s="4" t="s">
        <v>402</v>
      </c>
      <c r="M206" s="67"/>
      <c r="N206" s="13" t="e">
        <f t="shared" ref="N206:N213" si="23">ROUND(M206/$N$204*100,1)</f>
        <v>#DIV/0!</v>
      </c>
    </row>
    <row r="207" spans="3:14" x14ac:dyDescent="0.2">
      <c r="C207" s="2" t="s">
        <v>4</v>
      </c>
      <c r="D207" s="4" t="s">
        <v>747</v>
      </c>
      <c r="E207" s="67"/>
      <c r="F207" s="13" t="e">
        <f t="shared" si="22"/>
        <v>#DIV/0!</v>
      </c>
      <c r="K207" s="2" t="s">
        <v>0</v>
      </c>
      <c r="L207" s="4" t="s">
        <v>403</v>
      </c>
      <c r="M207" s="67"/>
      <c r="N207" s="13" t="e">
        <f t="shared" si="23"/>
        <v>#DIV/0!</v>
      </c>
    </row>
    <row r="208" spans="3:14" x14ac:dyDescent="0.2">
      <c r="C208" s="2" t="s">
        <v>7</v>
      </c>
      <c r="D208" s="4" t="s">
        <v>748</v>
      </c>
      <c r="E208" s="67"/>
      <c r="F208" s="13" t="e">
        <f t="shared" si="22"/>
        <v>#DIV/0!</v>
      </c>
      <c r="K208" s="2" t="s">
        <v>10</v>
      </c>
      <c r="L208" s="4" t="s">
        <v>404</v>
      </c>
      <c r="M208" s="67"/>
      <c r="N208" s="13" t="e">
        <f t="shared" si="23"/>
        <v>#DIV/0!</v>
      </c>
    </row>
    <row r="209" spans="3:16" x14ac:dyDescent="0.2">
      <c r="C209" s="2" t="s">
        <v>7</v>
      </c>
      <c r="D209" s="4" t="s">
        <v>749</v>
      </c>
      <c r="E209" s="67"/>
      <c r="F209" s="13" t="e">
        <f t="shared" si="22"/>
        <v>#DIV/0!</v>
      </c>
      <c r="K209" s="2" t="s">
        <v>10</v>
      </c>
      <c r="L209" s="4" t="s">
        <v>328</v>
      </c>
      <c r="M209" s="67"/>
      <c r="N209" s="13" t="e">
        <f t="shared" si="23"/>
        <v>#DIV/0!</v>
      </c>
    </row>
    <row r="210" spans="3:16" ht="13.8" thickBot="1" x14ac:dyDescent="0.25">
      <c r="C210" s="5" t="s">
        <v>7</v>
      </c>
      <c r="D210" s="7" t="s">
        <v>235</v>
      </c>
      <c r="E210" s="68"/>
      <c r="F210" s="14" t="e">
        <f t="shared" si="22"/>
        <v>#DIV/0!</v>
      </c>
      <c r="K210" s="2" t="s">
        <v>21</v>
      </c>
      <c r="L210" s="4" t="s">
        <v>512</v>
      </c>
      <c r="M210" s="67"/>
      <c r="N210" s="13" t="e">
        <f t="shared" si="23"/>
        <v>#DIV/0!</v>
      </c>
    </row>
    <row r="211" spans="3:16" x14ac:dyDescent="0.2">
      <c r="C211" s="1"/>
      <c r="D211" s="8"/>
      <c r="E211" s="58"/>
      <c r="F211" s="15"/>
      <c r="K211" s="2" t="s">
        <v>4</v>
      </c>
      <c r="L211" s="4" t="s">
        <v>328</v>
      </c>
      <c r="M211" s="67"/>
      <c r="N211" s="13" t="e">
        <f t="shared" si="23"/>
        <v>#DIV/0!</v>
      </c>
    </row>
    <row r="212" spans="3:16" ht="13.8" thickBot="1" x14ac:dyDescent="0.25">
      <c r="C212" s="9" t="s">
        <v>327</v>
      </c>
      <c r="D212" s="8"/>
      <c r="E212" s="58" t="s">
        <v>120</v>
      </c>
      <c r="F212" s="53">
        <f>SUM(E214:E222)</f>
        <v>0</v>
      </c>
      <c r="K212" s="2" t="s">
        <v>4</v>
      </c>
      <c r="L212" s="4" t="s">
        <v>155</v>
      </c>
      <c r="M212" s="67"/>
      <c r="N212" s="13" t="e">
        <f t="shared" si="23"/>
        <v>#DIV/0!</v>
      </c>
    </row>
    <row r="213" spans="3:16" ht="13.8" thickBot="1" x14ac:dyDescent="0.25">
      <c r="C213" s="36" t="s">
        <v>158</v>
      </c>
      <c r="D213" s="37" t="s">
        <v>133</v>
      </c>
      <c r="E213" s="59" t="s">
        <v>162</v>
      </c>
      <c r="F213" s="50" t="s">
        <v>119</v>
      </c>
      <c r="K213" s="5" t="s">
        <v>7</v>
      </c>
      <c r="L213" s="7" t="s">
        <v>405</v>
      </c>
      <c r="M213" s="68"/>
      <c r="N213" s="14" t="e">
        <f t="shared" si="23"/>
        <v>#DIV/0!</v>
      </c>
    </row>
    <row r="214" spans="3:16" x14ac:dyDescent="0.2">
      <c r="C214" s="2" t="s">
        <v>0</v>
      </c>
      <c r="D214" s="4" t="s">
        <v>327</v>
      </c>
      <c r="E214" s="67"/>
      <c r="F214" s="13" t="e">
        <f t="shared" ref="F214:F222" si="24">ROUND(E214/$F$212*100,1)</f>
        <v>#DIV/0!</v>
      </c>
    </row>
    <row r="215" spans="3:16" ht="13.8" thickBot="1" x14ac:dyDescent="0.25">
      <c r="C215" s="2" t="s">
        <v>10</v>
      </c>
      <c r="D215" s="4" t="s">
        <v>327</v>
      </c>
      <c r="E215" s="67"/>
      <c r="F215" s="13" t="e">
        <f t="shared" si="24"/>
        <v>#DIV/0!</v>
      </c>
      <c r="K215" s="9" t="s">
        <v>242</v>
      </c>
      <c r="M215" s="66" t="s">
        <v>120</v>
      </c>
      <c r="N215" s="51">
        <f>SUM(M217:M230)</f>
        <v>0</v>
      </c>
    </row>
    <row r="216" spans="3:16" x14ac:dyDescent="0.2">
      <c r="C216" s="2" t="s">
        <v>21</v>
      </c>
      <c r="D216" s="4" t="s">
        <v>510</v>
      </c>
      <c r="E216" s="67"/>
      <c r="F216" s="13" t="e">
        <f t="shared" si="24"/>
        <v>#DIV/0!</v>
      </c>
      <c r="K216" s="36" t="s">
        <v>158</v>
      </c>
      <c r="L216" s="37" t="s">
        <v>133</v>
      </c>
      <c r="M216" s="59" t="s">
        <v>162</v>
      </c>
      <c r="N216" s="50" t="s">
        <v>119</v>
      </c>
    </row>
    <row r="217" spans="3:16" x14ac:dyDescent="0.2">
      <c r="C217" s="2" t="s">
        <v>21</v>
      </c>
      <c r="D217" s="4" t="s">
        <v>750</v>
      </c>
      <c r="E217" s="67"/>
      <c r="F217" s="13" t="e">
        <f t="shared" si="24"/>
        <v>#DIV/0!</v>
      </c>
      <c r="K217" s="2" t="s">
        <v>0</v>
      </c>
      <c r="L217" s="4" t="s">
        <v>767</v>
      </c>
      <c r="M217" s="67"/>
      <c r="N217" s="13" t="e">
        <f>ROUND(M217/#REF!*100,1)</f>
        <v>#REF!</v>
      </c>
    </row>
    <row r="218" spans="3:16" x14ac:dyDescent="0.2">
      <c r="C218" s="2" t="s">
        <v>21</v>
      </c>
      <c r="D218" s="4" t="s">
        <v>751</v>
      </c>
      <c r="E218" s="67"/>
      <c r="F218" s="13" t="e">
        <f t="shared" si="24"/>
        <v>#DIV/0!</v>
      </c>
      <c r="K218" s="2" t="s">
        <v>0</v>
      </c>
      <c r="L218" s="4" t="s">
        <v>768</v>
      </c>
      <c r="M218" s="67"/>
      <c r="N218" s="13" t="e">
        <f>ROUND(M218/#REF!*100,1)</f>
        <v>#REF!</v>
      </c>
    </row>
    <row r="219" spans="3:16" x14ac:dyDescent="0.2">
      <c r="C219" s="2" t="s">
        <v>4</v>
      </c>
      <c r="D219" s="4" t="s">
        <v>327</v>
      </c>
      <c r="E219" s="67"/>
      <c r="F219" s="13" t="e">
        <f t="shared" si="24"/>
        <v>#DIV/0!</v>
      </c>
      <c r="K219" s="2" t="s">
        <v>10</v>
      </c>
      <c r="L219" s="4" t="s">
        <v>769</v>
      </c>
      <c r="M219" s="67"/>
      <c r="N219" s="13" t="e">
        <f>ROUND(M219/#REF!*100,1)</f>
        <v>#REF!</v>
      </c>
      <c r="O219" s="9"/>
      <c r="P219" s="9"/>
    </row>
    <row r="220" spans="3:16" x14ac:dyDescent="0.2">
      <c r="C220" s="2" t="s">
        <v>4</v>
      </c>
      <c r="D220" s="4" t="s">
        <v>449</v>
      </c>
      <c r="E220" s="67"/>
      <c r="F220" s="13" t="e">
        <f t="shared" si="24"/>
        <v>#DIV/0!</v>
      </c>
      <c r="K220" s="2" t="s">
        <v>10</v>
      </c>
      <c r="L220" s="4" t="s">
        <v>770</v>
      </c>
      <c r="M220" s="67"/>
      <c r="N220" s="13" t="e">
        <f>ROUND(M220/#REF!*100,1)</f>
        <v>#REF!</v>
      </c>
      <c r="O220" s="9"/>
      <c r="P220" s="9"/>
    </row>
    <row r="221" spans="3:16" x14ac:dyDescent="0.2">
      <c r="C221" s="2" t="s">
        <v>4</v>
      </c>
      <c r="D221" s="4" t="s">
        <v>450</v>
      </c>
      <c r="E221" s="67"/>
      <c r="F221" s="13" t="e">
        <f t="shared" si="24"/>
        <v>#DIV/0!</v>
      </c>
      <c r="K221" s="2" t="s">
        <v>21</v>
      </c>
      <c r="L221" s="4" t="s">
        <v>771</v>
      </c>
      <c r="M221" s="67"/>
      <c r="N221" s="13" t="e">
        <f>ROUND(M221/#REF!*100,1)</f>
        <v>#REF!</v>
      </c>
      <c r="O221" s="9"/>
      <c r="P221" s="9"/>
    </row>
    <row r="222" spans="3:16" ht="13.8" thickBot="1" x14ac:dyDescent="0.25">
      <c r="C222" s="5" t="s">
        <v>7</v>
      </c>
      <c r="D222" s="7" t="s">
        <v>451</v>
      </c>
      <c r="E222" s="68"/>
      <c r="F222" s="14" t="e">
        <f t="shared" si="24"/>
        <v>#DIV/0!</v>
      </c>
      <c r="K222" s="2" t="s">
        <v>21</v>
      </c>
      <c r="L222" s="4" t="s">
        <v>772</v>
      </c>
      <c r="M222" s="67"/>
      <c r="N222" s="13" t="e">
        <f>ROUND(M222/#REF!*100,1)</f>
        <v>#REF!</v>
      </c>
      <c r="O222" s="9"/>
      <c r="P222" s="9"/>
    </row>
    <row r="223" spans="3:16" x14ac:dyDescent="0.2">
      <c r="C223" s="1"/>
      <c r="D223" s="8"/>
      <c r="E223" s="69"/>
      <c r="F223" s="15"/>
      <c r="K223" s="2" t="s">
        <v>21</v>
      </c>
      <c r="L223" s="4" t="s">
        <v>513</v>
      </c>
      <c r="M223" s="67"/>
      <c r="N223" s="13" t="e">
        <f>ROUND(M223/#REF!*100,1)</f>
        <v>#REF!</v>
      </c>
      <c r="O223" s="9"/>
      <c r="P223" s="9"/>
    </row>
    <row r="224" spans="3:16" ht="13.8" thickBot="1" x14ac:dyDescent="0.25">
      <c r="C224" s="9" t="s">
        <v>32</v>
      </c>
      <c r="D224" s="8"/>
      <c r="E224" s="58" t="s">
        <v>120</v>
      </c>
      <c r="F224" s="53">
        <f>SUM(E226:E232)</f>
        <v>0</v>
      </c>
      <c r="K224" s="2" t="s">
        <v>21</v>
      </c>
      <c r="L224" s="4" t="s">
        <v>773</v>
      </c>
      <c r="M224" s="67"/>
      <c r="N224" s="13" t="e">
        <f>ROUND(M224/#REF!*100,1)</f>
        <v>#REF!</v>
      </c>
    </row>
    <row r="225" spans="3:14" x14ac:dyDescent="0.2">
      <c r="C225" s="36" t="s">
        <v>158</v>
      </c>
      <c r="D225" s="37" t="s">
        <v>133</v>
      </c>
      <c r="E225" s="59" t="s">
        <v>162</v>
      </c>
      <c r="F225" s="50" t="s">
        <v>119</v>
      </c>
      <c r="K225" s="2" t="s">
        <v>4</v>
      </c>
      <c r="L225" s="4" t="s">
        <v>774</v>
      </c>
      <c r="M225" s="67"/>
      <c r="N225" s="13" t="e">
        <f>ROUND(M225/#REF!*100,1)</f>
        <v>#REF!</v>
      </c>
    </row>
    <row r="226" spans="3:14" x14ac:dyDescent="0.2">
      <c r="C226" s="2" t="s">
        <v>0</v>
      </c>
      <c r="D226" s="4" t="s">
        <v>780</v>
      </c>
      <c r="E226" s="67"/>
      <c r="F226" s="13" t="e">
        <f>ROUND(E226/#REF!*100,1)</f>
        <v>#REF!</v>
      </c>
      <c r="K226" s="2" t="s">
        <v>4</v>
      </c>
      <c r="L226" s="4" t="s">
        <v>775</v>
      </c>
      <c r="M226" s="67"/>
      <c r="N226" s="13" t="e">
        <f>ROUND(M226/#REF!*100,1)</f>
        <v>#REF!</v>
      </c>
    </row>
    <row r="227" spans="3:14" x14ac:dyDescent="0.2">
      <c r="C227" s="2" t="s">
        <v>10</v>
      </c>
      <c r="D227" s="4" t="s">
        <v>142</v>
      </c>
      <c r="E227" s="67"/>
      <c r="F227" s="13" t="e">
        <f>ROUND(E227/#REF!*100,1)</f>
        <v>#REF!</v>
      </c>
      <c r="K227" s="2" t="s">
        <v>4</v>
      </c>
      <c r="L227" s="4" t="s">
        <v>776</v>
      </c>
      <c r="M227" s="67"/>
      <c r="N227" s="13" t="e">
        <f>ROUND(M227/#REF!*100,1)</f>
        <v>#REF!</v>
      </c>
    </row>
    <row r="228" spans="3:14" x14ac:dyDescent="0.2">
      <c r="C228" s="2" t="s">
        <v>21</v>
      </c>
      <c r="D228" s="4" t="s">
        <v>781</v>
      </c>
      <c r="E228" s="67"/>
      <c r="F228" s="13" t="e">
        <f>ROUND(E228/#REF!*100,1)</f>
        <v>#REF!</v>
      </c>
      <c r="K228" s="2" t="s">
        <v>7</v>
      </c>
      <c r="L228" s="4" t="s">
        <v>777</v>
      </c>
      <c r="M228" s="67"/>
      <c r="N228" s="13" t="e">
        <f>ROUND(M228/#REF!*100,1)</f>
        <v>#REF!</v>
      </c>
    </row>
    <row r="229" spans="3:14" ht="15" customHeight="1" x14ac:dyDescent="0.2">
      <c r="C229" s="2" t="s">
        <v>21</v>
      </c>
      <c r="D229" s="4" t="s">
        <v>515</v>
      </c>
      <c r="E229" s="67"/>
      <c r="F229" s="13" t="e">
        <f>ROUND(E229/#REF!*100,1)</f>
        <v>#REF!</v>
      </c>
      <c r="K229" s="2" t="s">
        <v>7</v>
      </c>
      <c r="L229" s="4" t="s">
        <v>778</v>
      </c>
      <c r="M229" s="67"/>
      <c r="N229" s="13" t="e">
        <f>ROUND(M229/#REF!*100,1)</f>
        <v>#REF!</v>
      </c>
    </row>
    <row r="230" spans="3:14" ht="15" customHeight="1" thickBot="1" x14ac:dyDescent="0.25">
      <c r="C230" s="2" t="s">
        <v>4</v>
      </c>
      <c r="D230" s="4" t="s">
        <v>782</v>
      </c>
      <c r="E230" s="67"/>
      <c r="F230" s="13" t="e">
        <f>ROUND(E230/#REF!*100,1)</f>
        <v>#REF!</v>
      </c>
      <c r="K230" s="5" t="s">
        <v>7</v>
      </c>
      <c r="L230" s="7" t="s">
        <v>246</v>
      </c>
      <c r="M230" s="68"/>
      <c r="N230" s="14" t="e">
        <f>ROUND(M230/#REF!*100,1)</f>
        <v>#REF!</v>
      </c>
    </row>
    <row r="231" spans="3:14" ht="15" customHeight="1" x14ac:dyDescent="0.2">
      <c r="C231" s="2" t="s">
        <v>7</v>
      </c>
      <c r="D231" s="4" t="s">
        <v>783</v>
      </c>
      <c r="E231" s="67"/>
      <c r="F231" s="13" t="e">
        <f>ROUND(E231/#REF!*100,1)</f>
        <v>#REF!</v>
      </c>
      <c r="K231" s="1"/>
      <c r="L231" s="8"/>
      <c r="M231" s="69"/>
      <c r="N231" s="15"/>
    </row>
    <row r="232" spans="3:14" ht="15" customHeight="1" thickBot="1" x14ac:dyDescent="0.25">
      <c r="C232" s="5" t="s">
        <v>7</v>
      </c>
      <c r="D232" s="7" t="s">
        <v>515</v>
      </c>
      <c r="E232" s="68"/>
      <c r="F232" s="14" t="e">
        <f>ROUND(E232/#REF!*100,1)</f>
        <v>#REF!</v>
      </c>
      <c r="K232" s="9" t="s">
        <v>329</v>
      </c>
      <c r="M232" s="66" t="s">
        <v>120</v>
      </c>
      <c r="N232" s="51">
        <f>SUM(M234:M238)</f>
        <v>0</v>
      </c>
    </row>
    <row r="233" spans="3:14" ht="15" customHeight="1" x14ac:dyDescent="0.2">
      <c r="C233" s="1"/>
      <c r="D233" s="8"/>
      <c r="E233" s="58"/>
      <c r="F233" s="54"/>
      <c r="K233" s="36" t="s">
        <v>158</v>
      </c>
      <c r="L233" s="37" t="s">
        <v>133</v>
      </c>
      <c r="M233" s="59" t="s">
        <v>162</v>
      </c>
      <c r="N233" s="50" t="s">
        <v>119</v>
      </c>
    </row>
    <row r="234" spans="3:14" ht="15" customHeight="1" thickBot="1" x14ac:dyDescent="0.25">
      <c r="C234" s="9" t="s">
        <v>33</v>
      </c>
      <c r="D234" s="8"/>
      <c r="E234" s="58" t="s">
        <v>120</v>
      </c>
      <c r="F234" s="51">
        <f>SUM(E236)</f>
        <v>0</v>
      </c>
      <c r="K234" s="2" t="s">
        <v>0</v>
      </c>
      <c r="L234" s="4" t="s">
        <v>329</v>
      </c>
      <c r="M234" s="67"/>
      <c r="N234" s="13" t="e">
        <f>ROUND(M234/#REF!*100,1)</f>
        <v>#REF!</v>
      </c>
    </row>
    <row r="235" spans="3:14" ht="15" customHeight="1" x14ac:dyDescent="0.2">
      <c r="C235" s="36" t="s">
        <v>158</v>
      </c>
      <c r="D235" s="37" t="s">
        <v>133</v>
      </c>
      <c r="E235" s="59" t="s">
        <v>162</v>
      </c>
      <c r="F235" s="50" t="s">
        <v>119</v>
      </c>
      <c r="K235" s="2" t="s">
        <v>10</v>
      </c>
      <c r="L235" s="4" t="s">
        <v>329</v>
      </c>
      <c r="M235" s="67"/>
      <c r="N235" s="13" t="e">
        <f>ROUND(M235/#REF!*100,1)</f>
        <v>#REF!</v>
      </c>
    </row>
    <row r="236" spans="3:14" ht="15" customHeight="1" thickBot="1" x14ac:dyDescent="0.25">
      <c r="C236" s="5" t="s">
        <v>21</v>
      </c>
      <c r="D236" s="7" t="s">
        <v>516</v>
      </c>
      <c r="E236" s="68"/>
      <c r="F236" s="14" t="e">
        <f>ROUND(E236/#REF!*100,1)</f>
        <v>#REF!</v>
      </c>
      <c r="K236" s="2" t="s">
        <v>21</v>
      </c>
      <c r="L236" s="4" t="s">
        <v>514</v>
      </c>
      <c r="M236" s="67"/>
      <c r="N236" s="13" t="e">
        <f>ROUND(M236/#REF!*100,1)</f>
        <v>#REF!</v>
      </c>
    </row>
    <row r="237" spans="3:14" ht="15" customHeight="1" x14ac:dyDescent="0.2">
      <c r="K237" s="2" t="s">
        <v>4</v>
      </c>
      <c r="L237" s="4" t="s">
        <v>329</v>
      </c>
      <c r="M237" s="67"/>
      <c r="N237" s="13" t="e">
        <f>ROUND(M237/#REF!*100,1)</f>
        <v>#REF!</v>
      </c>
    </row>
    <row r="238" spans="3:14" ht="15" customHeight="1" thickBot="1" x14ac:dyDescent="0.25">
      <c r="K238" s="5" t="s">
        <v>7</v>
      </c>
      <c r="L238" s="7" t="s">
        <v>406</v>
      </c>
      <c r="M238" s="68"/>
      <c r="N238" s="14" t="e">
        <f>ROUND(M238/#REF!*100,1)</f>
        <v>#REF!</v>
      </c>
    </row>
    <row r="239" spans="3:14" ht="15" customHeight="1" x14ac:dyDescent="0.2"/>
    <row r="240" spans="3:14" ht="15" customHeight="1" thickBot="1" x14ac:dyDescent="0.25">
      <c r="C240" s="9" t="s">
        <v>318</v>
      </c>
      <c r="D240" s="8"/>
      <c r="E240" s="58" t="s">
        <v>120</v>
      </c>
      <c r="F240" s="53">
        <f>SUM(E242:E247)</f>
        <v>0</v>
      </c>
    </row>
    <row r="241" spans="3:14" ht="15" customHeight="1" x14ac:dyDescent="0.2">
      <c r="C241" s="36" t="s">
        <v>158</v>
      </c>
      <c r="D241" s="37" t="s">
        <v>133</v>
      </c>
      <c r="E241" s="59" t="s">
        <v>162</v>
      </c>
      <c r="F241" s="50" t="s">
        <v>119</v>
      </c>
    </row>
    <row r="242" spans="3:14" ht="15" customHeight="1" x14ac:dyDescent="0.2">
      <c r="C242" s="2" t="s">
        <v>3</v>
      </c>
      <c r="D242" s="4" t="s">
        <v>786</v>
      </c>
      <c r="E242" s="67"/>
      <c r="F242" s="13" t="e">
        <f>ROUND(E242/#REF!*100,1)</f>
        <v>#REF!</v>
      </c>
    </row>
    <row r="243" spans="3:14" ht="15" customHeight="1" x14ac:dyDescent="0.2">
      <c r="C243" s="2" t="s">
        <v>3</v>
      </c>
      <c r="D243" s="4" t="s">
        <v>787</v>
      </c>
      <c r="E243" s="67"/>
      <c r="F243" s="13" t="e">
        <f>ROUND(E243/#REF!*100,1)</f>
        <v>#REF!</v>
      </c>
    </row>
    <row r="244" spans="3:14" ht="15" customHeight="1" x14ac:dyDescent="0.2">
      <c r="C244" s="2" t="s">
        <v>7</v>
      </c>
      <c r="D244" s="4" t="s">
        <v>788</v>
      </c>
      <c r="E244" s="67"/>
      <c r="F244" s="13" t="e">
        <f>ROUND(E244/#REF!*100,1)</f>
        <v>#REF!</v>
      </c>
    </row>
    <row r="245" spans="3:14" ht="15" customHeight="1" x14ac:dyDescent="0.2">
      <c r="C245" s="2" t="s">
        <v>7</v>
      </c>
      <c r="D245" s="4" t="s">
        <v>789</v>
      </c>
      <c r="E245" s="67"/>
      <c r="F245" s="13" t="e">
        <f>ROUND(E245/#REF!*100,1)</f>
        <v>#REF!</v>
      </c>
    </row>
    <row r="246" spans="3:14" ht="15" customHeight="1" x14ac:dyDescent="0.2">
      <c r="C246" s="2" t="s">
        <v>7</v>
      </c>
      <c r="D246" s="4" t="s">
        <v>517</v>
      </c>
      <c r="E246" s="67"/>
      <c r="F246" s="13" t="e">
        <f>ROUND(E246/#REF!*100,1)</f>
        <v>#REF!</v>
      </c>
    </row>
    <row r="247" spans="3:14" ht="15" customHeight="1" thickBot="1" x14ac:dyDescent="0.25">
      <c r="C247" s="5" t="s">
        <v>7</v>
      </c>
      <c r="D247" s="7" t="s">
        <v>518</v>
      </c>
      <c r="E247" s="68"/>
      <c r="F247" s="14" t="e">
        <f>ROUND(E247/#REF!*100,1)</f>
        <v>#REF!</v>
      </c>
    </row>
    <row r="248" spans="3:14" ht="15" customHeight="1" x14ac:dyDescent="0.2">
      <c r="C248" s="1"/>
      <c r="D248" s="8"/>
      <c r="E248" s="69"/>
      <c r="F248" s="15"/>
    </row>
    <row r="249" spans="3:14" ht="15" customHeight="1" thickBot="1" x14ac:dyDescent="0.25">
      <c r="C249" s="9" t="s">
        <v>1053</v>
      </c>
      <c r="D249" s="8"/>
      <c r="E249" s="58" t="s">
        <v>120</v>
      </c>
      <c r="F249" s="53">
        <f>SUM(E251:E254)</f>
        <v>0</v>
      </c>
      <c r="K249" s="9" t="s">
        <v>491</v>
      </c>
      <c r="L249" s="8"/>
      <c r="M249" s="58" t="s">
        <v>120</v>
      </c>
      <c r="N249" s="53">
        <f>SUM(M251:M252)</f>
        <v>0</v>
      </c>
    </row>
    <row r="250" spans="3:14" ht="15" customHeight="1" x14ac:dyDescent="0.2">
      <c r="C250" s="36" t="s">
        <v>158</v>
      </c>
      <c r="D250" s="37" t="s">
        <v>133</v>
      </c>
      <c r="E250" s="59" t="s">
        <v>162</v>
      </c>
      <c r="F250" s="50" t="s">
        <v>119</v>
      </c>
      <c r="K250" s="36" t="s">
        <v>158</v>
      </c>
      <c r="L250" s="37" t="s">
        <v>133</v>
      </c>
      <c r="M250" s="59" t="s">
        <v>162</v>
      </c>
      <c r="N250" s="50" t="s">
        <v>119</v>
      </c>
    </row>
    <row r="251" spans="3:14" ht="15" customHeight="1" x14ac:dyDescent="0.2">
      <c r="C251" s="2" t="s">
        <v>34</v>
      </c>
      <c r="D251" s="4" t="s">
        <v>35</v>
      </c>
      <c r="E251" s="67"/>
      <c r="F251" s="13" t="e">
        <f>ROUND(E251/$F$249*100,1)</f>
        <v>#DIV/0!</v>
      </c>
      <c r="K251" s="2" t="s">
        <v>40</v>
      </c>
      <c r="L251" s="4" t="s">
        <v>116</v>
      </c>
      <c r="M251" s="67"/>
      <c r="N251" s="13" t="e">
        <f>ROUND(M251/#REF!*100,1)</f>
        <v>#REF!</v>
      </c>
    </row>
    <row r="252" spans="3:14" ht="15" customHeight="1" thickBot="1" x14ac:dyDescent="0.25">
      <c r="C252" s="2" t="s">
        <v>34</v>
      </c>
      <c r="D252" s="4" t="s">
        <v>36</v>
      </c>
      <c r="E252" s="67"/>
      <c r="F252" s="13" t="e">
        <f>ROUND(E252/$F$249*100,1)</f>
        <v>#DIV/0!</v>
      </c>
      <c r="K252" s="5" t="s">
        <v>42</v>
      </c>
      <c r="L252" s="7" t="s">
        <v>161</v>
      </c>
      <c r="M252" s="68"/>
      <c r="N252" s="14" t="e">
        <f>ROUND(M252/#REF!*100,1)</f>
        <v>#REF!</v>
      </c>
    </row>
    <row r="253" spans="3:14" ht="15" customHeight="1" x14ac:dyDescent="0.2">
      <c r="C253" s="2" t="s">
        <v>3</v>
      </c>
      <c r="D253" s="4" t="s">
        <v>793</v>
      </c>
      <c r="E253" s="67"/>
      <c r="F253" s="13" t="e">
        <f>ROUND(E253/$F$249*100,1)</f>
        <v>#DIV/0!</v>
      </c>
    </row>
    <row r="254" spans="3:14" ht="15" customHeight="1" thickBot="1" x14ac:dyDescent="0.25">
      <c r="C254" s="5" t="s">
        <v>37</v>
      </c>
      <c r="D254" s="7" t="s">
        <v>795</v>
      </c>
      <c r="E254" s="68"/>
      <c r="F254" s="14" t="e">
        <f>ROUND(E254/$F$249*100,1)</f>
        <v>#DIV/0!</v>
      </c>
      <c r="K254" s="9" t="s">
        <v>46</v>
      </c>
      <c r="L254" s="8"/>
      <c r="M254" s="58" t="s">
        <v>120</v>
      </c>
      <c r="N254" s="53">
        <f>SUM(M256:M260)</f>
        <v>0</v>
      </c>
    </row>
    <row r="255" spans="3:14" ht="15" customHeight="1" x14ac:dyDescent="0.2">
      <c r="C255" s="1"/>
      <c r="D255" s="8"/>
      <c r="E255" s="58"/>
      <c r="F255" s="54"/>
      <c r="K255" s="36" t="s">
        <v>158</v>
      </c>
      <c r="L255" s="37" t="s">
        <v>133</v>
      </c>
      <c r="M255" s="59" t="s">
        <v>162</v>
      </c>
      <c r="N255" s="50" t="s">
        <v>119</v>
      </c>
    </row>
    <row r="256" spans="3:14" ht="15" customHeight="1" thickBot="1" x14ac:dyDescent="0.25">
      <c r="C256" s="9" t="s">
        <v>330</v>
      </c>
      <c r="D256" s="8"/>
      <c r="E256" s="58" t="s">
        <v>120</v>
      </c>
      <c r="F256" s="53">
        <f>SUM(E258:E261)</f>
        <v>0</v>
      </c>
      <c r="K256" s="2" t="s">
        <v>0</v>
      </c>
      <c r="L256" s="4" t="s">
        <v>46</v>
      </c>
      <c r="M256" s="67"/>
      <c r="N256" s="13" t="e">
        <f>ROUND(M256/#REF!*100,1)</f>
        <v>#REF!</v>
      </c>
    </row>
    <row r="257" spans="3:14" ht="15" customHeight="1" x14ac:dyDescent="0.2">
      <c r="C257" s="36" t="s">
        <v>158</v>
      </c>
      <c r="D257" s="37" t="s">
        <v>133</v>
      </c>
      <c r="E257" s="59" t="s">
        <v>162</v>
      </c>
      <c r="F257" s="50" t="s">
        <v>119</v>
      </c>
      <c r="K257" s="2" t="s">
        <v>48</v>
      </c>
      <c r="L257" s="4" t="s">
        <v>47</v>
      </c>
      <c r="M257" s="67"/>
      <c r="N257" s="13" t="e">
        <f>ROUND(M257/#REF!*100,1)</f>
        <v>#REF!</v>
      </c>
    </row>
    <row r="258" spans="3:14" ht="15" customHeight="1" x14ac:dyDescent="0.2">
      <c r="C258" s="2" t="s">
        <v>34</v>
      </c>
      <c r="D258" s="4" t="s">
        <v>39</v>
      </c>
      <c r="E258" s="67"/>
      <c r="F258" s="13" t="e">
        <f>ROUND(E258/$F$256*100,1)</f>
        <v>#DIV/0!</v>
      </c>
      <c r="K258" s="2" t="s">
        <v>40</v>
      </c>
      <c r="L258" s="4" t="s">
        <v>47</v>
      </c>
      <c r="M258" s="67"/>
      <c r="N258" s="13" t="e">
        <f>ROUND(M258/#REF!*100,1)</f>
        <v>#REF!</v>
      </c>
    </row>
    <row r="259" spans="3:14" ht="15" customHeight="1" x14ac:dyDescent="0.2">
      <c r="C259" s="2" t="s">
        <v>34</v>
      </c>
      <c r="D259" s="4" t="s">
        <v>38</v>
      </c>
      <c r="E259" s="67"/>
      <c r="F259" s="13" t="e">
        <f>ROUND(E259/$F$256*100,1)</f>
        <v>#DIV/0!</v>
      </c>
      <c r="K259" s="2" t="s">
        <v>40</v>
      </c>
      <c r="L259" s="4" t="s">
        <v>47</v>
      </c>
      <c r="M259" s="67"/>
      <c r="N259" s="13" t="e">
        <f>ROUND(M259/#REF!*100,1)</f>
        <v>#REF!</v>
      </c>
    </row>
    <row r="260" spans="3:14" ht="15" customHeight="1" thickBot="1" x14ac:dyDescent="0.25">
      <c r="C260" s="2" t="s">
        <v>3</v>
      </c>
      <c r="D260" s="4" t="s">
        <v>519</v>
      </c>
      <c r="E260" s="67"/>
      <c r="F260" s="13" t="e">
        <f>ROUND(E260/$F$256*100,1)</f>
        <v>#DIV/0!</v>
      </c>
      <c r="K260" s="5" t="s">
        <v>3</v>
      </c>
      <c r="L260" s="7" t="s">
        <v>807</v>
      </c>
      <c r="M260" s="68"/>
      <c r="N260" s="14" t="e">
        <f>ROUND(M260/#REF!*100,1)</f>
        <v>#REF!</v>
      </c>
    </row>
    <row r="261" spans="3:14" ht="15" customHeight="1" thickBot="1" x14ac:dyDescent="0.25">
      <c r="C261" s="5" t="s">
        <v>37</v>
      </c>
      <c r="D261" s="7" t="s">
        <v>520</v>
      </c>
      <c r="E261" s="68"/>
      <c r="F261" s="14" t="e">
        <f>ROUND(E261/$F$256*100,1)</f>
        <v>#DIV/0!</v>
      </c>
    </row>
    <row r="262" spans="3:14" ht="13.8" thickBot="1" x14ac:dyDescent="0.25">
      <c r="C262" s="1"/>
      <c r="D262" s="8"/>
      <c r="E262" s="58"/>
      <c r="F262" s="54"/>
      <c r="K262" s="9" t="s">
        <v>492</v>
      </c>
      <c r="M262" s="66" t="s">
        <v>120</v>
      </c>
      <c r="N262" s="51">
        <f>SUM(M264:M267)</f>
        <v>0</v>
      </c>
    </row>
    <row r="263" spans="3:14" ht="13.8" thickBot="1" x14ac:dyDescent="0.25">
      <c r="C263" s="9" t="s">
        <v>490</v>
      </c>
      <c r="D263" s="8"/>
      <c r="E263" s="58" t="s">
        <v>120</v>
      </c>
      <c r="F263" s="53">
        <f>SUM(E265:E266)</f>
        <v>0</v>
      </c>
      <c r="K263" s="36" t="s">
        <v>158</v>
      </c>
      <c r="L263" s="37" t="s">
        <v>133</v>
      </c>
      <c r="M263" s="59" t="s">
        <v>162</v>
      </c>
      <c r="N263" s="50" t="s">
        <v>119</v>
      </c>
    </row>
    <row r="264" spans="3:14" x14ac:dyDescent="0.2">
      <c r="C264" s="36" t="s">
        <v>158</v>
      </c>
      <c r="D264" s="37" t="s">
        <v>133</v>
      </c>
      <c r="E264" s="59" t="s">
        <v>162</v>
      </c>
      <c r="F264" s="50" t="s">
        <v>119</v>
      </c>
      <c r="K264" s="2" t="s">
        <v>0</v>
      </c>
      <c r="L264" s="4" t="s">
        <v>49</v>
      </c>
      <c r="M264" s="67"/>
      <c r="N264" s="13" t="e">
        <f>ROUND(M264/#REF!*100,1)</f>
        <v>#REF!</v>
      </c>
    </row>
    <row r="265" spans="3:14" x14ac:dyDescent="0.2">
      <c r="C265" s="2" t="s">
        <v>34</v>
      </c>
      <c r="D265" s="4" t="s">
        <v>115</v>
      </c>
      <c r="E265" s="67"/>
      <c r="F265" s="13" t="e">
        <f>ROUND(E265/$F$263*100,1)</f>
        <v>#DIV/0!</v>
      </c>
      <c r="K265" s="2" t="s">
        <v>48</v>
      </c>
      <c r="L265" s="4" t="s">
        <v>50</v>
      </c>
      <c r="M265" s="67"/>
      <c r="N265" s="13" t="e">
        <f>ROUND(M265/#REF!*100,1)</f>
        <v>#REF!</v>
      </c>
    </row>
    <row r="266" spans="3:14" ht="13.8" thickBot="1" x14ac:dyDescent="0.25">
      <c r="C266" s="5" t="s">
        <v>37</v>
      </c>
      <c r="D266" s="7" t="s">
        <v>521</v>
      </c>
      <c r="E266" s="68"/>
      <c r="F266" s="14" t="e">
        <f>ROUND(E266/$F$263*100,1)</f>
        <v>#DIV/0!</v>
      </c>
      <c r="K266" s="2" t="s">
        <v>40</v>
      </c>
      <c r="L266" s="4" t="s">
        <v>50</v>
      </c>
      <c r="M266" s="67"/>
      <c r="N266" s="13" t="e">
        <f>ROUND(M266/#REF!*100,1)</f>
        <v>#REF!</v>
      </c>
    </row>
    <row r="267" spans="3:14" ht="13.8" thickBot="1" x14ac:dyDescent="0.25">
      <c r="C267" s="1"/>
      <c r="D267" s="8"/>
      <c r="E267" s="69"/>
      <c r="F267" s="15"/>
      <c r="K267" s="5" t="s">
        <v>3</v>
      </c>
      <c r="L267" s="7" t="s">
        <v>49</v>
      </c>
      <c r="M267" s="68"/>
      <c r="N267" s="14" t="e">
        <f>ROUND(M267/#REF!*100,1)</f>
        <v>#REF!</v>
      </c>
    </row>
    <row r="268" spans="3:14" ht="13.8" thickBot="1" x14ac:dyDescent="0.25">
      <c r="C268" s="9" t="s">
        <v>319</v>
      </c>
      <c r="D268" s="8"/>
      <c r="E268" s="58" t="s">
        <v>120</v>
      </c>
      <c r="F268" s="53">
        <f>SUM(E270:E274)</f>
        <v>0</v>
      </c>
      <c r="K268" s="1"/>
      <c r="L268" s="8"/>
      <c r="M268" s="69"/>
      <c r="N268" s="15"/>
    </row>
    <row r="269" spans="3:14" ht="13.8" thickBot="1" x14ac:dyDescent="0.25">
      <c r="C269" s="36" t="s">
        <v>158</v>
      </c>
      <c r="D269" s="37" t="s">
        <v>133</v>
      </c>
      <c r="E269" s="59" t="s">
        <v>162</v>
      </c>
      <c r="F269" s="50" t="s">
        <v>119</v>
      </c>
      <c r="K269" s="9" t="s">
        <v>493</v>
      </c>
      <c r="L269" s="8"/>
      <c r="M269" s="58" t="s">
        <v>120</v>
      </c>
      <c r="N269" s="53">
        <f>SUM(M271:M273)</f>
        <v>0</v>
      </c>
    </row>
    <row r="270" spans="3:14" x14ac:dyDescent="0.2">
      <c r="C270" s="3" t="s">
        <v>40</v>
      </c>
      <c r="D270" s="6" t="s">
        <v>41</v>
      </c>
      <c r="E270" s="71"/>
      <c r="F270" s="12" t="e">
        <f>ROUND(E270/#REF!*100,1)</f>
        <v>#REF!</v>
      </c>
      <c r="K270" s="36" t="s">
        <v>158</v>
      </c>
      <c r="L270" s="37" t="s">
        <v>133</v>
      </c>
      <c r="M270" s="59" t="s">
        <v>162</v>
      </c>
      <c r="N270" s="50" t="s">
        <v>119</v>
      </c>
    </row>
    <row r="271" spans="3:14" x14ac:dyDescent="0.2">
      <c r="C271" s="3" t="s">
        <v>40</v>
      </c>
      <c r="D271" s="6" t="s">
        <v>41</v>
      </c>
      <c r="E271" s="71"/>
      <c r="F271" s="12" t="e">
        <f>ROUND(E271/#REF!*100,1)</f>
        <v>#REF!</v>
      </c>
      <c r="K271" s="2" t="s">
        <v>0</v>
      </c>
      <c r="L271" s="4" t="s">
        <v>117</v>
      </c>
      <c r="M271" s="67"/>
      <c r="N271" s="13" t="e">
        <f>ROUND(M271/#REF!*100,1)</f>
        <v>#REF!</v>
      </c>
    </row>
    <row r="272" spans="3:14" x14ac:dyDescent="0.2">
      <c r="C272" s="3" t="s">
        <v>42</v>
      </c>
      <c r="D272" s="6" t="s">
        <v>802</v>
      </c>
      <c r="E272" s="71"/>
      <c r="F272" s="12" t="e">
        <f>ROUND(E272/#REF!*100,1)</f>
        <v>#REF!</v>
      </c>
      <c r="K272" s="2" t="s">
        <v>48</v>
      </c>
      <c r="L272" s="4" t="s">
        <v>118</v>
      </c>
      <c r="M272" s="67"/>
      <c r="N272" s="13" t="e">
        <f>ROUND(M272/#REF!*100,1)</f>
        <v>#REF!</v>
      </c>
    </row>
    <row r="273" spans="3:14" ht="13.8" thickBot="1" x14ac:dyDescent="0.25">
      <c r="C273" s="2" t="s">
        <v>42</v>
      </c>
      <c r="D273" s="4" t="s">
        <v>143</v>
      </c>
      <c r="E273" s="67"/>
      <c r="F273" s="13" t="e">
        <f>ROUND(E273/#REF!*100,1)</f>
        <v>#REF!</v>
      </c>
      <c r="K273" s="5" t="s">
        <v>40</v>
      </c>
      <c r="L273" s="7" t="s">
        <v>118</v>
      </c>
      <c r="M273" s="68"/>
      <c r="N273" s="14" t="e">
        <f>ROUND(M273/#REF!*100,1)</f>
        <v>#REF!</v>
      </c>
    </row>
    <row r="274" spans="3:14" ht="13.8" thickBot="1" x14ac:dyDescent="0.25">
      <c r="C274" s="5" t="s">
        <v>42</v>
      </c>
      <c r="D274" s="7" t="s">
        <v>251</v>
      </c>
      <c r="E274" s="68"/>
      <c r="F274" s="14" t="e">
        <f>ROUND(E274/#REF!*100,1)</f>
        <v>#REF!</v>
      </c>
    </row>
    <row r="275" spans="3:14" ht="13.8" thickBot="1" x14ac:dyDescent="0.25">
      <c r="K275" s="9" t="s">
        <v>44</v>
      </c>
      <c r="L275" s="8"/>
      <c r="M275" s="58" t="s">
        <v>120</v>
      </c>
      <c r="N275" s="53">
        <f>SUM(M277:M277)</f>
        <v>0</v>
      </c>
    </row>
    <row r="276" spans="3:14" ht="13.8" thickBot="1" x14ac:dyDescent="0.25">
      <c r="C276" s="9" t="s">
        <v>331</v>
      </c>
      <c r="D276" s="8"/>
      <c r="E276" s="58" t="s">
        <v>120</v>
      </c>
      <c r="F276" s="53">
        <f>SUM(E278:E279)</f>
        <v>0</v>
      </c>
      <c r="K276" s="36" t="s">
        <v>158</v>
      </c>
      <c r="L276" s="37" t="s">
        <v>133</v>
      </c>
      <c r="M276" s="59" t="s">
        <v>162</v>
      </c>
      <c r="N276" s="50" t="s">
        <v>119</v>
      </c>
    </row>
    <row r="277" spans="3:14" ht="13.8" thickBot="1" x14ac:dyDescent="0.25">
      <c r="C277" s="36" t="s">
        <v>158</v>
      </c>
      <c r="D277" s="37" t="s">
        <v>133</v>
      </c>
      <c r="E277" s="59" t="s">
        <v>162</v>
      </c>
      <c r="F277" s="50" t="s">
        <v>119</v>
      </c>
      <c r="K277" s="5" t="s">
        <v>42</v>
      </c>
      <c r="L277" s="7" t="s">
        <v>44</v>
      </c>
      <c r="M277" s="68"/>
      <c r="N277" s="14" t="e">
        <f>ROUND(M277/$N$275*100,1)</f>
        <v>#DIV/0!</v>
      </c>
    </row>
    <row r="278" spans="3:14" x14ac:dyDescent="0.2">
      <c r="C278" s="2" t="s">
        <v>40</v>
      </c>
      <c r="D278" s="4" t="s">
        <v>43</v>
      </c>
      <c r="E278" s="67"/>
      <c r="F278" s="13" t="e">
        <f>ROUND(E278/#REF!*100,1)</f>
        <v>#REF!</v>
      </c>
    </row>
    <row r="279" spans="3:14" ht="13.8" thickBot="1" x14ac:dyDescent="0.25">
      <c r="C279" s="5" t="s">
        <v>42</v>
      </c>
      <c r="D279" s="7" t="s">
        <v>156</v>
      </c>
      <c r="E279" s="68"/>
      <c r="F279" s="14" t="e">
        <f>ROUND(E279/#REF!*100,1)</f>
        <v>#REF!</v>
      </c>
      <c r="K279" s="9" t="s">
        <v>45</v>
      </c>
      <c r="L279" s="8"/>
      <c r="M279" s="58" t="s">
        <v>120</v>
      </c>
      <c r="N279" s="53">
        <f>SUM(M281:M281)</f>
        <v>0</v>
      </c>
    </row>
    <row r="280" spans="3:14" x14ac:dyDescent="0.2">
      <c r="C280" s="1"/>
      <c r="D280" s="8"/>
      <c r="E280" s="58"/>
      <c r="F280" s="54"/>
      <c r="K280" s="36" t="s">
        <v>158</v>
      </c>
      <c r="L280" s="37" t="s">
        <v>133</v>
      </c>
      <c r="M280" s="59" t="s">
        <v>162</v>
      </c>
      <c r="N280" s="50" t="s">
        <v>119</v>
      </c>
    </row>
    <row r="281" spans="3:14" ht="13.8" thickBot="1" x14ac:dyDescent="0.25">
      <c r="K281" s="5" t="s">
        <v>42</v>
      </c>
      <c r="L281" s="7" t="s">
        <v>45</v>
      </c>
      <c r="M281" s="68"/>
      <c r="N281" s="14" t="e">
        <f>ROUND(M281/$N$279*100,1)</f>
        <v>#DIV/0!</v>
      </c>
    </row>
    <row r="283" spans="3:14" ht="13.8" thickBot="1" x14ac:dyDescent="0.25">
      <c r="C283" s="9" t="s">
        <v>320</v>
      </c>
      <c r="E283" s="66" t="s">
        <v>120</v>
      </c>
      <c r="F283" s="51">
        <f>SUM(E285:E312)</f>
        <v>0</v>
      </c>
      <c r="I283" s="56"/>
      <c r="K283" s="9" t="s">
        <v>342</v>
      </c>
      <c r="M283" s="66" t="s">
        <v>120</v>
      </c>
      <c r="N283" s="51">
        <f>SUM(M285:M307)</f>
        <v>0</v>
      </c>
    </row>
    <row r="284" spans="3:14" x14ac:dyDescent="0.2">
      <c r="C284" s="36" t="s">
        <v>158</v>
      </c>
      <c r="D284" s="37" t="s">
        <v>133</v>
      </c>
      <c r="E284" s="59" t="s">
        <v>162</v>
      </c>
      <c r="F284" s="50" t="s">
        <v>119</v>
      </c>
      <c r="I284" s="56"/>
      <c r="K284" s="36" t="s">
        <v>158</v>
      </c>
      <c r="L284" s="37" t="s">
        <v>133</v>
      </c>
      <c r="M284" s="59" t="s">
        <v>162</v>
      </c>
      <c r="N284" s="50" t="s">
        <v>119</v>
      </c>
    </row>
    <row r="285" spans="3:14" x14ac:dyDescent="0.2">
      <c r="C285" s="2" t="s">
        <v>0</v>
      </c>
      <c r="D285" s="4" t="s">
        <v>809</v>
      </c>
      <c r="E285" s="67"/>
      <c r="F285" s="13" t="e">
        <f t="shared" ref="F285:F312" si="25">ROUND(E285/$F$283*100,1)</f>
        <v>#DIV/0!</v>
      </c>
      <c r="I285" s="56"/>
      <c r="K285" s="43" t="s">
        <v>0</v>
      </c>
      <c r="L285" s="4" t="s">
        <v>853</v>
      </c>
      <c r="M285" s="72"/>
      <c r="N285" s="13" t="e">
        <f t="shared" ref="N285:N307" si="26">ROUND(M285/$N$283*100,1)</f>
        <v>#DIV/0!</v>
      </c>
    </row>
    <row r="286" spans="3:14" x14ac:dyDescent="0.2">
      <c r="C286" s="2" t="s">
        <v>0</v>
      </c>
      <c r="D286" s="4" t="s">
        <v>810</v>
      </c>
      <c r="E286" s="67"/>
      <c r="F286" s="13" t="e">
        <f t="shared" si="25"/>
        <v>#DIV/0!</v>
      </c>
      <c r="I286" s="56"/>
      <c r="K286" s="43" t="s">
        <v>0</v>
      </c>
      <c r="L286" s="4" t="s">
        <v>854</v>
      </c>
      <c r="M286" s="72"/>
      <c r="N286" s="13" t="e">
        <f t="shared" si="26"/>
        <v>#DIV/0!</v>
      </c>
    </row>
    <row r="287" spans="3:14" x14ac:dyDescent="0.2">
      <c r="C287" s="2" t="s">
        <v>0</v>
      </c>
      <c r="D287" s="4" t="s">
        <v>811</v>
      </c>
      <c r="E287" s="67"/>
      <c r="F287" s="13" t="e">
        <f t="shared" si="25"/>
        <v>#DIV/0!</v>
      </c>
      <c r="I287" s="56"/>
      <c r="K287" s="43" t="s">
        <v>0</v>
      </c>
      <c r="L287" s="4" t="s">
        <v>855</v>
      </c>
      <c r="M287" s="72"/>
      <c r="N287" s="13" t="e">
        <f t="shared" si="26"/>
        <v>#DIV/0!</v>
      </c>
    </row>
    <row r="288" spans="3:14" x14ac:dyDescent="0.2">
      <c r="C288" s="2" t="s">
        <v>0</v>
      </c>
      <c r="D288" s="4" t="s">
        <v>812</v>
      </c>
      <c r="E288" s="67"/>
      <c r="F288" s="13" t="e">
        <f t="shared" si="25"/>
        <v>#DIV/0!</v>
      </c>
      <c r="I288" s="56"/>
      <c r="K288" s="43" t="s">
        <v>51</v>
      </c>
      <c r="L288" s="4" t="s">
        <v>856</v>
      </c>
      <c r="M288" s="72"/>
      <c r="N288" s="13" t="e">
        <f t="shared" si="26"/>
        <v>#DIV/0!</v>
      </c>
    </row>
    <row r="289" spans="3:14" x14ac:dyDescent="0.2">
      <c r="C289" s="2" t="s">
        <v>51</v>
      </c>
      <c r="D289" s="4" t="s">
        <v>814</v>
      </c>
      <c r="E289" s="67"/>
      <c r="F289" s="13" t="e">
        <f t="shared" si="25"/>
        <v>#DIV/0!</v>
      </c>
      <c r="I289" s="56"/>
      <c r="K289" s="43" t="s">
        <v>51</v>
      </c>
      <c r="L289" s="4" t="s">
        <v>857</v>
      </c>
      <c r="M289" s="72"/>
      <c r="N289" s="13" t="e">
        <f t="shared" si="26"/>
        <v>#DIV/0!</v>
      </c>
    </row>
    <row r="290" spans="3:14" x14ac:dyDescent="0.2">
      <c r="C290" s="2" t="s">
        <v>51</v>
      </c>
      <c r="D290" s="4" t="s">
        <v>816</v>
      </c>
      <c r="E290" s="67"/>
      <c r="F290" s="13" t="e">
        <f t="shared" si="25"/>
        <v>#DIV/0!</v>
      </c>
      <c r="I290" s="56"/>
      <c r="K290" s="43" t="s">
        <v>51</v>
      </c>
      <c r="L290" s="4" t="s">
        <v>858</v>
      </c>
      <c r="M290" s="72"/>
      <c r="N290" s="13" t="e">
        <f t="shared" si="26"/>
        <v>#DIV/0!</v>
      </c>
    </row>
    <row r="291" spans="3:14" x14ac:dyDescent="0.2">
      <c r="C291" s="2" t="s">
        <v>51</v>
      </c>
      <c r="D291" s="4" t="s">
        <v>818</v>
      </c>
      <c r="E291" s="67"/>
      <c r="F291" s="13" t="e">
        <f t="shared" si="25"/>
        <v>#DIV/0!</v>
      </c>
      <c r="I291" s="56"/>
      <c r="K291" s="43" t="s">
        <v>1</v>
      </c>
      <c r="L291" s="4" t="s">
        <v>859</v>
      </c>
      <c r="M291" s="72"/>
      <c r="N291" s="13" t="e">
        <f t="shared" si="26"/>
        <v>#DIV/0!</v>
      </c>
    </row>
    <row r="292" spans="3:14" x14ac:dyDescent="0.2">
      <c r="C292" s="2" t="s">
        <v>1</v>
      </c>
      <c r="D292" s="4" t="s">
        <v>819</v>
      </c>
      <c r="E292" s="67"/>
      <c r="F292" s="13" t="e">
        <f t="shared" si="25"/>
        <v>#DIV/0!</v>
      </c>
      <c r="I292" s="56"/>
      <c r="K292" s="43" t="s">
        <v>1</v>
      </c>
      <c r="L292" s="4" t="s">
        <v>860</v>
      </c>
      <c r="M292" s="72"/>
      <c r="N292" s="13" t="e">
        <f t="shared" si="26"/>
        <v>#DIV/0!</v>
      </c>
    </row>
    <row r="293" spans="3:14" x14ac:dyDescent="0.2">
      <c r="C293" s="2" t="s">
        <v>1</v>
      </c>
      <c r="D293" s="4" t="s">
        <v>820</v>
      </c>
      <c r="E293" s="67"/>
      <c r="F293" s="13" t="e">
        <f t="shared" si="25"/>
        <v>#DIV/0!</v>
      </c>
      <c r="I293" s="56"/>
      <c r="K293" s="43" t="s">
        <v>1</v>
      </c>
      <c r="L293" s="4" t="s">
        <v>861</v>
      </c>
      <c r="M293" s="72"/>
      <c r="N293" s="13" t="e">
        <f t="shared" si="26"/>
        <v>#DIV/0!</v>
      </c>
    </row>
    <row r="294" spans="3:14" x14ac:dyDescent="0.2">
      <c r="C294" s="2" t="s">
        <v>1</v>
      </c>
      <c r="D294" s="4" t="s">
        <v>822</v>
      </c>
      <c r="E294" s="67"/>
      <c r="F294" s="13" t="e">
        <f t="shared" si="25"/>
        <v>#DIV/0!</v>
      </c>
      <c r="I294" s="56"/>
      <c r="K294" s="43" t="s">
        <v>3</v>
      </c>
      <c r="L294" s="4" t="s">
        <v>407</v>
      </c>
      <c r="M294" s="72"/>
      <c r="N294" s="13" t="e">
        <f t="shared" si="26"/>
        <v>#DIV/0!</v>
      </c>
    </row>
    <row r="295" spans="3:14" x14ac:dyDescent="0.2">
      <c r="C295" s="2" t="s">
        <v>3</v>
      </c>
      <c r="D295" s="4" t="s">
        <v>823</v>
      </c>
      <c r="E295" s="67"/>
      <c r="F295" s="13" t="e">
        <f t="shared" si="25"/>
        <v>#DIV/0!</v>
      </c>
      <c r="I295" s="56"/>
      <c r="K295" s="43" t="s">
        <v>3</v>
      </c>
      <c r="L295" s="4" t="s">
        <v>408</v>
      </c>
      <c r="M295" s="72"/>
      <c r="N295" s="13" t="e">
        <f t="shared" si="26"/>
        <v>#DIV/0!</v>
      </c>
    </row>
    <row r="296" spans="3:14" x14ac:dyDescent="0.2">
      <c r="C296" s="2" t="s">
        <v>3</v>
      </c>
      <c r="D296" s="4" t="s">
        <v>824</v>
      </c>
      <c r="E296" s="67"/>
      <c r="F296" s="13" t="e">
        <f t="shared" si="25"/>
        <v>#DIV/0!</v>
      </c>
      <c r="I296" s="56"/>
      <c r="K296" s="43" t="s">
        <v>21</v>
      </c>
      <c r="L296" s="4" t="s">
        <v>862</v>
      </c>
      <c r="M296" s="72"/>
      <c r="N296" s="13" t="e">
        <f t="shared" si="26"/>
        <v>#DIV/0!</v>
      </c>
    </row>
    <row r="297" spans="3:14" x14ac:dyDescent="0.2">
      <c r="C297" s="2" t="s">
        <v>21</v>
      </c>
      <c r="D297" s="4" t="s">
        <v>825</v>
      </c>
      <c r="E297" s="67"/>
      <c r="F297" s="13" t="e">
        <f t="shared" si="25"/>
        <v>#DIV/0!</v>
      </c>
      <c r="I297" s="56"/>
      <c r="K297" s="43" t="s">
        <v>21</v>
      </c>
      <c r="L297" s="4" t="s">
        <v>863</v>
      </c>
      <c r="M297" s="72"/>
      <c r="N297" s="13" t="e">
        <f t="shared" si="26"/>
        <v>#DIV/0!</v>
      </c>
    </row>
    <row r="298" spans="3:14" x14ac:dyDescent="0.2">
      <c r="C298" s="2" t="s">
        <v>21</v>
      </c>
      <c r="D298" s="4" t="s">
        <v>826</v>
      </c>
      <c r="E298" s="67"/>
      <c r="F298" s="13" t="e">
        <f t="shared" si="25"/>
        <v>#DIV/0!</v>
      </c>
      <c r="I298" s="56"/>
      <c r="K298" s="43" t="s">
        <v>21</v>
      </c>
      <c r="L298" s="4" t="s">
        <v>864</v>
      </c>
      <c r="M298" s="72"/>
      <c r="N298" s="13" t="e">
        <f t="shared" si="26"/>
        <v>#DIV/0!</v>
      </c>
    </row>
    <row r="299" spans="3:14" x14ac:dyDescent="0.2">
      <c r="C299" s="2" t="s">
        <v>21</v>
      </c>
      <c r="D299" s="4" t="s">
        <v>827</v>
      </c>
      <c r="E299" s="67"/>
      <c r="F299" s="13" t="e">
        <f t="shared" si="25"/>
        <v>#DIV/0!</v>
      </c>
      <c r="I299" s="56"/>
      <c r="K299" s="43" t="s">
        <v>4</v>
      </c>
      <c r="L299" s="4" t="s">
        <v>865</v>
      </c>
      <c r="M299" s="72"/>
      <c r="N299" s="13" t="e">
        <f t="shared" si="26"/>
        <v>#DIV/0!</v>
      </c>
    </row>
    <row r="300" spans="3:14" x14ac:dyDescent="0.2">
      <c r="C300" s="2" t="s">
        <v>21</v>
      </c>
      <c r="D300" s="4" t="s">
        <v>828</v>
      </c>
      <c r="E300" s="67"/>
      <c r="F300" s="13" t="e">
        <f t="shared" si="25"/>
        <v>#DIV/0!</v>
      </c>
      <c r="I300" s="56"/>
      <c r="K300" s="43" t="s">
        <v>4</v>
      </c>
      <c r="L300" s="4" t="s">
        <v>866</v>
      </c>
      <c r="M300" s="72"/>
      <c r="N300" s="13" t="e">
        <f t="shared" si="26"/>
        <v>#DIV/0!</v>
      </c>
    </row>
    <row r="301" spans="3:14" x14ac:dyDescent="0.2">
      <c r="C301" s="2" t="s">
        <v>21</v>
      </c>
      <c r="D301" s="4" t="s">
        <v>829</v>
      </c>
      <c r="E301" s="67"/>
      <c r="F301" s="13" t="e">
        <f t="shared" si="25"/>
        <v>#DIV/0!</v>
      </c>
      <c r="I301" s="56"/>
      <c r="K301" s="43" t="s">
        <v>4</v>
      </c>
      <c r="L301" s="4" t="s">
        <v>867</v>
      </c>
      <c r="M301" s="72"/>
      <c r="N301" s="13" t="e">
        <f t="shared" si="26"/>
        <v>#DIV/0!</v>
      </c>
    </row>
    <row r="302" spans="3:14" x14ac:dyDescent="0.2">
      <c r="C302" s="2" t="s">
        <v>21</v>
      </c>
      <c r="D302" s="4" t="s">
        <v>830</v>
      </c>
      <c r="E302" s="67"/>
      <c r="F302" s="13" t="e">
        <f t="shared" si="25"/>
        <v>#DIV/0!</v>
      </c>
      <c r="I302" s="56"/>
      <c r="K302" s="43" t="s">
        <v>52</v>
      </c>
      <c r="L302" s="4" t="s">
        <v>409</v>
      </c>
      <c r="M302" s="72"/>
      <c r="N302" s="13" t="e">
        <f t="shared" si="26"/>
        <v>#DIV/0!</v>
      </c>
    </row>
    <row r="303" spans="3:14" x14ac:dyDescent="0.2">
      <c r="C303" s="2" t="s">
        <v>4</v>
      </c>
      <c r="D303" s="4" t="s">
        <v>831</v>
      </c>
      <c r="E303" s="67"/>
      <c r="F303" s="13" t="e">
        <f t="shared" si="25"/>
        <v>#DIV/0!</v>
      </c>
      <c r="I303" s="56"/>
      <c r="K303" s="43" t="s">
        <v>53</v>
      </c>
      <c r="L303" s="4" t="s">
        <v>523</v>
      </c>
      <c r="M303" s="72"/>
      <c r="N303" s="13" t="e">
        <f t="shared" si="26"/>
        <v>#DIV/0!</v>
      </c>
    </row>
    <row r="304" spans="3:14" x14ac:dyDescent="0.2">
      <c r="C304" s="2" t="s">
        <v>4</v>
      </c>
      <c r="D304" s="4" t="s">
        <v>832</v>
      </c>
      <c r="E304" s="67"/>
      <c r="F304" s="13" t="e">
        <f t="shared" si="25"/>
        <v>#DIV/0!</v>
      </c>
      <c r="I304" s="56"/>
      <c r="K304" s="43" t="s">
        <v>7</v>
      </c>
      <c r="L304" s="4" t="s">
        <v>410</v>
      </c>
      <c r="M304" s="72"/>
      <c r="N304" s="13" t="e">
        <f t="shared" si="26"/>
        <v>#DIV/0!</v>
      </c>
    </row>
    <row r="305" spans="3:14" x14ac:dyDescent="0.2">
      <c r="C305" s="2" t="s">
        <v>4</v>
      </c>
      <c r="D305" s="4" t="s">
        <v>833</v>
      </c>
      <c r="E305" s="67"/>
      <c r="F305" s="13" t="e">
        <f t="shared" si="25"/>
        <v>#DIV/0!</v>
      </c>
      <c r="I305" s="56"/>
      <c r="K305" s="43" t="s">
        <v>7</v>
      </c>
      <c r="L305" s="4" t="s">
        <v>411</v>
      </c>
      <c r="M305" s="72"/>
      <c r="N305" s="13" t="e">
        <f t="shared" si="26"/>
        <v>#DIV/0!</v>
      </c>
    </row>
    <row r="306" spans="3:14" x14ac:dyDescent="0.2">
      <c r="C306" s="2" t="s">
        <v>52</v>
      </c>
      <c r="D306" s="4" t="s">
        <v>835</v>
      </c>
      <c r="E306" s="67"/>
      <c r="F306" s="13" t="e">
        <f t="shared" si="25"/>
        <v>#DIV/0!</v>
      </c>
      <c r="I306" s="56"/>
      <c r="K306" s="43" t="s">
        <v>8</v>
      </c>
      <c r="L306" s="4" t="s">
        <v>522</v>
      </c>
      <c r="M306" s="72"/>
      <c r="N306" s="13" t="e">
        <f t="shared" si="26"/>
        <v>#DIV/0!</v>
      </c>
    </row>
    <row r="307" spans="3:14" ht="13.8" thickBot="1" x14ac:dyDescent="0.25">
      <c r="C307" s="2" t="s">
        <v>53</v>
      </c>
      <c r="D307" s="4" t="s">
        <v>837</v>
      </c>
      <c r="E307" s="67"/>
      <c r="F307" s="13" t="e">
        <f t="shared" si="25"/>
        <v>#DIV/0!</v>
      </c>
      <c r="I307" s="56"/>
      <c r="K307" s="45" t="s">
        <v>145</v>
      </c>
      <c r="L307" s="7" t="s">
        <v>524</v>
      </c>
      <c r="M307" s="73"/>
      <c r="N307" s="14" t="e">
        <f t="shared" si="26"/>
        <v>#DIV/0!</v>
      </c>
    </row>
    <row r="308" spans="3:14" x14ac:dyDescent="0.2">
      <c r="C308" s="2" t="s">
        <v>7</v>
      </c>
      <c r="D308" s="4" t="s">
        <v>838</v>
      </c>
      <c r="E308" s="67"/>
      <c r="F308" s="13" t="e">
        <f t="shared" si="25"/>
        <v>#DIV/0!</v>
      </c>
      <c r="I308" s="56"/>
      <c r="L308" s="9"/>
      <c r="M308" s="9"/>
      <c r="N308" s="9"/>
    </row>
    <row r="309" spans="3:14" ht="13.8" thickBot="1" x14ac:dyDescent="0.25">
      <c r="C309" s="2" t="s">
        <v>7</v>
      </c>
      <c r="D309" s="4" t="s">
        <v>839</v>
      </c>
      <c r="E309" s="67"/>
      <c r="F309" s="13" t="e">
        <f t="shared" si="25"/>
        <v>#DIV/0!</v>
      </c>
      <c r="I309" s="56"/>
      <c r="K309" s="9" t="s">
        <v>321</v>
      </c>
      <c r="L309" s="8"/>
      <c r="M309" s="58" t="s">
        <v>120</v>
      </c>
      <c r="N309" s="53">
        <f>SUM(M311:M331)</f>
        <v>0</v>
      </c>
    </row>
    <row r="310" spans="3:14" x14ac:dyDescent="0.2">
      <c r="C310" s="2" t="s">
        <v>7</v>
      </c>
      <c r="D310" s="4" t="s">
        <v>263</v>
      </c>
      <c r="E310" s="67"/>
      <c r="F310" s="13" t="e">
        <f t="shared" si="25"/>
        <v>#DIV/0!</v>
      </c>
      <c r="I310" s="56"/>
      <c r="K310" s="36" t="s">
        <v>158</v>
      </c>
      <c r="L310" s="37" t="s">
        <v>133</v>
      </c>
      <c r="M310" s="59" t="s">
        <v>162</v>
      </c>
      <c r="N310" s="50" t="s">
        <v>119</v>
      </c>
    </row>
    <row r="311" spans="3:14" x14ac:dyDescent="0.2">
      <c r="C311" s="2" t="s">
        <v>8</v>
      </c>
      <c r="D311" s="4" t="s">
        <v>840</v>
      </c>
      <c r="E311" s="67"/>
      <c r="F311" s="13" t="e">
        <f t="shared" si="25"/>
        <v>#DIV/0!</v>
      </c>
      <c r="I311" s="56"/>
      <c r="K311" s="43" t="s">
        <v>0</v>
      </c>
      <c r="L311" s="4" t="s">
        <v>889</v>
      </c>
      <c r="M311" s="72"/>
      <c r="N311" s="13" t="e">
        <f t="shared" ref="N311:N331" si="27">ROUND(M311/$N$309*100,1)</f>
        <v>#DIV/0!</v>
      </c>
    </row>
    <row r="312" spans="3:14" ht="13.8" thickBot="1" x14ac:dyDescent="0.25">
      <c r="C312" s="5" t="s">
        <v>145</v>
      </c>
      <c r="D312" s="7" t="s">
        <v>842</v>
      </c>
      <c r="E312" s="68"/>
      <c r="F312" s="14" t="e">
        <f t="shared" si="25"/>
        <v>#DIV/0!</v>
      </c>
      <c r="I312" s="56"/>
      <c r="K312" s="43" t="s">
        <v>51</v>
      </c>
      <c r="L312" s="4" t="s">
        <v>890</v>
      </c>
      <c r="M312" s="72"/>
      <c r="N312" s="13" t="e">
        <f t="shared" si="27"/>
        <v>#DIV/0!</v>
      </c>
    </row>
    <row r="313" spans="3:14" x14ac:dyDescent="0.2">
      <c r="C313" s="1"/>
      <c r="D313" s="8"/>
      <c r="E313" s="58"/>
      <c r="F313" s="54"/>
      <c r="I313" s="56"/>
      <c r="K313" s="43" t="s">
        <v>51</v>
      </c>
      <c r="L313" s="4" t="s">
        <v>891</v>
      </c>
      <c r="M313" s="72"/>
      <c r="N313" s="13" t="e">
        <f t="shared" si="27"/>
        <v>#DIV/0!</v>
      </c>
    </row>
    <row r="314" spans="3:14" ht="13.8" thickBot="1" x14ac:dyDescent="0.25">
      <c r="C314" s="9" t="s">
        <v>494</v>
      </c>
      <c r="E314" s="66" t="s">
        <v>120</v>
      </c>
      <c r="F314" s="51">
        <f>SUM(E316:E337)</f>
        <v>0</v>
      </c>
      <c r="I314" s="56"/>
      <c r="K314" s="43" t="s">
        <v>1</v>
      </c>
      <c r="L314" s="4" t="s">
        <v>892</v>
      </c>
      <c r="M314" s="72"/>
      <c r="N314" s="13" t="e">
        <f t="shared" si="27"/>
        <v>#DIV/0!</v>
      </c>
    </row>
    <row r="315" spans="3:14" x14ac:dyDescent="0.2">
      <c r="C315" s="36" t="s">
        <v>158</v>
      </c>
      <c r="D315" s="37" t="s">
        <v>133</v>
      </c>
      <c r="E315" s="59" t="s">
        <v>162</v>
      </c>
      <c r="F315" s="50" t="s">
        <v>119</v>
      </c>
      <c r="I315" s="56"/>
      <c r="K315" s="43" t="s">
        <v>1</v>
      </c>
      <c r="L315" s="4" t="s">
        <v>893</v>
      </c>
      <c r="M315" s="72"/>
      <c r="N315" s="13" t="e">
        <f t="shared" si="27"/>
        <v>#DIV/0!</v>
      </c>
    </row>
    <row r="316" spans="3:14" x14ac:dyDescent="0.2">
      <c r="C316" s="43" t="s">
        <v>0</v>
      </c>
      <c r="D316" s="4" t="s">
        <v>870</v>
      </c>
      <c r="E316" s="72"/>
      <c r="F316" s="13" t="e">
        <f t="shared" ref="F316:F337" si="28">ROUND(E316/$N$283*100,1)</f>
        <v>#DIV/0!</v>
      </c>
      <c r="I316" s="56"/>
      <c r="K316" s="43" t="s">
        <v>1</v>
      </c>
      <c r="L316" s="4" t="s">
        <v>894</v>
      </c>
      <c r="M316" s="72"/>
      <c r="N316" s="13" t="e">
        <f t="shared" si="27"/>
        <v>#DIV/0!</v>
      </c>
    </row>
    <row r="317" spans="3:14" x14ac:dyDescent="0.2">
      <c r="C317" s="43" t="s">
        <v>0</v>
      </c>
      <c r="D317" s="4" t="s">
        <v>871</v>
      </c>
      <c r="E317" s="72"/>
      <c r="F317" s="13" t="e">
        <f t="shared" si="28"/>
        <v>#DIV/0!</v>
      </c>
      <c r="I317" s="56"/>
      <c r="K317" s="43" t="s">
        <v>3</v>
      </c>
      <c r="L317" s="4" t="s">
        <v>895</v>
      </c>
      <c r="M317" s="72"/>
      <c r="N317" s="13" t="e">
        <f t="shared" si="27"/>
        <v>#DIV/0!</v>
      </c>
    </row>
    <row r="318" spans="3:14" x14ac:dyDescent="0.2">
      <c r="C318" s="43" t="s">
        <v>0</v>
      </c>
      <c r="D318" s="4" t="s">
        <v>872</v>
      </c>
      <c r="E318" s="72"/>
      <c r="F318" s="13" t="e">
        <f t="shared" si="28"/>
        <v>#DIV/0!</v>
      </c>
      <c r="I318" s="56"/>
      <c r="K318" s="43" t="s">
        <v>21</v>
      </c>
      <c r="L318" s="4" t="s">
        <v>896</v>
      </c>
      <c r="M318" s="72"/>
      <c r="N318" s="13" t="e">
        <f t="shared" si="27"/>
        <v>#DIV/0!</v>
      </c>
    </row>
    <row r="319" spans="3:14" x14ac:dyDescent="0.2">
      <c r="C319" s="43" t="s">
        <v>51</v>
      </c>
      <c r="D319" s="4" t="s">
        <v>874</v>
      </c>
      <c r="E319" s="72"/>
      <c r="F319" s="13" t="e">
        <f t="shared" si="28"/>
        <v>#DIV/0!</v>
      </c>
      <c r="I319" s="56"/>
      <c r="K319" s="43" t="s">
        <v>21</v>
      </c>
      <c r="L319" s="4" t="s">
        <v>897</v>
      </c>
      <c r="M319" s="72"/>
      <c r="N319" s="13" t="e">
        <f t="shared" si="27"/>
        <v>#DIV/0!</v>
      </c>
    </row>
    <row r="320" spans="3:14" x14ac:dyDescent="0.2">
      <c r="C320" s="43" t="s">
        <v>51</v>
      </c>
      <c r="D320" s="4" t="s">
        <v>875</v>
      </c>
      <c r="E320" s="72"/>
      <c r="F320" s="13" t="e">
        <f t="shared" si="28"/>
        <v>#DIV/0!</v>
      </c>
      <c r="I320" s="9"/>
      <c r="K320" s="43" t="s">
        <v>21</v>
      </c>
      <c r="L320" s="4" t="s">
        <v>270</v>
      </c>
      <c r="M320" s="72"/>
      <c r="N320" s="13" t="e">
        <f t="shared" si="27"/>
        <v>#DIV/0!</v>
      </c>
    </row>
    <row r="321" spans="3:14" x14ac:dyDescent="0.2">
      <c r="C321" s="43" t="s">
        <v>1</v>
      </c>
      <c r="D321" s="4" t="s">
        <v>876</v>
      </c>
      <c r="E321" s="72"/>
      <c r="F321" s="13" t="e">
        <f t="shared" si="28"/>
        <v>#DIV/0!</v>
      </c>
      <c r="K321" s="43" t="s">
        <v>21</v>
      </c>
      <c r="L321" s="4" t="s">
        <v>271</v>
      </c>
      <c r="M321" s="72"/>
      <c r="N321" s="13" t="e">
        <f t="shared" si="27"/>
        <v>#DIV/0!</v>
      </c>
    </row>
    <row r="322" spans="3:14" x14ac:dyDescent="0.2">
      <c r="C322" s="43" t="s">
        <v>1</v>
      </c>
      <c r="D322" s="4" t="s">
        <v>877</v>
      </c>
      <c r="E322" s="72"/>
      <c r="F322" s="13" t="e">
        <f t="shared" si="28"/>
        <v>#DIV/0!</v>
      </c>
      <c r="K322" s="43" t="s">
        <v>4</v>
      </c>
      <c r="L322" s="4" t="s">
        <v>898</v>
      </c>
      <c r="M322" s="72"/>
      <c r="N322" s="13" t="e">
        <f t="shared" si="27"/>
        <v>#DIV/0!</v>
      </c>
    </row>
    <row r="323" spans="3:14" x14ac:dyDescent="0.2">
      <c r="C323" s="43" t="s">
        <v>1</v>
      </c>
      <c r="D323" s="4" t="s">
        <v>878</v>
      </c>
      <c r="E323" s="72"/>
      <c r="F323" s="13" t="e">
        <f t="shared" si="28"/>
        <v>#DIV/0!</v>
      </c>
      <c r="K323" s="43" t="s">
        <v>4</v>
      </c>
      <c r="L323" s="4" t="s">
        <v>899</v>
      </c>
      <c r="M323" s="72"/>
      <c r="N323" s="13" t="e">
        <f t="shared" si="27"/>
        <v>#DIV/0!</v>
      </c>
    </row>
    <row r="324" spans="3:14" x14ac:dyDescent="0.2">
      <c r="C324" s="43" t="s">
        <v>3</v>
      </c>
      <c r="D324" s="4" t="s">
        <v>529</v>
      </c>
      <c r="E324" s="72"/>
      <c r="F324" s="13" t="e">
        <f t="shared" si="28"/>
        <v>#DIV/0!</v>
      </c>
      <c r="K324" s="43" t="s">
        <v>4</v>
      </c>
      <c r="L324" s="4" t="s">
        <v>900</v>
      </c>
      <c r="M324" s="72"/>
      <c r="N324" s="13" t="e">
        <f t="shared" si="27"/>
        <v>#DIV/0!</v>
      </c>
    </row>
    <row r="325" spans="3:14" x14ac:dyDescent="0.2">
      <c r="C325" s="43" t="s">
        <v>3</v>
      </c>
      <c r="D325" s="4" t="s">
        <v>530</v>
      </c>
      <c r="E325" s="72"/>
      <c r="F325" s="13" t="e">
        <f t="shared" si="28"/>
        <v>#DIV/0!</v>
      </c>
      <c r="K325" s="43" t="s">
        <v>4</v>
      </c>
      <c r="L325" s="4" t="s">
        <v>901</v>
      </c>
      <c r="M325" s="72"/>
      <c r="N325" s="13" t="e">
        <f t="shared" si="27"/>
        <v>#DIV/0!</v>
      </c>
    </row>
    <row r="326" spans="3:14" x14ac:dyDescent="0.2">
      <c r="C326" s="43" t="s">
        <v>21</v>
      </c>
      <c r="D326" s="4" t="s">
        <v>879</v>
      </c>
      <c r="E326" s="72"/>
      <c r="F326" s="13" t="e">
        <f t="shared" si="28"/>
        <v>#DIV/0!</v>
      </c>
      <c r="K326" s="43" t="s">
        <v>53</v>
      </c>
      <c r="L326" s="4" t="s">
        <v>902</v>
      </c>
      <c r="M326" s="72"/>
      <c r="N326" s="13" t="e">
        <f t="shared" si="27"/>
        <v>#DIV/0!</v>
      </c>
    </row>
    <row r="327" spans="3:14" x14ac:dyDescent="0.2">
      <c r="C327" s="43" t="s">
        <v>21</v>
      </c>
      <c r="D327" s="4" t="s">
        <v>880</v>
      </c>
      <c r="E327" s="72"/>
      <c r="F327" s="13" t="e">
        <f t="shared" si="28"/>
        <v>#DIV/0!</v>
      </c>
      <c r="K327" s="43" t="s">
        <v>8</v>
      </c>
      <c r="L327" s="4" t="s">
        <v>903</v>
      </c>
      <c r="M327" s="72"/>
      <c r="N327" s="13" t="e">
        <f t="shared" si="27"/>
        <v>#DIV/0!</v>
      </c>
    </row>
    <row r="328" spans="3:14" x14ac:dyDescent="0.2">
      <c r="C328" s="43" t="s">
        <v>21</v>
      </c>
      <c r="D328" s="4" t="s">
        <v>881</v>
      </c>
      <c r="E328" s="72"/>
      <c r="F328" s="13" t="e">
        <f t="shared" si="28"/>
        <v>#DIV/0!</v>
      </c>
      <c r="K328" s="43" t="s">
        <v>54</v>
      </c>
      <c r="L328" s="4" t="s">
        <v>904</v>
      </c>
      <c r="M328" s="72"/>
      <c r="N328" s="13" t="e">
        <f t="shared" si="27"/>
        <v>#DIV/0!</v>
      </c>
    </row>
    <row r="329" spans="3:14" x14ac:dyDescent="0.2">
      <c r="C329" s="43" t="s">
        <v>4</v>
      </c>
      <c r="D329" s="4" t="s">
        <v>882</v>
      </c>
      <c r="E329" s="72"/>
      <c r="F329" s="13" t="e">
        <f t="shared" si="28"/>
        <v>#DIV/0!</v>
      </c>
      <c r="K329" s="43" t="s">
        <v>145</v>
      </c>
      <c r="L329" s="4" t="s">
        <v>905</v>
      </c>
      <c r="M329" s="72"/>
      <c r="N329" s="13" t="e">
        <f t="shared" si="27"/>
        <v>#DIV/0!</v>
      </c>
    </row>
    <row r="330" spans="3:14" x14ac:dyDescent="0.2">
      <c r="C330" s="43" t="s">
        <v>4</v>
      </c>
      <c r="D330" s="4" t="s">
        <v>883</v>
      </c>
      <c r="E330" s="72"/>
      <c r="F330" s="13" t="e">
        <f t="shared" si="28"/>
        <v>#DIV/0!</v>
      </c>
      <c r="K330" s="43" t="s">
        <v>145</v>
      </c>
      <c r="L330" s="4" t="s">
        <v>907</v>
      </c>
      <c r="M330" s="72"/>
      <c r="N330" s="13" t="e">
        <f t="shared" si="27"/>
        <v>#DIV/0!</v>
      </c>
    </row>
    <row r="331" spans="3:14" ht="13.8" thickBot="1" x14ac:dyDescent="0.25">
      <c r="C331" s="43" t="s">
        <v>4</v>
      </c>
      <c r="D331" s="4" t="s">
        <v>884</v>
      </c>
      <c r="E331" s="72"/>
      <c r="F331" s="13" t="e">
        <f t="shared" si="28"/>
        <v>#DIV/0!</v>
      </c>
      <c r="K331" s="45" t="s">
        <v>145</v>
      </c>
      <c r="L331" s="7" t="s">
        <v>909</v>
      </c>
      <c r="M331" s="73"/>
      <c r="N331" s="14" t="e">
        <f t="shared" si="27"/>
        <v>#DIV/0!</v>
      </c>
    </row>
    <row r="332" spans="3:14" x14ac:dyDescent="0.2">
      <c r="C332" s="43" t="s">
        <v>52</v>
      </c>
      <c r="D332" s="4" t="s">
        <v>531</v>
      </c>
      <c r="E332" s="72"/>
      <c r="F332" s="13" t="e">
        <f t="shared" si="28"/>
        <v>#DIV/0!</v>
      </c>
      <c r="L332" s="9"/>
      <c r="M332" s="9"/>
      <c r="N332" s="9"/>
    </row>
    <row r="333" spans="3:14" ht="13.8" thickBot="1" x14ac:dyDescent="0.25">
      <c r="C333" s="43" t="s">
        <v>53</v>
      </c>
      <c r="D333" s="4" t="s">
        <v>527</v>
      </c>
      <c r="E333" s="72"/>
      <c r="F333" s="13" t="e">
        <f t="shared" si="28"/>
        <v>#DIV/0!</v>
      </c>
      <c r="K333" s="9" t="s">
        <v>495</v>
      </c>
      <c r="L333" s="8"/>
      <c r="M333" s="58" t="s">
        <v>120</v>
      </c>
      <c r="N333" s="53">
        <f>SUM(M335:M347)</f>
        <v>0</v>
      </c>
    </row>
    <row r="334" spans="3:14" x14ac:dyDescent="0.2">
      <c r="C334" s="43" t="s">
        <v>7</v>
      </c>
      <c r="D334" s="4" t="s">
        <v>528</v>
      </c>
      <c r="E334" s="72"/>
      <c r="F334" s="13" t="e">
        <f t="shared" si="28"/>
        <v>#DIV/0!</v>
      </c>
      <c r="K334" s="36" t="s">
        <v>158</v>
      </c>
      <c r="L334" s="37" t="s">
        <v>133</v>
      </c>
      <c r="M334" s="59" t="s">
        <v>162</v>
      </c>
      <c r="N334" s="50" t="s">
        <v>119</v>
      </c>
    </row>
    <row r="335" spans="3:14" x14ac:dyDescent="0.2">
      <c r="C335" s="43" t="s">
        <v>7</v>
      </c>
      <c r="D335" s="4" t="s">
        <v>526</v>
      </c>
      <c r="E335" s="72"/>
      <c r="F335" s="13" t="e">
        <f t="shared" si="28"/>
        <v>#DIV/0!</v>
      </c>
      <c r="K335" s="2" t="s">
        <v>0</v>
      </c>
      <c r="L335" s="44" t="s">
        <v>929</v>
      </c>
      <c r="M335" s="75"/>
      <c r="N335" s="13" t="e">
        <f t="shared" ref="N335:N347" si="29">ROUND(M335/$F$339*100,1)</f>
        <v>#DIV/0!</v>
      </c>
    </row>
    <row r="336" spans="3:14" x14ac:dyDescent="0.2">
      <c r="C336" s="43" t="s">
        <v>8</v>
      </c>
      <c r="D336" s="4" t="s">
        <v>525</v>
      </c>
      <c r="E336" s="72"/>
      <c r="F336" s="13" t="e">
        <f t="shared" si="28"/>
        <v>#DIV/0!</v>
      </c>
      <c r="K336" s="2" t="s">
        <v>51</v>
      </c>
      <c r="L336" s="44" t="s">
        <v>534</v>
      </c>
      <c r="M336" s="75"/>
      <c r="N336" s="13" t="e">
        <f t="shared" si="29"/>
        <v>#DIV/0!</v>
      </c>
    </row>
    <row r="337" spans="3:14" ht="13.8" thickBot="1" x14ac:dyDescent="0.25">
      <c r="C337" s="45" t="s">
        <v>145</v>
      </c>
      <c r="D337" s="7" t="s">
        <v>885</v>
      </c>
      <c r="E337" s="73"/>
      <c r="F337" s="14" t="e">
        <f t="shared" si="28"/>
        <v>#DIV/0!</v>
      </c>
      <c r="K337" s="2" t="s">
        <v>1</v>
      </c>
      <c r="L337" s="44" t="s">
        <v>930</v>
      </c>
      <c r="M337" s="75"/>
      <c r="N337" s="13" t="e">
        <f t="shared" si="29"/>
        <v>#DIV/0!</v>
      </c>
    </row>
    <row r="338" spans="3:14" x14ac:dyDescent="0.2">
      <c r="D338" s="9"/>
      <c r="E338" s="9"/>
      <c r="F338" s="9"/>
      <c r="K338" s="2" t="s">
        <v>1</v>
      </c>
      <c r="L338" s="44" t="s">
        <v>931</v>
      </c>
      <c r="M338" s="75"/>
      <c r="N338" s="13" t="e">
        <f t="shared" si="29"/>
        <v>#DIV/0!</v>
      </c>
    </row>
    <row r="339" spans="3:14" ht="15" customHeight="1" thickBot="1" x14ac:dyDescent="0.25">
      <c r="C339" s="9" t="s">
        <v>343</v>
      </c>
      <c r="D339" s="8"/>
      <c r="E339" s="58" t="s">
        <v>120</v>
      </c>
      <c r="F339" s="53">
        <f>SUM(E341:E357)</f>
        <v>0</v>
      </c>
      <c r="K339" s="2" t="s">
        <v>3</v>
      </c>
      <c r="L339" s="44" t="s">
        <v>535</v>
      </c>
      <c r="M339" s="75"/>
      <c r="N339" s="13" t="e">
        <f t="shared" si="29"/>
        <v>#DIV/0!</v>
      </c>
    </row>
    <row r="340" spans="3:14" ht="15" customHeight="1" x14ac:dyDescent="0.2">
      <c r="C340" s="36" t="s">
        <v>158</v>
      </c>
      <c r="D340" s="37" t="s">
        <v>133</v>
      </c>
      <c r="E340" s="59" t="s">
        <v>162</v>
      </c>
      <c r="F340" s="50" t="s">
        <v>119</v>
      </c>
      <c r="K340" s="2" t="s">
        <v>21</v>
      </c>
      <c r="L340" s="44" t="s">
        <v>533</v>
      </c>
      <c r="M340" s="75"/>
      <c r="N340" s="13" t="e">
        <f t="shared" si="29"/>
        <v>#DIV/0!</v>
      </c>
    </row>
    <row r="341" spans="3:14" ht="15" customHeight="1" x14ac:dyDescent="0.2">
      <c r="C341" s="2" t="s">
        <v>0</v>
      </c>
      <c r="D341" s="44" t="s">
        <v>916</v>
      </c>
      <c r="E341" s="75"/>
      <c r="F341" s="13" t="e">
        <f t="shared" ref="F341:F357" si="30">ROUND(E341/$F$339*100,1)</f>
        <v>#DIV/0!</v>
      </c>
      <c r="K341" s="2" t="s">
        <v>4</v>
      </c>
      <c r="L341" s="44" t="s">
        <v>932</v>
      </c>
      <c r="M341" s="75"/>
      <c r="N341" s="13" t="e">
        <f t="shared" si="29"/>
        <v>#DIV/0!</v>
      </c>
    </row>
    <row r="342" spans="3:14" ht="15" customHeight="1" x14ac:dyDescent="0.2">
      <c r="C342" s="2" t="s">
        <v>51</v>
      </c>
      <c r="D342" s="44" t="s">
        <v>917</v>
      </c>
      <c r="E342" s="75"/>
      <c r="F342" s="13" t="e">
        <f t="shared" si="30"/>
        <v>#DIV/0!</v>
      </c>
      <c r="K342" s="2" t="s">
        <v>4</v>
      </c>
      <c r="L342" s="44" t="s">
        <v>933</v>
      </c>
      <c r="M342" s="75"/>
      <c r="N342" s="13" t="e">
        <f t="shared" si="29"/>
        <v>#DIV/0!</v>
      </c>
    </row>
    <row r="343" spans="3:14" ht="15" customHeight="1" x14ac:dyDescent="0.2">
      <c r="C343" s="2" t="s">
        <v>51</v>
      </c>
      <c r="D343" s="44" t="s">
        <v>918</v>
      </c>
      <c r="E343" s="75"/>
      <c r="F343" s="13" t="e">
        <f t="shared" si="30"/>
        <v>#DIV/0!</v>
      </c>
      <c r="K343" s="2" t="s">
        <v>53</v>
      </c>
      <c r="L343" s="44" t="s">
        <v>539</v>
      </c>
      <c r="M343" s="75"/>
      <c r="N343" s="13" t="e">
        <f t="shared" si="29"/>
        <v>#DIV/0!</v>
      </c>
    </row>
    <row r="344" spans="3:14" ht="15" customHeight="1" x14ac:dyDescent="0.2">
      <c r="C344" s="2" t="s">
        <v>1</v>
      </c>
      <c r="D344" s="44" t="s">
        <v>919</v>
      </c>
      <c r="E344" s="75"/>
      <c r="F344" s="13" t="e">
        <f t="shared" si="30"/>
        <v>#DIV/0!</v>
      </c>
      <c r="K344" s="2" t="s">
        <v>8</v>
      </c>
      <c r="L344" s="44" t="s">
        <v>536</v>
      </c>
      <c r="M344" s="75"/>
      <c r="N344" s="13" t="e">
        <f t="shared" si="29"/>
        <v>#DIV/0!</v>
      </c>
    </row>
    <row r="345" spans="3:14" ht="15" customHeight="1" x14ac:dyDescent="0.2">
      <c r="C345" s="2" t="s">
        <v>1</v>
      </c>
      <c r="D345" s="44" t="s">
        <v>920</v>
      </c>
      <c r="E345" s="75"/>
      <c r="F345" s="13" t="e">
        <f t="shared" si="30"/>
        <v>#DIV/0!</v>
      </c>
      <c r="K345" s="2" t="s">
        <v>145</v>
      </c>
      <c r="L345" s="44" t="s">
        <v>934</v>
      </c>
      <c r="M345" s="75"/>
      <c r="N345" s="13" t="e">
        <f t="shared" si="29"/>
        <v>#DIV/0!</v>
      </c>
    </row>
    <row r="346" spans="3:14" x14ac:dyDescent="0.2">
      <c r="C346" s="2" t="s">
        <v>1</v>
      </c>
      <c r="D346" s="44" t="s">
        <v>921</v>
      </c>
      <c r="E346" s="75"/>
      <c r="F346" s="13" t="e">
        <f t="shared" si="30"/>
        <v>#DIV/0!</v>
      </c>
      <c r="K346" s="2" t="s">
        <v>145</v>
      </c>
      <c r="L346" s="44" t="s">
        <v>537</v>
      </c>
      <c r="M346" s="75"/>
      <c r="N346" s="13" t="e">
        <f t="shared" si="29"/>
        <v>#DIV/0!</v>
      </c>
    </row>
    <row r="347" spans="3:14" ht="13.8" thickBot="1" x14ac:dyDescent="0.25">
      <c r="C347" s="2" t="s">
        <v>3</v>
      </c>
      <c r="D347" s="44" t="s">
        <v>454</v>
      </c>
      <c r="E347" s="75"/>
      <c r="F347" s="13" t="e">
        <f t="shared" si="30"/>
        <v>#DIV/0!</v>
      </c>
      <c r="K347" s="5" t="s">
        <v>145</v>
      </c>
      <c r="L347" s="46" t="s">
        <v>538</v>
      </c>
      <c r="M347" s="74"/>
      <c r="N347" s="14" t="e">
        <f t="shared" si="29"/>
        <v>#DIV/0!</v>
      </c>
    </row>
    <row r="348" spans="3:14" x14ac:dyDescent="0.2">
      <c r="C348" s="2" t="s">
        <v>21</v>
      </c>
      <c r="D348" s="44" t="s">
        <v>922</v>
      </c>
      <c r="E348" s="75"/>
      <c r="F348" s="13" t="e">
        <f t="shared" si="30"/>
        <v>#DIV/0!</v>
      </c>
      <c r="L348" s="9"/>
      <c r="M348" s="9"/>
      <c r="N348" s="9"/>
    </row>
    <row r="349" spans="3:14" x14ac:dyDescent="0.2">
      <c r="C349" s="2" t="s">
        <v>21</v>
      </c>
      <c r="D349" s="44" t="s">
        <v>453</v>
      </c>
      <c r="E349" s="75"/>
      <c r="F349" s="13" t="e">
        <f t="shared" si="30"/>
        <v>#DIV/0!</v>
      </c>
      <c r="L349" s="9"/>
      <c r="M349" s="9"/>
      <c r="N349" s="9"/>
    </row>
    <row r="350" spans="3:14" x14ac:dyDescent="0.2">
      <c r="C350" s="2" t="s">
        <v>4</v>
      </c>
      <c r="D350" s="44" t="s">
        <v>923</v>
      </c>
      <c r="E350" s="75"/>
      <c r="F350" s="13" t="e">
        <f t="shared" si="30"/>
        <v>#DIV/0!</v>
      </c>
      <c r="L350" s="9"/>
      <c r="M350" s="9"/>
      <c r="N350" s="9"/>
    </row>
    <row r="351" spans="3:14" x14ac:dyDescent="0.2">
      <c r="C351" s="2" t="s">
        <v>4</v>
      </c>
      <c r="D351" s="44" t="s">
        <v>924</v>
      </c>
      <c r="E351" s="75"/>
      <c r="F351" s="13" t="e">
        <f t="shared" si="30"/>
        <v>#DIV/0!</v>
      </c>
      <c r="L351" s="9"/>
      <c r="M351" s="9"/>
      <c r="N351" s="9"/>
    </row>
    <row r="352" spans="3:14" x14ac:dyDescent="0.2">
      <c r="C352" s="2" t="s">
        <v>4</v>
      </c>
      <c r="D352" s="44" t="s">
        <v>925</v>
      </c>
      <c r="E352" s="75"/>
      <c r="F352" s="13" t="e">
        <f t="shared" si="30"/>
        <v>#DIV/0!</v>
      </c>
      <c r="L352" s="9"/>
      <c r="M352" s="9"/>
      <c r="N352" s="9"/>
    </row>
    <row r="353" spans="3:14" ht="13.8" thickBot="1" x14ac:dyDescent="0.25">
      <c r="C353" s="2" t="s">
        <v>53</v>
      </c>
      <c r="D353" s="44" t="s">
        <v>926</v>
      </c>
      <c r="E353" s="75"/>
      <c r="F353" s="13" t="e">
        <f t="shared" si="30"/>
        <v>#DIV/0!</v>
      </c>
      <c r="K353" s="9" t="s">
        <v>557</v>
      </c>
      <c r="L353" s="8"/>
      <c r="M353" s="58" t="s">
        <v>120</v>
      </c>
      <c r="N353" s="53">
        <f>SUM(M357:M357)</f>
        <v>0</v>
      </c>
    </row>
    <row r="354" spans="3:14" x14ac:dyDescent="0.2">
      <c r="C354" s="2" t="s">
        <v>8</v>
      </c>
      <c r="D354" s="44" t="s">
        <v>532</v>
      </c>
      <c r="E354" s="75"/>
      <c r="F354" s="13" t="e">
        <f t="shared" si="30"/>
        <v>#DIV/0!</v>
      </c>
      <c r="K354" s="36" t="s">
        <v>158</v>
      </c>
      <c r="L354" s="37" t="s">
        <v>133</v>
      </c>
      <c r="M354" s="59" t="s">
        <v>162</v>
      </c>
      <c r="N354" s="50" t="s">
        <v>119</v>
      </c>
    </row>
    <row r="355" spans="3:14" x14ac:dyDescent="0.2">
      <c r="C355" s="2" t="s">
        <v>145</v>
      </c>
      <c r="D355" s="44" t="s">
        <v>927</v>
      </c>
      <c r="E355" s="75"/>
      <c r="F355" s="13" t="e">
        <f t="shared" si="30"/>
        <v>#DIV/0!</v>
      </c>
      <c r="K355" s="19" t="s">
        <v>21</v>
      </c>
      <c r="L355" s="93" t="s">
        <v>975</v>
      </c>
      <c r="M355" s="94"/>
      <c r="N355" s="95" t="e">
        <f>ROUND(M355/$N$353*100,1)</f>
        <v>#DIV/0!</v>
      </c>
    </row>
    <row r="356" spans="3:14" x14ac:dyDescent="0.2">
      <c r="C356" s="2" t="s">
        <v>145</v>
      </c>
      <c r="D356" s="44" t="s">
        <v>455</v>
      </c>
      <c r="E356" s="75"/>
      <c r="F356" s="13" t="e">
        <f t="shared" si="30"/>
        <v>#DIV/0!</v>
      </c>
      <c r="K356" s="90" t="s">
        <v>21</v>
      </c>
      <c r="L356" s="91" t="s">
        <v>540</v>
      </c>
      <c r="M356" s="92"/>
      <c r="N356" s="96" t="e">
        <f>ROUND(M356/$N$353*100,1)</f>
        <v>#DIV/0!</v>
      </c>
    </row>
    <row r="357" spans="3:14" ht="13.8" thickBot="1" x14ac:dyDescent="0.25">
      <c r="C357" s="5" t="s">
        <v>145</v>
      </c>
      <c r="D357" s="46" t="s">
        <v>456</v>
      </c>
      <c r="E357" s="74"/>
      <c r="F357" s="14" t="e">
        <f t="shared" si="30"/>
        <v>#DIV/0!</v>
      </c>
      <c r="K357" s="5" t="s">
        <v>4</v>
      </c>
      <c r="L357" s="46" t="s">
        <v>976</v>
      </c>
      <c r="M357" s="74"/>
      <c r="N357" s="14" t="e">
        <f>ROUND(M357/$N$353*100,1)</f>
        <v>#DIV/0!</v>
      </c>
    </row>
    <row r="358" spans="3:14" x14ac:dyDescent="0.2">
      <c r="D358" s="9"/>
      <c r="E358" s="9"/>
      <c r="F358" s="9"/>
      <c r="L358" s="9"/>
      <c r="M358" s="9"/>
      <c r="N358" s="9"/>
    </row>
    <row r="359" spans="3:14" ht="13.8" thickBot="1" x14ac:dyDescent="0.25">
      <c r="C359" s="9" t="s">
        <v>323</v>
      </c>
      <c r="E359" s="66" t="s">
        <v>120</v>
      </c>
      <c r="F359" s="51">
        <f>SUM(E361:E373)</f>
        <v>0</v>
      </c>
      <c r="K359" s="9" t="s">
        <v>290</v>
      </c>
      <c r="M359" s="66" t="s">
        <v>120</v>
      </c>
      <c r="N359" s="51">
        <f>SUM(M361:M377)</f>
        <v>0</v>
      </c>
    </row>
    <row r="360" spans="3:14" x14ac:dyDescent="0.2">
      <c r="C360" s="36" t="s">
        <v>158</v>
      </c>
      <c r="D360" s="37" t="s">
        <v>133</v>
      </c>
      <c r="E360" s="59" t="s">
        <v>162</v>
      </c>
      <c r="F360" s="50" t="s">
        <v>119</v>
      </c>
      <c r="K360" s="36" t="s">
        <v>158</v>
      </c>
      <c r="L360" s="37" t="s">
        <v>133</v>
      </c>
      <c r="M360" s="59" t="s">
        <v>162</v>
      </c>
      <c r="N360" s="50" t="s">
        <v>119</v>
      </c>
    </row>
    <row r="361" spans="3:14" x14ac:dyDescent="0.2">
      <c r="C361" s="2" t="s">
        <v>0</v>
      </c>
      <c r="D361" s="4" t="s">
        <v>55</v>
      </c>
      <c r="E361" s="67"/>
      <c r="F361" s="13" t="e">
        <f t="shared" ref="F361:F373" si="31">ROUND(E361/$F$359*100,1)</f>
        <v>#DIV/0!</v>
      </c>
      <c r="K361" s="2" t="s">
        <v>0</v>
      </c>
      <c r="L361" s="4" t="s">
        <v>282</v>
      </c>
      <c r="M361" s="67"/>
      <c r="N361" s="13" t="e">
        <f t="shared" ref="N361:N377" si="32">ROUND(M361/$N$359*100,1)</f>
        <v>#DIV/0!</v>
      </c>
    </row>
    <row r="362" spans="3:14" x14ac:dyDescent="0.2">
      <c r="C362" s="2" t="s">
        <v>48</v>
      </c>
      <c r="D362" s="4" t="s">
        <v>936</v>
      </c>
      <c r="E362" s="67"/>
      <c r="F362" s="13" t="e">
        <f t="shared" si="31"/>
        <v>#DIV/0!</v>
      </c>
      <c r="K362" s="2" t="s">
        <v>0</v>
      </c>
      <c r="L362" s="4" t="s">
        <v>960</v>
      </c>
      <c r="M362" s="67"/>
      <c r="N362" s="13" t="e">
        <f t="shared" si="32"/>
        <v>#DIV/0!</v>
      </c>
    </row>
    <row r="363" spans="3:14" x14ac:dyDescent="0.2">
      <c r="C363" s="2" t="s">
        <v>48</v>
      </c>
      <c r="D363" s="4" t="s">
        <v>938</v>
      </c>
      <c r="E363" s="67"/>
      <c r="F363" s="13" t="e">
        <f t="shared" si="31"/>
        <v>#DIV/0!</v>
      </c>
      <c r="K363" s="2" t="s">
        <v>10</v>
      </c>
      <c r="L363" s="4" t="s">
        <v>961</v>
      </c>
      <c r="M363" s="67"/>
      <c r="N363" s="13" t="e">
        <f t="shared" si="32"/>
        <v>#DIV/0!</v>
      </c>
    </row>
    <row r="364" spans="3:14" x14ac:dyDescent="0.2">
      <c r="C364" s="2" t="s">
        <v>48</v>
      </c>
      <c r="D364" s="4" t="s">
        <v>940</v>
      </c>
      <c r="E364" s="67"/>
      <c r="F364" s="13" t="e">
        <f t="shared" si="31"/>
        <v>#DIV/0!</v>
      </c>
      <c r="K364" s="2" t="s">
        <v>10</v>
      </c>
      <c r="L364" s="4" t="s">
        <v>962</v>
      </c>
      <c r="M364" s="67"/>
      <c r="N364" s="13" t="e">
        <f t="shared" si="32"/>
        <v>#DIV/0!</v>
      </c>
    </row>
    <row r="365" spans="3:14" x14ac:dyDescent="0.2">
      <c r="C365" s="2" t="s">
        <v>10</v>
      </c>
      <c r="D365" s="4" t="s">
        <v>941</v>
      </c>
      <c r="E365" s="67"/>
      <c r="F365" s="13" t="e">
        <f t="shared" si="31"/>
        <v>#DIV/0!</v>
      </c>
      <c r="K365" s="2" t="s">
        <v>10</v>
      </c>
      <c r="L365" s="4" t="s">
        <v>963</v>
      </c>
      <c r="M365" s="67"/>
      <c r="N365" s="13" t="e">
        <f t="shared" si="32"/>
        <v>#DIV/0!</v>
      </c>
    </row>
    <row r="366" spans="3:14" x14ac:dyDescent="0.2">
      <c r="C366" s="2" t="s">
        <v>10</v>
      </c>
      <c r="D366" s="4" t="s">
        <v>942</v>
      </c>
      <c r="E366" s="67"/>
      <c r="F366" s="13" t="e">
        <f t="shared" si="31"/>
        <v>#DIV/0!</v>
      </c>
      <c r="K366" s="2" t="s">
        <v>10</v>
      </c>
      <c r="L366" s="4" t="s">
        <v>965</v>
      </c>
      <c r="M366" s="67"/>
      <c r="N366" s="13" t="e">
        <f t="shared" si="32"/>
        <v>#DIV/0!</v>
      </c>
    </row>
    <row r="367" spans="3:14" x14ac:dyDescent="0.2">
      <c r="C367" s="2" t="s">
        <v>10</v>
      </c>
      <c r="D367" s="4" t="s">
        <v>146</v>
      </c>
      <c r="E367" s="67"/>
      <c r="F367" s="13" t="e">
        <f t="shared" si="31"/>
        <v>#DIV/0!</v>
      </c>
      <c r="K367" s="2" t="s">
        <v>10</v>
      </c>
      <c r="L367" s="4" t="s">
        <v>285</v>
      </c>
      <c r="M367" s="67"/>
      <c r="N367" s="13" t="e">
        <f t="shared" si="32"/>
        <v>#DIV/0!</v>
      </c>
    </row>
    <row r="368" spans="3:14" x14ac:dyDescent="0.2">
      <c r="C368" s="2" t="s">
        <v>51</v>
      </c>
      <c r="D368" s="4" t="s">
        <v>943</v>
      </c>
      <c r="E368" s="67"/>
      <c r="F368" s="13" t="e">
        <f t="shared" si="31"/>
        <v>#DIV/0!</v>
      </c>
      <c r="K368" s="2" t="s">
        <v>51</v>
      </c>
      <c r="L368" s="4" t="s">
        <v>966</v>
      </c>
      <c r="M368" s="67"/>
      <c r="N368" s="13" t="e">
        <f t="shared" si="32"/>
        <v>#DIV/0!</v>
      </c>
    </row>
    <row r="369" spans="3:14" x14ac:dyDescent="0.2">
      <c r="C369" s="2" t="s">
        <v>3</v>
      </c>
      <c r="D369" s="4" t="s">
        <v>944</v>
      </c>
      <c r="E369" s="67"/>
      <c r="F369" s="13" t="e">
        <f t="shared" si="31"/>
        <v>#DIV/0!</v>
      </c>
      <c r="K369" s="2" t="s">
        <v>3</v>
      </c>
      <c r="L369" s="4" t="s">
        <v>967</v>
      </c>
      <c r="M369" s="67"/>
      <c r="N369" s="13" t="e">
        <f t="shared" si="32"/>
        <v>#DIV/0!</v>
      </c>
    </row>
    <row r="370" spans="3:14" x14ac:dyDescent="0.2">
      <c r="C370" s="2" t="s">
        <v>3</v>
      </c>
      <c r="D370" s="4" t="s">
        <v>945</v>
      </c>
      <c r="E370" s="67"/>
      <c r="F370" s="13" t="e">
        <f t="shared" si="31"/>
        <v>#DIV/0!</v>
      </c>
      <c r="K370" s="2" t="s">
        <v>4</v>
      </c>
      <c r="L370" s="4" t="s">
        <v>968</v>
      </c>
      <c r="M370" s="67"/>
      <c r="N370" s="13" t="e">
        <f t="shared" si="32"/>
        <v>#DIV/0!</v>
      </c>
    </row>
    <row r="371" spans="3:14" x14ac:dyDescent="0.2">
      <c r="C371" s="2" t="s">
        <v>3</v>
      </c>
      <c r="D371" s="4" t="s">
        <v>947</v>
      </c>
      <c r="E371" s="67"/>
      <c r="F371" s="13" t="e">
        <f t="shared" si="31"/>
        <v>#DIV/0!</v>
      </c>
      <c r="K371" s="2" t="s">
        <v>4</v>
      </c>
      <c r="L371" s="4" t="s">
        <v>969</v>
      </c>
      <c r="M371" s="67"/>
      <c r="N371" s="13" t="e">
        <f t="shared" si="32"/>
        <v>#DIV/0!</v>
      </c>
    </row>
    <row r="372" spans="3:14" ht="15" customHeight="1" x14ac:dyDescent="0.2">
      <c r="C372" s="2" t="s">
        <v>7</v>
      </c>
      <c r="D372" s="4" t="s">
        <v>948</v>
      </c>
      <c r="E372" s="67"/>
      <c r="F372" s="13" t="e">
        <f t="shared" si="31"/>
        <v>#DIV/0!</v>
      </c>
      <c r="K372" s="2" t="s">
        <v>42</v>
      </c>
      <c r="L372" s="4" t="s">
        <v>290</v>
      </c>
      <c r="M372" s="67"/>
      <c r="N372" s="13" t="e">
        <f t="shared" si="32"/>
        <v>#DIV/0!</v>
      </c>
    </row>
    <row r="373" spans="3:14" ht="15" customHeight="1" thickBot="1" x14ac:dyDescent="0.25">
      <c r="C373" s="5" t="s">
        <v>7</v>
      </c>
      <c r="D373" s="7" t="s">
        <v>949</v>
      </c>
      <c r="E373" s="68"/>
      <c r="F373" s="14" t="e">
        <f t="shared" si="31"/>
        <v>#DIV/0!</v>
      </c>
      <c r="K373" s="2" t="s">
        <v>42</v>
      </c>
      <c r="L373" s="4" t="s">
        <v>971</v>
      </c>
      <c r="M373" s="67"/>
      <c r="N373" s="13" t="e">
        <f t="shared" si="32"/>
        <v>#DIV/0!</v>
      </c>
    </row>
    <row r="374" spans="3:14" ht="15" customHeight="1" x14ac:dyDescent="0.2">
      <c r="C374" s="1"/>
      <c r="D374" s="8"/>
      <c r="E374" s="58"/>
      <c r="F374" s="54"/>
      <c r="K374" s="2" t="s">
        <v>42</v>
      </c>
      <c r="L374" s="4" t="s">
        <v>291</v>
      </c>
      <c r="M374" s="67"/>
      <c r="N374" s="13" t="e">
        <f t="shared" si="32"/>
        <v>#DIV/0!</v>
      </c>
    </row>
    <row r="375" spans="3:14" ht="15" customHeight="1" thickBot="1" x14ac:dyDescent="0.25">
      <c r="C375" s="9" t="s">
        <v>281</v>
      </c>
      <c r="E375" s="66" t="s">
        <v>120</v>
      </c>
      <c r="F375" s="51">
        <f>SUM(E377:E383)</f>
        <v>0</v>
      </c>
      <c r="K375" s="2" t="s">
        <v>42</v>
      </c>
      <c r="L375" s="4" t="s">
        <v>292</v>
      </c>
      <c r="M375" s="67"/>
      <c r="N375" s="13" t="e">
        <f t="shared" si="32"/>
        <v>#DIV/0!</v>
      </c>
    </row>
    <row r="376" spans="3:14" ht="15" customHeight="1" x14ac:dyDescent="0.2">
      <c r="C376" s="36" t="s">
        <v>158</v>
      </c>
      <c r="D376" s="37" t="s">
        <v>133</v>
      </c>
      <c r="E376" s="59" t="s">
        <v>162</v>
      </c>
      <c r="F376" s="50" t="s">
        <v>119</v>
      </c>
      <c r="K376" s="2" t="s">
        <v>7</v>
      </c>
      <c r="L376" s="4" t="s">
        <v>972</v>
      </c>
      <c r="M376" s="67"/>
      <c r="N376" s="13" t="e">
        <f t="shared" si="32"/>
        <v>#DIV/0!</v>
      </c>
    </row>
    <row r="377" spans="3:14" ht="15" customHeight="1" thickBot="1" x14ac:dyDescent="0.25">
      <c r="C377" s="2" t="s">
        <v>0</v>
      </c>
      <c r="D377" s="4" t="s">
        <v>57</v>
      </c>
      <c r="E377" s="67"/>
      <c r="F377" s="13" t="e">
        <f t="shared" ref="F377:F383" si="33">ROUND(E377/$F$375*100,1)</f>
        <v>#DIV/0!</v>
      </c>
      <c r="K377" s="5" t="s">
        <v>7</v>
      </c>
      <c r="L377" s="7" t="s">
        <v>288</v>
      </c>
      <c r="M377" s="68"/>
      <c r="N377" s="14" t="e">
        <f t="shared" si="32"/>
        <v>#DIV/0!</v>
      </c>
    </row>
    <row r="378" spans="3:14" ht="15" customHeight="1" x14ac:dyDescent="0.2">
      <c r="C378" s="2" t="s">
        <v>48</v>
      </c>
      <c r="D378" s="4" t="s">
        <v>953</v>
      </c>
      <c r="E378" s="67"/>
      <c r="F378" s="13" t="e">
        <f t="shared" si="33"/>
        <v>#DIV/0!</v>
      </c>
      <c r="K378" s="1"/>
      <c r="L378" s="8"/>
      <c r="M378" s="58"/>
      <c r="N378" s="54"/>
    </row>
    <row r="379" spans="3:14" ht="15" customHeight="1" thickBot="1" x14ac:dyDescent="0.25">
      <c r="C379" s="2" t="s">
        <v>10</v>
      </c>
      <c r="D379" s="4" t="s">
        <v>954</v>
      </c>
      <c r="E379" s="67"/>
      <c r="F379" s="13" t="e">
        <f t="shared" si="33"/>
        <v>#DIV/0!</v>
      </c>
      <c r="K379" s="9" t="s">
        <v>344</v>
      </c>
      <c r="L379" s="8"/>
      <c r="M379" s="58" t="s">
        <v>120</v>
      </c>
      <c r="N379" s="53">
        <f>SUM(M381:M383)</f>
        <v>0</v>
      </c>
    </row>
    <row r="380" spans="3:14" ht="15" customHeight="1" x14ac:dyDescent="0.2">
      <c r="C380" s="2" t="s">
        <v>51</v>
      </c>
      <c r="D380" s="4" t="s">
        <v>955</v>
      </c>
      <c r="E380" s="67"/>
      <c r="F380" s="13" t="e">
        <f t="shared" si="33"/>
        <v>#DIV/0!</v>
      </c>
      <c r="K380" s="36" t="s">
        <v>158</v>
      </c>
      <c r="L380" s="37" t="s">
        <v>133</v>
      </c>
      <c r="M380" s="59" t="s">
        <v>162</v>
      </c>
      <c r="N380" s="50" t="s">
        <v>119</v>
      </c>
    </row>
    <row r="381" spans="3:14" ht="15" customHeight="1" x14ac:dyDescent="0.2">
      <c r="C381" s="2" t="s">
        <v>3</v>
      </c>
      <c r="D381" s="4" t="s">
        <v>956</v>
      </c>
      <c r="E381" s="67"/>
      <c r="F381" s="13" t="e">
        <f t="shared" si="33"/>
        <v>#DIV/0!</v>
      </c>
      <c r="K381" s="2" t="s">
        <v>0</v>
      </c>
      <c r="L381" s="44" t="s">
        <v>344</v>
      </c>
      <c r="M381" s="75"/>
      <c r="N381" s="13" t="e">
        <f>ROUND(M381/$N$379*100,1)</f>
        <v>#DIV/0!</v>
      </c>
    </row>
    <row r="382" spans="3:14" ht="15" customHeight="1" x14ac:dyDescent="0.2">
      <c r="C382" s="2" t="s">
        <v>7</v>
      </c>
      <c r="D382" s="4" t="s">
        <v>957</v>
      </c>
      <c r="E382" s="67"/>
      <c r="F382" s="13" t="e">
        <f t="shared" si="33"/>
        <v>#DIV/0!</v>
      </c>
      <c r="K382" s="2" t="s">
        <v>10</v>
      </c>
      <c r="L382" s="4" t="s">
        <v>344</v>
      </c>
      <c r="M382" s="67"/>
      <c r="N382" s="13" t="e">
        <f>ROUND(M382/$N$379*100,1)</f>
        <v>#DIV/0!</v>
      </c>
    </row>
    <row r="383" spans="3:14" ht="15" customHeight="1" thickBot="1" x14ac:dyDescent="0.25">
      <c r="C383" s="5" t="s">
        <v>7</v>
      </c>
      <c r="D383" s="7" t="s">
        <v>958</v>
      </c>
      <c r="E383" s="68"/>
      <c r="F383" s="14" t="e">
        <f t="shared" si="33"/>
        <v>#DIV/0!</v>
      </c>
      <c r="K383" s="5" t="s">
        <v>42</v>
      </c>
      <c r="L383" s="7" t="s">
        <v>344</v>
      </c>
      <c r="M383" s="68"/>
      <c r="N383" s="14" t="e">
        <f>ROUND(M383/$N$379*100,1)</f>
        <v>#DIV/0!</v>
      </c>
    </row>
    <row r="384" spans="3:14" ht="15" customHeight="1" x14ac:dyDescent="0.2">
      <c r="C384" s="1"/>
      <c r="D384" s="8"/>
      <c r="E384" s="58"/>
      <c r="F384" s="54"/>
      <c r="I384" s="56"/>
    </row>
    <row r="385" spans="3:14" ht="15" customHeight="1" thickBot="1" x14ac:dyDescent="0.25">
      <c r="C385" s="9" t="s">
        <v>345</v>
      </c>
      <c r="E385" s="66" t="s">
        <v>120</v>
      </c>
      <c r="F385" s="51">
        <f>SUM(E387:E410)</f>
        <v>0</v>
      </c>
      <c r="I385" s="56"/>
      <c r="K385" s="9" t="s">
        <v>325</v>
      </c>
      <c r="L385" s="8"/>
      <c r="M385" s="58" t="s">
        <v>120</v>
      </c>
      <c r="N385" s="53">
        <f>SUM(M387:M461)</f>
        <v>0</v>
      </c>
    </row>
    <row r="386" spans="3:14" ht="15" customHeight="1" x14ac:dyDescent="0.2">
      <c r="C386" s="36" t="s">
        <v>158</v>
      </c>
      <c r="D386" s="37" t="s">
        <v>133</v>
      </c>
      <c r="E386" s="59" t="s">
        <v>162</v>
      </c>
      <c r="F386" s="50" t="s">
        <v>119</v>
      </c>
      <c r="K386" s="36" t="s">
        <v>158</v>
      </c>
      <c r="L386" s="37" t="s">
        <v>133</v>
      </c>
      <c r="M386" s="59" t="s">
        <v>162</v>
      </c>
      <c r="N386" s="50" t="s">
        <v>119</v>
      </c>
    </row>
    <row r="387" spans="3:14" ht="15" customHeight="1" x14ac:dyDescent="0.2">
      <c r="C387" s="2" t="s">
        <v>10</v>
      </c>
      <c r="D387" s="4" t="s">
        <v>64</v>
      </c>
      <c r="E387" s="67"/>
      <c r="F387" s="48"/>
      <c r="K387" s="2" t="s">
        <v>10</v>
      </c>
      <c r="L387" s="44" t="s">
        <v>70</v>
      </c>
      <c r="M387" s="75"/>
      <c r="N387" s="48"/>
    </row>
    <row r="388" spans="3:14" ht="15" customHeight="1" x14ac:dyDescent="0.2">
      <c r="C388" s="2" t="s">
        <v>10</v>
      </c>
      <c r="D388" s="4" t="s">
        <v>298</v>
      </c>
      <c r="E388" s="67"/>
      <c r="F388" s="48"/>
      <c r="K388" s="2" t="s">
        <v>10</v>
      </c>
      <c r="L388" s="44" t="s">
        <v>71</v>
      </c>
      <c r="M388" s="75"/>
      <c r="N388" s="48"/>
    </row>
    <row r="389" spans="3:14" ht="15" customHeight="1" x14ac:dyDescent="0.2">
      <c r="C389" s="2" t="s">
        <v>10</v>
      </c>
      <c r="D389" s="4" t="s">
        <v>977</v>
      </c>
      <c r="E389" s="67"/>
      <c r="F389" s="48"/>
      <c r="K389" s="2" t="s">
        <v>10</v>
      </c>
      <c r="L389" s="44" t="s">
        <v>78</v>
      </c>
      <c r="M389" s="75"/>
      <c r="N389" s="48"/>
    </row>
    <row r="390" spans="3:14" ht="15" customHeight="1" x14ac:dyDescent="0.2">
      <c r="C390" s="2" t="s">
        <v>10</v>
      </c>
      <c r="D390" s="4" t="s">
        <v>60</v>
      </c>
      <c r="E390" s="67"/>
      <c r="F390" s="48"/>
      <c r="K390" s="2" t="s">
        <v>10</v>
      </c>
      <c r="L390" s="44" t="s">
        <v>466</v>
      </c>
      <c r="M390" s="75"/>
      <c r="N390" s="48"/>
    </row>
    <row r="391" spans="3:14" ht="15" customHeight="1" x14ac:dyDescent="0.2">
      <c r="C391" s="2" t="s">
        <v>10</v>
      </c>
      <c r="D391" s="4" t="s">
        <v>63</v>
      </c>
      <c r="E391" s="67"/>
      <c r="F391" s="48"/>
      <c r="K391" s="2" t="s">
        <v>10</v>
      </c>
      <c r="L391" s="44" t="s">
        <v>82</v>
      </c>
      <c r="M391" s="75"/>
      <c r="N391" s="48"/>
    </row>
    <row r="392" spans="3:14" ht="15" customHeight="1" x14ac:dyDescent="0.2">
      <c r="C392" s="2" t="s">
        <v>10</v>
      </c>
      <c r="D392" s="4" t="s">
        <v>61</v>
      </c>
      <c r="E392" s="67"/>
      <c r="F392" s="48"/>
      <c r="K392" s="2" t="s">
        <v>10</v>
      </c>
      <c r="L392" s="44" t="s">
        <v>460</v>
      </c>
      <c r="M392" s="75"/>
      <c r="N392" s="48"/>
    </row>
    <row r="393" spans="3:14" ht="15" customHeight="1" x14ac:dyDescent="0.2">
      <c r="C393" s="2" t="s">
        <v>10</v>
      </c>
      <c r="D393" s="4" t="s">
        <v>134</v>
      </c>
      <c r="E393" s="67"/>
      <c r="F393" s="48"/>
      <c r="I393" s="9"/>
      <c r="K393" s="2" t="s">
        <v>10</v>
      </c>
      <c r="L393" s="44" t="s">
        <v>96</v>
      </c>
      <c r="M393" s="75"/>
      <c r="N393" s="48"/>
    </row>
    <row r="394" spans="3:14" ht="15" customHeight="1" x14ac:dyDescent="0.2">
      <c r="C394" s="2" t="s">
        <v>10</v>
      </c>
      <c r="D394" s="4" t="s">
        <v>413</v>
      </c>
      <c r="E394" s="67"/>
      <c r="F394" s="48"/>
      <c r="K394" s="2" t="s">
        <v>10</v>
      </c>
      <c r="L394" s="44" t="s">
        <v>986</v>
      </c>
      <c r="M394" s="75"/>
      <c r="N394" s="48"/>
    </row>
    <row r="395" spans="3:14" ht="15" customHeight="1" x14ac:dyDescent="0.2">
      <c r="C395" s="2" t="s">
        <v>10</v>
      </c>
      <c r="D395" s="4" t="s">
        <v>147</v>
      </c>
      <c r="E395" s="67"/>
      <c r="F395" s="48"/>
      <c r="K395" s="2" t="s">
        <v>10</v>
      </c>
      <c r="L395" s="44" t="s">
        <v>294</v>
      </c>
      <c r="M395" s="75"/>
      <c r="N395" s="48"/>
    </row>
    <row r="396" spans="3:14" ht="15" customHeight="1" x14ac:dyDescent="0.2">
      <c r="C396" s="2" t="s">
        <v>10</v>
      </c>
      <c r="D396" s="4" t="s">
        <v>978</v>
      </c>
      <c r="E396" s="67"/>
      <c r="F396" s="48"/>
      <c r="K396" s="2" t="s">
        <v>99</v>
      </c>
      <c r="L396" s="44" t="s">
        <v>293</v>
      </c>
      <c r="M396" s="75"/>
      <c r="N396" s="48"/>
    </row>
    <row r="397" spans="3:14" ht="15" customHeight="1" x14ac:dyDescent="0.2">
      <c r="C397" s="2" t="s">
        <v>10</v>
      </c>
      <c r="D397" s="4" t="s">
        <v>59</v>
      </c>
      <c r="E397" s="67"/>
      <c r="F397" s="48"/>
      <c r="K397" s="2" t="s">
        <v>10</v>
      </c>
      <c r="L397" s="44" t="s">
        <v>465</v>
      </c>
      <c r="M397" s="75"/>
      <c r="N397" s="48"/>
    </row>
    <row r="398" spans="3:14" ht="15" customHeight="1" x14ac:dyDescent="0.2">
      <c r="C398" s="2" t="s">
        <v>10</v>
      </c>
      <c r="D398" s="4" t="s">
        <v>62</v>
      </c>
      <c r="E398" s="67"/>
      <c r="F398" s="48"/>
      <c r="K398" s="2" t="s">
        <v>10</v>
      </c>
      <c r="L398" s="44" t="s">
        <v>987</v>
      </c>
      <c r="M398" s="75"/>
      <c r="N398" s="48"/>
    </row>
    <row r="399" spans="3:14" ht="15" customHeight="1" x14ac:dyDescent="0.2">
      <c r="C399" s="2" t="s">
        <v>10</v>
      </c>
      <c r="D399" s="4" t="s">
        <v>135</v>
      </c>
      <c r="E399" s="67"/>
      <c r="F399" s="48"/>
      <c r="K399" s="2" t="s">
        <v>10</v>
      </c>
      <c r="L399" s="44" t="s">
        <v>988</v>
      </c>
      <c r="M399" s="75"/>
      <c r="N399" s="48"/>
    </row>
    <row r="400" spans="3:14" ht="15" customHeight="1" x14ac:dyDescent="0.2">
      <c r="C400" s="2" t="s">
        <v>10</v>
      </c>
      <c r="D400" s="4" t="s">
        <v>541</v>
      </c>
      <c r="E400" s="67"/>
      <c r="F400" s="48"/>
      <c r="K400" s="2" t="s">
        <v>10</v>
      </c>
      <c r="L400" s="44" t="s">
        <v>989</v>
      </c>
      <c r="M400" s="75"/>
      <c r="N400" s="48"/>
    </row>
    <row r="401" spans="3:14" ht="15" customHeight="1" x14ac:dyDescent="0.2">
      <c r="C401" s="2" t="s">
        <v>66</v>
      </c>
      <c r="D401" s="4" t="s">
        <v>979</v>
      </c>
      <c r="E401" s="67"/>
      <c r="F401" s="48"/>
      <c r="K401" s="2" t="s">
        <v>10</v>
      </c>
      <c r="L401" s="44" t="s">
        <v>991</v>
      </c>
      <c r="M401" s="75"/>
      <c r="N401" s="48"/>
    </row>
    <row r="402" spans="3:14" ht="15" customHeight="1" x14ac:dyDescent="0.2">
      <c r="C402" s="2" t="s">
        <v>10</v>
      </c>
      <c r="D402" s="4" t="s">
        <v>980</v>
      </c>
      <c r="E402" s="67"/>
      <c r="F402" s="48"/>
      <c r="K402" s="2" t="s">
        <v>10</v>
      </c>
      <c r="L402" s="44" t="s">
        <v>74</v>
      </c>
      <c r="M402" s="75"/>
      <c r="N402" s="48"/>
    </row>
    <row r="403" spans="3:14" ht="15" customHeight="1" x14ac:dyDescent="0.2">
      <c r="C403" s="2" t="s">
        <v>10</v>
      </c>
      <c r="D403" s="4" t="s">
        <v>981</v>
      </c>
      <c r="E403" s="67"/>
      <c r="F403" s="48"/>
      <c r="K403" s="2" t="s">
        <v>10</v>
      </c>
      <c r="L403" s="44" t="s">
        <v>77</v>
      </c>
      <c r="M403" s="75"/>
      <c r="N403" s="48"/>
    </row>
    <row r="404" spans="3:14" ht="15" customHeight="1" x14ac:dyDescent="0.2">
      <c r="C404" s="2" t="s">
        <v>10</v>
      </c>
      <c r="D404" s="4" t="s">
        <v>982</v>
      </c>
      <c r="E404" s="67"/>
      <c r="F404" s="48"/>
      <c r="K404" s="2" t="s">
        <v>10</v>
      </c>
      <c r="L404" s="44" t="s">
        <v>458</v>
      </c>
      <c r="M404" s="75"/>
      <c r="N404" s="48"/>
    </row>
    <row r="405" spans="3:14" ht="15" customHeight="1" x14ac:dyDescent="0.2">
      <c r="C405" s="2" t="s">
        <v>10</v>
      </c>
      <c r="D405" s="4" t="s">
        <v>983</v>
      </c>
      <c r="E405" s="67"/>
      <c r="F405" s="48"/>
      <c r="K405" s="2" t="s">
        <v>10</v>
      </c>
      <c r="L405" s="44" t="s">
        <v>92</v>
      </c>
      <c r="M405" s="75"/>
      <c r="N405" s="48"/>
    </row>
    <row r="406" spans="3:14" ht="15" customHeight="1" x14ac:dyDescent="0.2">
      <c r="C406" s="2" t="s">
        <v>65</v>
      </c>
      <c r="D406" s="4" t="s">
        <v>984</v>
      </c>
      <c r="E406" s="67"/>
      <c r="F406" s="48"/>
      <c r="K406" s="2" t="s">
        <v>10</v>
      </c>
      <c r="L406" s="44" t="s">
        <v>94</v>
      </c>
      <c r="M406" s="75"/>
      <c r="N406" s="48"/>
    </row>
    <row r="407" spans="3:14" ht="15" customHeight="1" x14ac:dyDescent="0.2">
      <c r="C407" s="2" t="s">
        <v>10</v>
      </c>
      <c r="D407" s="4" t="s">
        <v>985</v>
      </c>
      <c r="E407" s="67"/>
      <c r="F407" s="48"/>
      <c r="K407" s="2" t="s">
        <v>10</v>
      </c>
      <c r="L407" s="44" t="s">
        <v>95</v>
      </c>
      <c r="M407" s="75"/>
      <c r="N407" s="48"/>
    </row>
    <row r="408" spans="3:14" ht="15" customHeight="1" x14ac:dyDescent="0.2">
      <c r="C408" s="2" t="s">
        <v>10</v>
      </c>
      <c r="D408" s="4" t="s">
        <v>67</v>
      </c>
      <c r="E408" s="67"/>
      <c r="F408" s="48"/>
      <c r="K408" s="2" t="s">
        <v>10</v>
      </c>
      <c r="L408" s="44" t="s">
        <v>993</v>
      </c>
      <c r="M408" s="75"/>
      <c r="N408" s="48"/>
    </row>
    <row r="409" spans="3:14" ht="15" customHeight="1" x14ac:dyDescent="0.2">
      <c r="C409" s="2" t="s">
        <v>65</v>
      </c>
      <c r="D409" s="4" t="s">
        <v>412</v>
      </c>
      <c r="E409" s="67"/>
      <c r="F409" s="48"/>
      <c r="K409" s="2" t="s">
        <v>10</v>
      </c>
      <c r="L409" s="44" t="s">
        <v>995</v>
      </c>
      <c r="M409" s="75"/>
      <c r="N409" s="48"/>
    </row>
    <row r="410" spans="3:14" ht="15" customHeight="1" thickBot="1" x14ac:dyDescent="0.25">
      <c r="C410" s="5" t="s">
        <v>10</v>
      </c>
      <c r="D410" s="7" t="s">
        <v>542</v>
      </c>
      <c r="E410" s="68"/>
      <c r="F410" s="49"/>
      <c r="K410" s="2" t="s">
        <v>10</v>
      </c>
      <c r="L410" s="44" t="s">
        <v>997</v>
      </c>
      <c r="M410" s="75"/>
      <c r="N410" s="48"/>
    </row>
    <row r="411" spans="3:14" ht="15" customHeight="1" x14ac:dyDescent="0.2">
      <c r="C411" s="1"/>
      <c r="D411" s="8"/>
      <c r="E411" s="58"/>
      <c r="F411" s="54"/>
      <c r="K411" s="2" t="s">
        <v>99</v>
      </c>
      <c r="L411" s="44" t="s">
        <v>295</v>
      </c>
      <c r="M411" s="75"/>
      <c r="N411" s="48"/>
    </row>
    <row r="412" spans="3:14" ht="15" customHeight="1" thickBot="1" x14ac:dyDescent="0.25">
      <c r="C412" s="9" t="s">
        <v>333</v>
      </c>
      <c r="D412" s="8"/>
      <c r="E412" s="58" t="s">
        <v>120</v>
      </c>
      <c r="F412" s="53">
        <f>SUM(E414:E461)</f>
        <v>0</v>
      </c>
      <c r="K412" s="2" t="s">
        <v>99</v>
      </c>
      <c r="L412" s="44" t="s">
        <v>296</v>
      </c>
      <c r="M412" s="75"/>
      <c r="N412" s="48"/>
    </row>
    <row r="413" spans="3:14" ht="15" customHeight="1" x14ac:dyDescent="0.2">
      <c r="C413" s="36" t="s">
        <v>158</v>
      </c>
      <c r="D413" s="37" t="s">
        <v>133</v>
      </c>
      <c r="E413" s="59" t="s">
        <v>162</v>
      </c>
      <c r="F413" s="50" t="s">
        <v>119</v>
      </c>
      <c r="K413" s="2" t="s">
        <v>998</v>
      </c>
      <c r="L413" s="44" t="s">
        <v>999</v>
      </c>
      <c r="M413" s="75"/>
      <c r="N413" s="48"/>
    </row>
    <row r="414" spans="3:14" ht="15" customHeight="1" x14ac:dyDescent="0.2">
      <c r="C414" s="2" t="s">
        <v>10</v>
      </c>
      <c r="D414" s="44" t="s">
        <v>1006</v>
      </c>
      <c r="E414" s="75"/>
      <c r="F414" s="48"/>
      <c r="K414" s="2" t="s">
        <v>998</v>
      </c>
      <c r="L414" s="44" t="s">
        <v>1000</v>
      </c>
      <c r="M414" s="75"/>
      <c r="N414" s="48"/>
    </row>
    <row r="415" spans="3:14" ht="15" customHeight="1" x14ac:dyDescent="0.2">
      <c r="C415" s="2" t="s">
        <v>10</v>
      </c>
      <c r="D415" s="44" t="s">
        <v>467</v>
      </c>
      <c r="E415" s="75"/>
      <c r="F415" s="48"/>
      <c r="K415" s="2" t="s">
        <v>998</v>
      </c>
      <c r="L415" s="44" t="s">
        <v>1001</v>
      </c>
      <c r="M415" s="75"/>
      <c r="N415" s="48"/>
    </row>
    <row r="416" spans="3:14" ht="15" customHeight="1" x14ac:dyDescent="0.2">
      <c r="C416" s="2" t="s">
        <v>104</v>
      </c>
      <c r="D416" s="44" t="s">
        <v>1006</v>
      </c>
      <c r="E416" s="75"/>
      <c r="F416" s="48"/>
      <c r="K416" s="2" t="s">
        <v>10</v>
      </c>
      <c r="L416" s="44" t="s">
        <v>80</v>
      </c>
      <c r="M416" s="75"/>
      <c r="N416" s="48"/>
    </row>
    <row r="417" spans="3:14" ht="15" customHeight="1" x14ac:dyDescent="0.2">
      <c r="C417" s="2" t="s">
        <v>484</v>
      </c>
      <c r="D417" s="44" t="s">
        <v>1006</v>
      </c>
      <c r="E417" s="75"/>
      <c r="F417" s="48"/>
      <c r="K417" s="2" t="s">
        <v>99</v>
      </c>
      <c r="L417" s="44" t="s">
        <v>80</v>
      </c>
      <c r="M417" s="75"/>
      <c r="N417" s="48"/>
    </row>
    <row r="418" spans="3:14" ht="15" customHeight="1" x14ac:dyDescent="0.2">
      <c r="C418" s="2" t="s">
        <v>10</v>
      </c>
      <c r="D418" s="44" t="s">
        <v>1008</v>
      </c>
      <c r="E418" s="75"/>
      <c r="F418" s="48"/>
      <c r="K418" s="2" t="s">
        <v>10</v>
      </c>
      <c r="L418" s="44" t="s">
        <v>543</v>
      </c>
      <c r="M418" s="75"/>
      <c r="N418" s="48"/>
    </row>
    <row r="419" spans="3:14" ht="15" customHeight="1" x14ac:dyDescent="0.2">
      <c r="C419" s="2" t="s">
        <v>104</v>
      </c>
      <c r="D419" s="44" t="s">
        <v>1008</v>
      </c>
      <c r="E419" s="75"/>
      <c r="F419" s="48"/>
      <c r="K419" s="2" t="s">
        <v>10</v>
      </c>
      <c r="L419" s="44" t="s">
        <v>544</v>
      </c>
      <c r="M419" s="75"/>
      <c r="N419" s="48"/>
    </row>
    <row r="420" spans="3:14" ht="15" customHeight="1" x14ac:dyDescent="0.2">
      <c r="C420" s="2" t="s">
        <v>10</v>
      </c>
      <c r="D420" s="44" t="s">
        <v>471</v>
      </c>
      <c r="E420" s="75"/>
      <c r="F420" s="48"/>
      <c r="K420" s="2" t="s">
        <v>99</v>
      </c>
      <c r="L420" s="44" t="s">
        <v>167</v>
      </c>
      <c r="M420" s="75"/>
      <c r="N420" s="48"/>
    </row>
    <row r="421" spans="3:14" ht="15" customHeight="1" x14ac:dyDescent="0.2">
      <c r="C421" s="2" t="s">
        <v>104</v>
      </c>
      <c r="D421" s="44" t="s">
        <v>471</v>
      </c>
      <c r="E421" s="75"/>
      <c r="F421" s="48"/>
      <c r="K421" s="2" t="s">
        <v>99</v>
      </c>
      <c r="L421" s="44" t="s">
        <v>168</v>
      </c>
      <c r="M421" s="75"/>
      <c r="N421" s="48"/>
    </row>
    <row r="422" spans="3:14" ht="15" customHeight="1" x14ac:dyDescent="0.2">
      <c r="C422" s="2" t="s">
        <v>10</v>
      </c>
      <c r="D422" s="44" t="s">
        <v>482</v>
      </c>
      <c r="E422" s="75"/>
      <c r="F422" s="48"/>
      <c r="K422" s="2" t="s">
        <v>10</v>
      </c>
      <c r="L422" s="44" t="s">
        <v>169</v>
      </c>
      <c r="M422" s="75"/>
      <c r="N422" s="48"/>
    </row>
    <row r="423" spans="3:14" ht="15" customHeight="1" x14ac:dyDescent="0.2">
      <c r="C423" s="2" t="s">
        <v>104</v>
      </c>
      <c r="D423" s="44" t="s">
        <v>482</v>
      </c>
      <c r="E423" s="75"/>
      <c r="F423" s="48"/>
      <c r="K423" s="2" t="s">
        <v>10</v>
      </c>
      <c r="L423" s="44" t="s">
        <v>170</v>
      </c>
      <c r="M423" s="75"/>
      <c r="N423" s="48"/>
    </row>
    <row r="424" spans="3:14" ht="15" customHeight="1" x14ac:dyDescent="0.2">
      <c r="C424" s="2" t="s">
        <v>10</v>
      </c>
      <c r="D424" s="44" t="s">
        <v>550</v>
      </c>
      <c r="E424" s="75"/>
      <c r="F424" s="48"/>
      <c r="K424" s="2" t="s">
        <v>10</v>
      </c>
      <c r="L424" s="44" t="s">
        <v>93</v>
      </c>
      <c r="M424" s="75"/>
      <c r="N424" s="48"/>
    </row>
    <row r="425" spans="3:14" ht="15" customHeight="1" x14ac:dyDescent="0.2">
      <c r="C425" s="2" t="s">
        <v>104</v>
      </c>
      <c r="D425" s="44" t="s">
        <v>550</v>
      </c>
      <c r="E425" s="75"/>
      <c r="F425" s="48"/>
      <c r="K425" s="2" t="s">
        <v>10</v>
      </c>
      <c r="L425" s="44" t="s">
        <v>100</v>
      </c>
      <c r="M425" s="75"/>
      <c r="N425" s="48"/>
    </row>
    <row r="426" spans="3:14" ht="15" customHeight="1" x14ac:dyDescent="0.2">
      <c r="C426" s="2" t="s">
        <v>10</v>
      </c>
      <c r="D426" s="44" t="s">
        <v>477</v>
      </c>
      <c r="E426" s="75"/>
      <c r="F426" s="48"/>
      <c r="K426" s="2" t="s">
        <v>10</v>
      </c>
      <c r="L426" s="44" t="s">
        <v>81</v>
      </c>
      <c r="M426" s="75"/>
      <c r="N426" s="48"/>
    </row>
    <row r="427" spans="3:14" ht="15" customHeight="1" x14ac:dyDescent="0.2">
      <c r="C427" s="2" t="s">
        <v>104</v>
      </c>
      <c r="D427" s="44" t="s">
        <v>477</v>
      </c>
      <c r="E427" s="75"/>
      <c r="F427" s="48"/>
      <c r="K427" s="2" t="s">
        <v>10</v>
      </c>
      <c r="L427" s="44" t="s">
        <v>79</v>
      </c>
      <c r="M427" s="75"/>
      <c r="N427" s="48"/>
    </row>
    <row r="428" spans="3:14" ht="15" customHeight="1" x14ac:dyDescent="0.2">
      <c r="C428" s="2" t="s">
        <v>10</v>
      </c>
      <c r="D428" s="44" t="s">
        <v>483</v>
      </c>
      <c r="E428" s="75"/>
      <c r="F428" s="48"/>
      <c r="K428" s="2" t="s">
        <v>10</v>
      </c>
      <c r="L428" s="44" t="s">
        <v>97</v>
      </c>
      <c r="M428" s="75"/>
      <c r="N428" s="48"/>
    </row>
    <row r="429" spans="3:14" ht="15" customHeight="1" x14ac:dyDescent="0.2">
      <c r="C429" s="2" t="s">
        <v>104</v>
      </c>
      <c r="D429" s="44" t="s">
        <v>483</v>
      </c>
      <c r="E429" s="75"/>
      <c r="F429" s="48"/>
      <c r="K429" s="2" t="s">
        <v>10</v>
      </c>
      <c r="L429" s="44" t="s">
        <v>123</v>
      </c>
      <c r="M429" s="75"/>
      <c r="N429" s="48"/>
    </row>
    <row r="430" spans="3:14" ht="15" customHeight="1" x14ac:dyDescent="0.2">
      <c r="C430" s="2" t="s">
        <v>10</v>
      </c>
      <c r="D430" s="44" t="s">
        <v>549</v>
      </c>
      <c r="E430" s="75"/>
      <c r="F430" s="48"/>
      <c r="K430" s="2" t="s">
        <v>10</v>
      </c>
      <c r="L430" s="44" t="s">
        <v>83</v>
      </c>
      <c r="M430" s="75"/>
      <c r="N430" s="48"/>
    </row>
    <row r="431" spans="3:14" ht="15" customHeight="1" x14ac:dyDescent="0.2">
      <c r="C431" s="2" t="s">
        <v>104</v>
      </c>
      <c r="D431" s="44" t="s">
        <v>549</v>
      </c>
      <c r="E431" s="75"/>
      <c r="F431" s="48"/>
      <c r="K431" s="2" t="s">
        <v>10</v>
      </c>
      <c r="L431" s="44" t="s">
        <v>84</v>
      </c>
      <c r="M431" s="75"/>
      <c r="N431" s="48"/>
    </row>
    <row r="432" spans="3:14" ht="15" customHeight="1" x14ac:dyDescent="0.2">
      <c r="C432" s="2" t="s">
        <v>10</v>
      </c>
      <c r="D432" s="44" t="s">
        <v>149</v>
      </c>
      <c r="E432" s="75"/>
      <c r="F432" s="48"/>
      <c r="K432" s="2" t="s">
        <v>10</v>
      </c>
      <c r="L432" s="44" t="s">
        <v>85</v>
      </c>
      <c r="M432" s="75"/>
      <c r="N432" s="48"/>
    </row>
    <row r="433" spans="3:14" ht="15" customHeight="1" x14ac:dyDescent="0.2">
      <c r="C433" s="2" t="s">
        <v>10</v>
      </c>
      <c r="D433" s="44" t="s">
        <v>1010</v>
      </c>
      <c r="E433" s="75"/>
      <c r="F433" s="48"/>
      <c r="K433" s="2" t="s">
        <v>10</v>
      </c>
      <c r="L433" s="44" t="s">
        <v>87</v>
      </c>
      <c r="M433" s="75"/>
      <c r="N433" s="48"/>
    </row>
    <row r="434" spans="3:14" ht="15" customHeight="1" x14ac:dyDescent="0.2">
      <c r="C434" s="2" t="s">
        <v>104</v>
      </c>
      <c r="D434" s="44" t="s">
        <v>1012</v>
      </c>
      <c r="E434" s="75"/>
      <c r="F434" s="48"/>
      <c r="K434" s="2" t="s">
        <v>10</v>
      </c>
      <c r="L434" s="44" t="s">
        <v>86</v>
      </c>
      <c r="M434" s="75"/>
      <c r="N434" s="48"/>
    </row>
    <row r="435" spans="3:14" ht="15" customHeight="1" x14ac:dyDescent="0.2">
      <c r="C435" s="2" t="s">
        <v>104</v>
      </c>
      <c r="D435" s="44" t="s">
        <v>1013</v>
      </c>
      <c r="E435" s="75"/>
      <c r="F435" s="48"/>
      <c r="K435" s="2" t="s">
        <v>10</v>
      </c>
      <c r="L435" s="44" t="s">
        <v>88</v>
      </c>
      <c r="M435" s="75"/>
      <c r="N435" s="48"/>
    </row>
    <row r="436" spans="3:14" ht="15" customHeight="1" x14ac:dyDescent="0.2">
      <c r="C436" s="2" t="s">
        <v>484</v>
      </c>
      <c r="D436" s="44" t="s">
        <v>1012</v>
      </c>
      <c r="E436" s="75"/>
      <c r="F436" s="48"/>
      <c r="K436" s="2" t="s">
        <v>10</v>
      </c>
      <c r="L436" s="44" t="s">
        <v>547</v>
      </c>
      <c r="M436" s="75"/>
      <c r="N436" s="48"/>
    </row>
    <row r="437" spans="3:14" ht="15" customHeight="1" x14ac:dyDescent="0.2">
      <c r="C437" s="2" t="s">
        <v>10</v>
      </c>
      <c r="D437" s="44" t="s">
        <v>476</v>
      </c>
      <c r="E437" s="75"/>
      <c r="F437" s="48"/>
      <c r="K437" s="2" t="s">
        <v>10</v>
      </c>
      <c r="L437" s="44" t="s">
        <v>545</v>
      </c>
      <c r="M437" s="75"/>
      <c r="N437" s="48"/>
    </row>
    <row r="438" spans="3:14" ht="15" customHeight="1" x14ac:dyDescent="0.2">
      <c r="C438" s="2" t="s">
        <v>10</v>
      </c>
      <c r="D438" s="44" t="s">
        <v>481</v>
      </c>
      <c r="E438" s="75"/>
      <c r="F438" s="48"/>
      <c r="K438" s="2" t="s">
        <v>10</v>
      </c>
      <c r="L438" s="44" t="s">
        <v>546</v>
      </c>
      <c r="M438" s="75"/>
      <c r="N438" s="48"/>
    </row>
    <row r="439" spans="3:14" ht="15" customHeight="1" x14ac:dyDescent="0.2">
      <c r="C439" s="2" t="s">
        <v>104</v>
      </c>
      <c r="D439" s="44" t="s">
        <v>1015</v>
      </c>
      <c r="E439" s="75"/>
      <c r="F439" s="48"/>
      <c r="K439" s="2" t="s">
        <v>10</v>
      </c>
      <c r="L439" s="44" t="s">
        <v>461</v>
      </c>
      <c r="M439" s="75"/>
      <c r="N439" s="48"/>
    </row>
    <row r="440" spans="3:14" ht="15" customHeight="1" x14ac:dyDescent="0.2">
      <c r="C440" s="2" t="s">
        <v>484</v>
      </c>
      <c r="D440" s="44" t="s">
        <v>1015</v>
      </c>
      <c r="E440" s="75"/>
      <c r="F440" s="48"/>
      <c r="K440" s="2" t="s">
        <v>10</v>
      </c>
      <c r="L440" s="44" t="s">
        <v>488</v>
      </c>
      <c r="M440" s="75"/>
      <c r="N440" s="48"/>
    </row>
    <row r="441" spans="3:14" ht="15" customHeight="1" x14ac:dyDescent="0.2">
      <c r="C441" s="2" t="s">
        <v>10</v>
      </c>
      <c r="D441" s="44" t="s">
        <v>1016</v>
      </c>
      <c r="E441" s="75"/>
      <c r="F441" s="48"/>
      <c r="K441" s="2" t="s">
        <v>10</v>
      </c>
      <c r="L441" s="44" t="s">
        <v>90</v>
      </c>
      <c r="M441" s="75"/>
      <c r="N441" s="48"/>
    </row>
    <row r="442" spans="3:14" ht="15" customHeight="1" x14ac:dyDescent="0.2">
      <c r="C442" s="2" t="s">
        <v>104</v>
      </c>
      <c r="D442" s="44" t="s">
        <v>1016</v>
      </c>
      <c r="E442" s="75"/>
      <c r="F442" s="48"/>
      <c r="K442" s="2" t="s">
        <v>10</v>
      </c>
      <c r="L442" s="44" t="s">
        <v>91</v>
      </c>
      <c r="M442" s="75"/>
      <c r="N442" s="48"/>
    </row>
    <row r="443" spans="3:14" ht="15" customHeight="1" x14ac:dyDescent="0.2">
      <c r="C443" s="2" t="s">
        <v>148</v>
      </c>
      <c r="D443" s="44" t="s">
        <v>553</v>
      </c>
      <c r="E443" s="75"/>
      <c r="F443" s="48"/>
      <c r="K443" s="2" t="s">
        <v>10</v>
      </c>
      <c r="L443" s="44" t="s">
        <v>89</v>
      </c>
      <c r="M443" s="75"/>
      <c r="N443" s="48"/>
    </row>
    <row r="444" spans="3:14" ht="15" customHeight="1" x14ac:dyDescent="0.2">
      <c r="C444" s="2" t="s">
        <v>484</v>
      </c>
      <c r="D444" s="44" t="s">
        <v>1016</v>
      </c>
      <c r="E444" s="75"/>
      <c r="F444" s="48"/>
      <c r="K444" s="2" t="s">
        <v>10</v>
      </c>
      <c r="L444" s="44" t="s">
        <v>122</v>
      </c>
      <c r="M444" s="75"/>
      <c r="N444" s="48"/>
    </row>
    <row r="445" spans="3:14" ht="15" customHeight="1" x14ac:dyDescent="0.2">
      <c r="C445" s="2" t="s">
        <v>10</v>
      </c>
      <c r="D445" s="44" t="s">
        <v>472</v>
      </c>
      <c r="E445" s="75"/>
      <c r="F445" s="48"/>
      <c r="K445" s="2" t="s">
        <v>10</v>
      </c>
      <c r="L445" s="44" t="s">
        <v>69</v>
      </c>
      <c r="M445" s="75"/>
      <c r="N445" s="48"/>
    </row>
    <row r="446" spans="3:14" ht="15" customHeight="1" x14ac:dyDescent="0.2">
      <c r="C446" s="2" t="s">
        <v>104</v>
      </c>
      <c r="D446" s="44" t="s">
        <v>472</v>
      </c>
      <c r="E446" s="75"/>
      <c r="F446" s="48"/>
      <c r="K446" s="2" t="s">
        <v>10</v>
      </c>
      <c r="L446" s="44" t="s">
        <v>459</v>
      </c>
      <c r="M446" s="75"/>
      <c r="N446" s="48"/>
    </row>
    <row r="447" spans="3:14" ht="15" customHeight="1" x14ac:dyDescent="0.2">
      <c r="C447" s="2" t="s">
        <v>484</v>
      </c>
      <c r="D447" s="44" t="s">
        <v>472</v>
      </c>
      <c r="E447" s="75"/>
      <c r="F447" s="48"/>
      <c r="K447" s="2" t="s">
        <v>10</v>
      </c>
      <c r="L447" s="44" t="s">
        <v>68</v>
      </c>
      <c r="M447" s="75"/>
      <c r="N447" s="48"/>
    </row>
    <row r="448" spans="3:14" ht="15" customHeight="1" x14ac:dyDescent="0.2">
      <c r="C448" s="2" t="s">
        <v>10</v>
      </c>
      <c r="D448" s="44" t="s">
        <v>486</v>
      </c>
      <c r="E448" s="75"/>
      <c r="F448" s="48"/>
      <c r="K448" s="2" t="s">
        <v>10</v>
      </c>
      <c r="L448" s="44" t="s">
        <v>124</v>
      </c>
      <c r="M448" s="75"/>
      <c r="N448" s="48"/>
    </row>
    <row r="449" spans="3:14" ht="15" customHeight="1" x14ac:dyDescent="0.2">
      <c r="C449" s="2" t="s">
        <v>148</v>
      </c>
      <c r="D449" s="44" t="s">
        <v>1017</v>
      </c>
      <c r="E449" s="75"/>
      <c r="F449" s="48"/>
      <c r="K449" s="2" t="s">
        <v>548</v>
      </c>
      <c r="L449" s="44" t="s">
        <v>102</v>
      </c>
      <c r="M449" s="75"/>
      <c r="N449" s="48"/>
    </row>
    <row r="450" spans="3:14" ht="15" customHeight="1" x14ac:dyDescent="0.2">
      <c r="C450" s="2" t="s">
        <v>484</v>
      </c>
      <c r="D450" s="44" t="s">
        <v>486</v>
      </c>
      <c r="E450" s="75"/>
      <c r="F450" s="48"/>
      <c r="K450" s="2" t="s">
        <v>66</v>
      </c>
      <c r="L450" s="44" t="s">
        <v>98</v>
      </c>
      <c r="M450" s="75"/>
      <c r="N450" s="48"/>
    </row>
    <row r="451" spans="3:14" ht="15" customHeight="1" x14ac:dyDescent="0.2">
      <c r="C451" s="2" t="s">
        <v>10</v>
      </c>
      <c r="D451" s="44" t="s">
        <v>1018</v>
      </c>
      <c r="E451" s="75"/>
      <c r="F451" s="48"/>
      <c r="K451" s="2" t="s">
        <v>66</v>
      </c>
      <c r="L451" s="44" t="s">
        <v>1002</v>
      </c>
      <c r="M451" s="75"/>
      <c r="N451" s="48"/>
    </row>
    <row r="452" spans="3:14" ht="15" customHeight="1" x14ac:dyDescent="0.2">
      <c r="C452" s="2" t="s">
        <v>10</v>
      </c>
      <c r="D452" s="44" t="s">
        <v>1019</v>
      </c>
      <c r="E452" s="75"/>
      <c r="F452" s="48"/>
      <c r="K452" s="2" t="s">
        <v>10</v>
      </c>
      <c r="L452" s="44" t="s">
        <v>1003</v>
      </c>
      <c r="M452" s="75"/>
      <c r="N452" s="48"/>
    </row>
    <row r="453" spans="3:14" ht="15" customHeight="1" x14ac:dyDescent="0.2">
      <c r="C453" s="2" t="s">
        <v>104</v>
      </c>
      <c r="D453" s="44" t="s">
        <v>1021</v>
      </c>
      <c r="E453" s="75"/>
      <c r="F453" s="48"/>
      <c r="K453" s="2" t="s">
        <v>10</v>
      </c>
      <c r="L453" s="44" t="s">
        <v>1004</v>
      </c>
      <c r="M453" s="75"/>
      <c r="N453" s="48"/>
    </row>
    <row r="454" spans="3:14" ht="15" customHeight="1" x14ac:dyDescent="0.2">
      <c r="C454" s="2" t="s">
        <v>10</v>
      </c>
      <c r="D454" s="44" t="s">
        <v>478</v>
      </c>
      <c r="E454" s="75"/>
      <c r="F454" s="48"/>
      <c r="K454" s="2" t="s">
        <v>10</v>
      </c>
      <c r="L454" s="44" t="s">
        <v>464</v>
      </c>
      <c r="M454" s="75"/>
      <c r="N454" s="48"/>
    </row>
    <row r="455" spans="3:14" ht="15" customHeight="1" x14ac:dyDescent="0.2">
      <c r="C455" s="2" t="s">
        <v>104</v>
      </c>
      <c r="D455" s="44" t="s">
        <v>478</v>
      </c>
      <c r="E455" s="75"/>
      <c r="F455" s="48"/>
      <c r="K455" s="2" t="s">
        <v>10</v>
      </c>
      <c r="L455" s="44" t="s">
        <v>171</v>
      </c>
      <c r="M455" s="75"/>
      <c r="N455" s="48"/>
    </row>
    <row r="456" spans="3:14" ht="15" customHeight="1" x14ac:dyDescent="0.2">
      <c r="C456" s="2" t="s">
        <v>10</v>
      </c>
      <c r="D456" s="44" t="s">
        <v>1022</v>
      </c>
      <c r="E456" s="75"/>
      <c r="F456" s="48"/>
      <c r="K456" s="2" t="s">
        <v>10</v>
      </c>
      <c r="L456" s="44" t="s">
        <v>462</v>
      </c>
      <c r="M456" s="75"/>
      <c r="N456" s="48"/>
    </row>
    <row r="457" spans="3:14" ht="15" customHeight="1" x14ac:dyDescent="0.2">
      <c r="C457" s="2" t="s">
        <v>10</v>
      </c>
      <c r="D457" s="44" t="s">
        <v>475</v>
      </c>
      <c r="E457" s="75"/>
      <c r="F457" s="48"/>
      <c r="K457" s="2" t="s">
        <v>65</v>
      </c>
      <c r="L457" s="44" t="s">
        <v>463</v>
      </c>
      <c r="M457" s="75"/>
      <c r="N457" s="48"/>
    </row>
    <row r="458" spans="3:14" ht="15" customHeight="1" x14ac:dyDescent="0.2">
      <c r="C458" s="2" t="s">
        <v>104</v>
      </c>
      <c r="D458" s="44" t="s">
        <v>1023</v>
      </c>
      <c r="E458" s="75"/>
      <c r="F458" s="48"/>
      <c r="K458" s="2" t="s">
        <v>66</v>
      </c>
      <c r="L458" s="44" t="s">
        <v>1005</v>
      </c>
      <c r="M458" s="75"/>
      <c r="N458" s="48"/>
    </row>
    <row r="459" spans="3:14" ht="15" customHeight="1" x14ac:dyDescent="0.2">
      <c r="C459" s="2" t="s">
        <v>10</v>
      </c>
      <c r="D459" s="44" t="s">
        <v>551</v>
      </c>
      <c r="E459" s="75"/>
      <c r="F459" s="48"/>
      <c r="K459" s="2" t="s">
        <v>10</v>
      </c>
      <c r="L459" s="44" t="s">
        <v>457</v>
      </c>
      <c r="M459" s="75"/>
      <c r="N459" s="48"/>
    </row>
    <row r="460" spans="3:14" ht="15" customHeight="1" x14ac:dyDescent="0.2">
      <c r="C460" s="2" t="s">
        <v>104</v>
      </c>
      <c r="D460" s="44" t="s">
        <v>551</v>
      </c>
      <c r="E460" s="75"/>
      <c r="F460" s="48"/>
      <c r="K460" s="2" t="s">
        <v>66</v>
      </c>
      <c r="L460" s="44" t="s">
        <v>103</v>
      </c>
      <c r="M460" s="75"/>
      <c r="N460" s="48"/>
    </row>
    <row r="461" spans="3:14" ht="15" customHeight="1" thickBot="1" x14ac:dyDescent="0.25">
      <c r="C461" s="5" t="s">
        <v>10</v>
      </c>
      <c r="D461" s="46" t="s">
        <v>552</v>
      </c>
      <c r="E461" s="74"/>
      <c r="F461" s="49"/>
      <c r="K461" s="5" t="s">
        <v>10</v>
      </c>
      <c r="L461" s="46" t="s">
        <v>101</v>
      </c>
      <c r="M461" s="74"/>
      <c r="N461" s="49"/>
    </row>
    <row r="462" spans="3:14" ht="15" customHeight="1" x14ac:dyDescent="0.2">
      <c r="C462" s="1"/>
      <c r="D462" s="8"/>
      <c r="E462" s="69"/>
      <c r="F462" s="69"/>
      <c r="L462" s="9"/>
      <c r="M462" s="9"/>
      <c r="N462" s="9"/>
    </row>
    <row r="463" spans="3:14" ht="15" customHeight="1" thickBot="1" x14ac:dyDescent="0.25">
      <c r="C463" s="9" t="s">
        <v>126</v>
      </c>
      <c r="E463" s="66" t="s">
        <v>120</v>
      </c>
      <c r="F463" s="51">
        <f>SUM(E465:E482)</f>
        <v>0</v>
      </c>
      <c r="K463" s="9" t="s">
        <v>332</v>
      </c>
      <c r="M463" s="66" t="s">
        <v>120</v>
      </c>
      <c r="N463" s="51">
        <f>SUM(M465:M474)</f>
        <v>0</v>
      </c>
    </row>
    <row r="464" spans="3:14" ht="15" customHeight="1" x14ac:dyDescent="0.2">
      <c r="C464" s="36" t="s">
        <v>158</v>
      </c>
      <c r="D464" s="37" t="s">
        <v>133</v>
      </c>
      <c r="E464" s="59" t="s">
        <v>162</v>
      </c>
      <c r="F464" s="50" t="s">
        <v>119</v>
      </c>
      <c r="K464" s="36" t="s">
        <v>158</v>
      </c>
      <c r="L464" s="37" t="s">
        <v>133</v>
      </c>
      <c r="M464" s="59" t="s">
        <v>162</v>
      </c>
      <c r="N464" s="50" t="s">
        <v>119</v>
      </c>
    </row>
    <row r="465" spans="3:14" x14ac:dyDescent="0.2">
      <c r="C465" s="2" t="s">
        <v>66</v>
      </c>
      <c r="D465" s="4" t="s">
        <v>1025</v>
      </c>
      <c r="E465" s="67"/>
      <c r="F465" s="48"/>
      <c r="K465" s="2" t="s">
        <v>10</v>
      </c>
      <c r="L465" s="4" t="s">
        <v>1043</v>
      </c>
      <c r="M465" s="67"/>
      <c r="N465" s="48"/>
    </row>
    <row r="466" spans="3:14" x14ac:dyDescent="0.2">
      <c r="C466" s="2" t="s">
        <v>66</v>
      </c>
      <c r="D466" s="4" t="s">
        <v>1026</v>
      </c>
      <c r="E466" s="67"/>
      <c r="F466" s="48"/>
      <c r="K466" s="2" t="s">
        <v>48</v>
      </c>
      <c r="L466" s="4" t="s">
        <v>416</v>
      </c>
      <c r="M466" s="67"/>
      <c r="N466" s="48"/>
    </row>
    <row r="467" spans="3:14" x14ac:dyDescent="0.2">
      <c r="C467" s="2" t="s">
        <v>10</v>
      </c>
      <c r="D467" s="4" t="s">
        <v>1027</v>
      </c>
      <c r="E467" s="67"/>
      <c r="F467" s="48"/>
      <c r="K467" s="2" t="s">
        <v>10</v>
      </c>
      <c r="L467" s="4" t="s">
        <v>414</v>
      </c>
      <c r="M467" s="67"/>
      <c r="N467" s="48"/>
    </row>
    <row r="468" spans="3:14" x14ac:dyDescent="0.2">
      <c r="C468" s="2" t="s">
        <v>66</v>
      </c>
      <c r="D468" s="4" t="s">
        <v>1028</v>
      </c>
      <c r="E468" s="67"/>
      <c r="F468" s="48"/>
      <c r="K468" s="2" t="s">
        <v>10</v>
      </c>
      <c r="L468" s="4" t="s">
        <v>107</v>
      </c>
      <c r="M468" s="67"/>
      <c r="N468" s="48"/>
    </row>
    <row r="469" spans="3:14" x14ac:dyDescent="0.2">
      <c r="C469" s="2" t="s">
        <v>66</v>
      </c>
      <c r="D469" s="4" t="s">
        <v>1029</v>
      </c>
      <c r="E469" s="67"/>
      <c r="F469" s="48"/>
      <c r="K469" s="2" t="s">
        <v>48</v>
      </c>
      <c r="L469" s="4" t="s">
        <v>554</v>
      </c>
      <c r="M469" s="67"/>
      <c r="N469" s="48"/>
    </row>
    <row r="470" spans="3:14" x14ac:dyDescent="0.2">
      <c r="C470" s="2" t="s">
        <v>10</v>
      </c>
      <c r="D470" s="4" t="s">
        <v>1030</v>
      </c>
      <c r="E470" s="67"/>
      <c r="F470" s="48"/>
      <c r="K470" s="2" t="s">
        <v>10</v>
      </c>
      <c r="L470" s="4" t="s">
        <v>415</v>
      </c>
      <c r="M470" s="67"/>
      <c r="N470" s="48"/>
    </row>
    <row r="471" spans="3:14" x14ac:dyDescent="0.2">
      <c r="C471" s="2" t="s">
        <v>10</v>
      </c>
      <c r="D471" s="4" t="s">
        <v>1031</v>
      </c>
      <c r="E471" s="67"/>
      <c r="F471" s="48"/>
      <c r="K471" s="2" t="s">
        <v>10</v>
      </c>
      <c r="L471" s="4" t="s">
        <v>1044</v>
      </c>
      <c r="M471" s="67"/>
      <c r="N471" s="48"/>
    </row>
    <row r="472" spans="3:14" x14ac:dyDescent="0.2">
      <c r="C472" s="2" t="s">
        <v>66</v>
      </c>
      <c r="D472" s="4" t="s">
        <v>1032</v>
      </c>
      <c r="E472" s="67"/>
      <c r="F472" s="48"/>
      <c r="I472" s="56"/>
      <c r="K472" s="2" t="s">
        <v>10</v>
      </c>
      <c r="L472" s="4" t="s">
        <v>417</v>
      </c>
      <c r="M472" s="67"/>
      <c r="N472" s="48"/>
    </row>
    <row r="473" spans="3:14" x14ac:dyDescent="0.2">
      <c r="C473" s="2" t="s">
        <v>66</v>
      </c>
      <c r="D473" s="4" t="s">
        <v>1033</v>
      </c>
      <c r="E473" s="67"/>
      <c r="F473" s="48"/>
      <c r="K473" s="2" t="s">
        <v>10</v>
      </c>
      <c r="L473" s="4" t="s">
        <v>105</v>
      </c>
      <c r="M473" s="67"/>
      <c r="N473" s="48"/>
    </row>
    <row r="474" spans="3:14" ht="13.8" thickBot="1" x14ac:dyDescent="0.25">
      <c r="C474" s="2" t="s">
        <v>66</v>
      </c>
      <c r="D474" s="4" t="s">
        <v>1034</v>
      </c>
      <c r="E474" s="67"/>
      <c r="F474" s="48"/>
      <c r="K474" s="5" t="s">
        <v>10</v>
      </c>
      <c r="L474" s="7" t="s">
        <v>106</v>
      </c>
      <c r="M474" s="68"/>
      <c r="N474" s="49"/>
    </row>
    <row r="475" spans="3:14" x14ac:dyDescent="0.2">
      <c r="C475" s="2" t="s">
        <v>548</v>
      </c>
      <c r="D475" s="4" t="s">
        <v>1035</v>
      </c>
      <c r="E475" s="67"/>
      <c r="F475" s="48"/>
    </row>
    <row r="476" spans="3:14" ht="13.8" thickBot="1" x14ac:dyDescent="0.25">
      <c r="C476" s="2" t="s">
        <v>10</v>
      </c>
      <c r="D476" s="4" t="s">
        <v>1036</v>
      </c>
      <c r="E476" s="67"/>
      <c r="F476" s="48"/>
      <c r="K476" s="9" t="s">
        <v>346</v>
      </c>
      <c r="M476" s="66" t="s">
        <v>120</v>
      </c>
      <c r="N476" s="51">
        <f>SUM(M478:M478)</f>
        <v>0</v>
      </c>
    </row>
    <row r="477" spans="3:14" x14ac:dyDescent="0.2">
      <c r="C477" s="2" t="s">
        <v>66</v>
      </c>
      <c r="D477" s="4" t="s">
        <v>1037</v>
      </c>
      <c r="E477" s="67"/>
      <c r="F477" s="48"/>
      <c r="K477" s="36" t="s">
        <v>158</v>
      </c>
      <c r="L477" s="37" t="s">
        <v>133</v>
      </c>
      <c r="M477" s="59" t="s">
        <v>162</v>
      </c>
      <c r="N477" s="50" t="s">
        <v>119</v>
      </c>
    </row>
    <row r="478" spans="3:14" ht="13.8" thickBot="1" x14ac:dyDescent="0.25">
      <c r="C478" s="2" t="s">
        <v>66</v>
      </c>
      <c r="D478" s="4" t="s">
        <v>1038</v>
      </c>
      <c r="E478" s="67"/>
      <c r="F478" s="48"/>
      <c r="K478" s="5" t="s">
        <v>10</v>
      </c>
      <c r="L478" s="7" t="s">
        <v>108</v>
      </c>
      <c r="M478" s="68"/>
      <c r="N478" s="49"/>
    </row>
    <row r="479" spans="3:14" x14ac:dyDescent="0.2">
      <c r="C479" s="2" t="s">
        <v>66</v>
      </c>
      <c r="D479" s="4" t="s">
        <v>62</v>
      </c>
      <c r="E479" s="67"/>
      <c r="F479" s="48"/>
    </row>
    <row r="480" spans="3:14" ht="13.8" thickBot="1" x14ac:dyDescent="0.25">
      <c r="C480" s="2" t="s">
        <v>66</v>
      </c>
      <c r="D480" s="4" t="s">
        <v>1039</v>
      </c>
      <c r="E480" s="67"/>
      <c r="F480" s="48"/>
      <c r="K480" s="9" t="s">
        <v>347</v>
      </c>
      <c r="M480" s="66" t="s">
        <v>120</v>
      </c>
      <c r="N480" s="51">
        <f>SUM(M482:M487)</f>
        <v>0</v>
      </c>
    </row>
    <row r="481" spans="3:14" x14ac:dyDescent="0.2">
      <c r="C481" s="2" t="s">
        <v>66</v>
      </c>
      <c r="D481" s="4" t="s">
        <v>1040</v>
      </c>
      <c r="E481" s="67"/>
      <c r="F481" s="48"/>
      <c r="K481" s="36" t="s">
        <v>158</v>
      </c>
      <c r="L481" s="37" t="s">
        <v>133</v>
      </c>
      <c r="M481" s="59" t="s">
        <v>162</v>
      </c>
      <c r="N481" s="50" t="s">
        <v>119</v>
      </c>
    </row>
    <row r="482" spans="3:14" ht="13.8" thickBot="1" x14ac:dyDescent="0.25">
      <c r="C482" s="5" t="s">
        <v>66</v>
      </c>
      <c r="D482" s="7" t="s">
        <v>1041</v>
      </c>
      <c r="E482" s="68"/>
      <c r="F482" s="49"/>
      <c r="K482" s="2" t="s">
        <v>10</v>
      </c>
      <c r="L482" s="4" t="s">
        <v>111</v>
      </c>
      <c r="M482" s="67"/>
      <c r="N482" s="48"/>
    </row>
    <row r="483" spans="3:14" x14ac:dyDescent="0.2">
      <c r="D483" s="9"/>
      <c r="E483" s="9"/>
      <c r="F483" s="9"/>
      <c r="K483" s="2" t="s">
        <v>10</v>
      </c>
      <c r="L483" s="4" t="s">
        <v>112</v>
      </c>
      <c r="M483" s="67"/>
      <c r="N483" s="48"/>
    </row>
    <row r="484" spans="3:14" ht="13.8" thickBot="1" x14ac:dyDescent="0.25">
      <c r="C484" s="9" t="s">
        <v>334</v>
      </c>
      <c r="E484" s="66" t="s">
        <v>120</v>
      </c>
      <c r="F484" s="51">
        <f>SUM(E486:E493)</f>
        <v>0</v>
      </c>
      <c r="K484" s="2" t="s">
        <v>10</v>
      </c>
      <c r="L484" s="4" t="s">
        <v>129</v>
      </c>
      <c r="M484" s="67"/>
      <c r="N484" s="48"/>
    </row>
    <row r="485" spans="3:14" x14ac:dyDescent="0.2">
      <c r="C485" s="36" t="s">
        <v>158</v>
      </c>
      <c r="D485" s="37" t="s">
        <v>133</v>
      </c>
      <c r="E485" s="59" t="s">
        <v>162</v>
      </c>
      <c r="F485" s="50" t="s">
        <v>119</v>
      </c>
      <c r="K485" s="2" t="s">
        <v>10</v>
      </c>
      <c r="L485" s="4" t="s">
        <v>113</v>
      </c>
      <c r="M485" s="67"/>
      <c r="N485" s="48"/>
    </row>
    <row r="486" spans="3:14" x14ac:dyDescent="0.2">
      <c r="C486" s="2" t="s">
        <v>10</v>
      </c>
      <c r="D486" s="4" t="s">
        <v>110</v>
      </c>
      <c r="E486" s="67"/>
      <c r="F486" s="48"/>
      <c r="K486" s="2" t="s">
        <v>10</v>
      </c>
      <c r="L486" s="4" t="s">
        <v>130</v>
      </c>
      <c r="M486" s="67"/>
      <c r="N486" s="48"/>
    </row>
    <row r="487" spans="3:14" ht="13.8" thickBot="1" x14ac:dyDescent="0.25">
      <c r="C487" s="2" t="s">
        <v>10</v>
      </c>
      <c r="D487" s="4" t="s">
        <v>109</v>
      </c>
      <c r="E487" s="67"/>
      <c r="F487" s="48"/>
      <c r="K487" s="5" t="s">
        <v>10</v>
      </c>
      <c r="L487" s="7" t="s">
        <v>114</v>
      </c>
      <c r="M487" s="68"/>
      <c r="N487" s="49"/>
    </row>
    <row r="488" spans="3:14" x14ac:dyDescent="0.2">
      <c r="C488" s="2" t="s">
        <v>10</v>
      </c>
      <c r="D488" s="4" t="s">
        <v>1046</v>
      </c>
      <c r="E488" s="67"/>
      <c r="F488" s="48"/>
    </row>
    <row r="489" spans="3:14" x14ac:dyDescent="0.2">
      <c r="C489" s="2" t="s">
        <v>10</v>
      </c>
      <c r="D489" s="4" t="s">
        <v>128</v>
      </c>
      <c r="E489" s="67"/>
      <c r="F489" s="48"/>
    </row>
    <row r="490" spans="3:14" x14ac:dyDescent="0.2">
      <c r="C490" s="2" t="s">
        <v>65</v>
      </c>
      <c r="D490" s="4" t="s">
        <v>418</v>
      </c>
      <c r="E490" s="67"/>
      <c r="F490" s="48"/>
    </row>
    <row r="491" spans="3:14" x14ac:dyDescent="0.2">
      <c r="C491" s="2" t="s">
        <v>10</v>
      </c>
      <c r="D491" s="4" t="s">
        <v>1047</v>
      </c>
      <c r="E491" s="67"/>
      <c r="F491" s="48"/>
    </row>
    <row r="492" spans="3:14" x14ac:dyDescent="0.2">
      <c r="C492" s="2" t="s">
        <v>10</v>
      </c>
      <c r="D492" s="4" t="s">
        <v>1048</v>
      </c>
      <c r="E492" s="67"/>
      <c r="F492" s="48"/>
    </row>
    <row r="493" spans="3:14" ht="13.8" thickBot="1" x14ac:dyDescent="0.25">
      <c r="C493" s="5" t="s">
        <v>10</v>
      </c>
      <c r="D493" s="7" t="s">
        <v>1049</v>
      </c>
      <c r="E493" s="68"/>
      <c r="F493" s="49"/>
    </row>
    <row r="494" spans="3:14" x14ac:dyDescent="0.2">
      <c r="C494" s="1"/>
      <c r="D494" s="8"/>
      <c r="E494" s="58"/>
      <c r="F494" s="54"/>
    </row>
    <row r="496" spans="3:14" x14ac:dyDescent="0.2">
      <c r="C496" s="1"/>
      <c r="D496" s="8"/>
      <c r="E496" s="58"/>
      <c r="F496" s="54"/>
      <c r="L496" s="9"/>
      <c r="M496" s="9"/>
      <c r="N496" s="9"/>
    </row>
    <row r="497" spans="4:14" x14ac:dyDescent="0.2">
      <c r="D497" s="9"/>
      <c r="E497" s="9"/>
      <c r="F497" s="9"/>
      <c r="L497" s="9"/>
      <c r="M497" s="9"/>
      <c r="N497" s="9"/>
    </row>
    <row r="498" spans="4:14" x14ac:dyDescent="0.2">
      <c r="D498" s="9"/>
      <c r="E498" s="9"/>
      <c r="F498" s="9"/>
      <c r="L498" s="9"/>
      <c r="M498" s="9"/>
      <c r="N498" s="9"/>
    </row>
    <row r="499" spans="4:14" x14ac:dyDescent="0.2">
      <c r="D499" s="9"/>
      <c r="E499" s="9"/>
      <c r="F499" s="9"/>
      <c r="L499" s="9"/>
      <c r="M499" s="9"/>
      <c r="N499" s="9"/>
    </row>
    <row r="500" spans="4:14" x14ac:dyDescent="0.2">
      <c r="D500" s="9"/>
      <c r="E500" s="9"/>
      <c r="F500" s="9"/>
      <c r="L500" s="9"/>
      <c r="M500" s="9"/>
      <c r="N500" s="9"/>
    </row>
    <row r="501" spans="4:14" x14ac:dyDescent="0.2">
      <c r="D501" s="9"/>
      <c r="E501" s="9"/>
      <c r="F501" s="9"/>
      <c r="L501" s="9"/>
      <c r="M501" s="9"/>
      <c r="N501" s="9"/>
    </row>
    <row r="502" spans="4:14" x14ac:dyDescent="0.2">
      <c r="D502" s="9"/>
      <c r="E502" s="9"/>
      <c r="F502" s="9"/>
      <c r="L502" s="9"/>
      <c r="M502" s="9"/>
      <c r="N502" s="9"/>
    </row>
    <row r="503" spans="4:14" x14ac:dyDescent="0.2">
      <c r="D503" s="9"/>
      <c r="E503" s="9"/>
      <c r="F503" s="9"/>
      <c r="K503" s="1"/>
      <c r="L503" s="8"/>
      <c r="M503" s="58"/>
      <c r="N503" s="54"/>
    </row>
    <row r="504" spans="4:14" x14ac:dyDescent="0.2">
      <c r="D504" s="9"/>
      <c r="E504" s="9"/>
      <c r="F504" s="9"/>
      <c r="K504" s="1"/>
      <c r="L504" s="8"/>
      <c r="M504" s="58"/>
      <c r="N504" s="54"/>
    </row>
    <row r="505" spans="4:14" x14ac:dyDescent="0.2">
      <c r="D505" s="9"/>
      <c r="E505" s="9"/>
      <c r="F505" s="9"/>
      <c r="K505" s="1"/>
      <c r="L505" s="8"/>
      <c r="M505" s="58"/>
      <c r="N505" s="54"/>
    </row>
    <row r="506" spans="4:14" x14ac:dyDescent="0.2">
      <c r="D506" s="9"/>
      <c r="E506" s="9"/>
      <c r="F506" s="9"/>
      <c r="K506" s="1"/>
      <c r="L506" s="8"/>
      <c r="M506" s="58"/>
      <c r="N506" s="54"/>
    </row>
    <row r="507" spans="4:14" x14ac:dyDescent="0.2">
      <c r="D507" s="9"/>
      <c r="E507" s="9"/>
      <c r="F507" s="9"/>
      <c r="K507" s="1"/>
      <c r="L507" s="8"/>
      <c r="M507" s="58"/>
      <c r="N507" s="54"/>
    </row>
    <row r="508" spans="4:14" x14ac:dyDescent="0.2">
      <c r="D508" s="9"/>
      <c r="E508" s="9"/>
      <c r="F508" s="9"/>
      <c r="K508" s="1"/>
      <c r="L508" s="8"/>
      <c r="M508" s="58"/>
      <c r="N508" s="54"/>
    </row>
    <row r="509" spans="4:14" x14ac:dyDescent="0.2">
      <c r="D509" s="9"/>
      <c r="E509" s="9"/>
      <c r="F509" s="9"/>
      <c r="K509" s="1"/>
      <c r="L509" s="8"/>
      <c r="M509" s="58"/>
      <c r="N509" s="54"/>
    </row>
    <row r="510" spans="4:14" x14ac:dyDescent="0.2">
      <c r="D510" s="9"/>
      <c r="E510" s="9"/>
      <c r="F510" s="9"/>
      <c r="K510" s="1"/>
      <c r="L510" s="8"/>
      <c r="M510" s="58"/>
      <c r="N510" s="54"/>
    </row>
    <row r="511" spans="4:14" x14ac:dyDescent="0.2">
      <c r="D511" s="9"/>
      <c r="E511" s="9"/>
      <c r="F511" s="9"/>
      <c r="K511" s="1"/>
      <c r="L511" s="8"/>
      <c r="M511" s="58"/>
      <c r="N511" s="54"/>
    </row>
    <row r="512" spans="4:14" x14ac:dyDescent="0.2">
      <c r="D512" s="9"/>
      <c r="E512" s="9"/>
      <c r="F512" s="9"/>
      <c r="K512" s="1"/>
      <c r="L512" s="8"/>
      <c r="M512" s="58"/>
      <c r="N512" s="54"/>
    </row>
    <row r="513" spans="4:14" x14ac:dyDescent="0.2">
      <c r="D513" s="9"/>
      <c r="E513" s="9"/>
      <c r="F513" s="9"/>
      <c r="K513" s="1"/>
      <c r="L513" s="8"/>
      <c r="M513" s="58"/>
      <c r="N513" s="54"/>
    </row>
    <row r="514" spans="4:14" x14ac:dyDescent="0.2">
      <c r="D514" s="9"/>
      <c r="E514" s="9"/>
      <c r="F514" s="9"/>
      <c r="K514" s="1"/>
      <c r="L514" s="8"/>
      <c r="M514" s="58"/>
      <c r="N514" s="54"/>
    </row>
    <row r="515" spans="4:14" x14ac:dyDescent="0.2">
      <c r="D515" s="9"/>
      <c r="E515" s="9"/>
      <c r="F515" s="9"/>
      <c r="K515" s="1"/>
      <c r="L515" s="8"/>
      <c r="M515" s="58"/>
      <c r="N515" s="54"/>
    </row>
    <row r="516" spans="4:14" x14ac:dyDescent="0.2">
      <c r="D516" s="9"/>
      <c r="E516" s="9"/>
      <c r="F516" s="9"/>
      <c r="K516" s="1"/>
      <c r="L516" s="8"/>
      <c r="M516" s="58"/>
      <c r="N516" s="54"/>
    </row>
    <row r="517" spans="4:14" x14ac:dyDescent="0.2">
      <c r="D517" s="9"/>
      <c r="E517" s="9"/>
      <c r="F517" s="9"/>
      <c r="K517" s="1"/>
      <c r="L517" s="8"/>
      <c r="M517" s="58"/>
      <c r="N517" s="54"/>
    </row>
    <row r="518" spans="4:14" x14ac:dyDescent="0.2">
      <c r="D518" s="9"/>
      <c r="E518" s="9"/>
      <c r="F518" s="9"/>
      <c r="K518" s="1"/>
      <c r="L518" s="8"/>
      <c r="M518" s="58"/>
      <c r="N518" s="54"/>
    </row>
    <row r="519" spans="4:14" x14ac:dyDescent="0.2">
      <c r="D519" s="9"/>
      <c r="E519" s="9"/>
      <c r="F519" s="9"/>
      <c r="K519" s="1"/>
      <c r="L519" s="8"/>
      <c r="M519" s="58"/>
      <c r="N519" s="54"/>
    </row>
    <row r="520" spans="4:14" x14ac:dyDescent="0.2">
      <c r="D520" s="9"/>
      <c r="E520" s="9"/>
      <c r="F520" s="9"/>
      <c r="K520" s="1"/>
      <c r="L520" s="8"/>
      <c r="M520" s="58"/>
      <c r="N520" s="54"/>
    </row>
    <row r="521" spans="4:14" x14ac:dyDescent="0.2">
      <c r="D521" s="9"/>
      <c r="E521" s="9"/>
      <c r="F521" s="9"/>
      <c r="K521" s="1"/>
      <c r="L521" s="8"/>
      <c r="M521" s="58"/>
      <c r="N521" s="54"/>
    </row>
    <row r="522" spans="4:14" x14ac:dyDescent="0.2">
      <c r="D522" s="9"/>
      <c r="E522" s="9"/>
      <c r="F522" s="9"/>
      <c r="K522" s="1"/>
      <c r="L522" s="8"/>
      <c r="M522" s="58"/>
      <c r="N522" s="54"/>
    </row>
    <row r="523" spans="4:14" x14ac:dyDescent="0.2">
      <c r="D523" s="9"/>
      <c r="E523" s="9"/>
      <c r="F523" s="9"/>
      <c r="K523" s="1"/>
      <c r="L523" s="8"/>
      <c r="M523" s="58"/>
      <c r="N523" s="54"/>
    </row>
    <row r="524" spans="4:14" x14ac:dyDescent="0.2">
      <c r="D524" s="9"/>
      <c r="E524" s="9"/>
      <c r="F524" s="9"/>
      <c r="K524" s="1"/>
      <c r="L524" s="8"/>
      <c r="M524" s="58"/>
      <c r="N524" s="54"/>
    </row>
    <row r="525" spans="4:14" x14ac:dyDescent="0.2">
      <c r="D525" s="9"/>
      <c r="E525" s="9"/>
      <c r="F525" s="9"/>
      <c r="K525" s="1"/>
      <c r="L525" s="8"/>
      <c r="M525" s="58"/>
      <c r="N525" s="54"/>
    </row>
    <row r="526" spans="4:14" x14ac:dyDescent="0.2">
      <c r="D526" s="9"/>
      <c r="E526" s="9"/>
      <c r="F526" s="9"/>
      <c r="K526" s="1"/>
      <c r="L526" s="8"/>
      <c r="M526" s="58"/>
      <c r="N526" s="54"/>
    </row>
    <row r="527" spans="4:14" x14ac:dyDescent="0.2">
      <c r="D527" s="9"/>
      <c r="E527" s="9"/>
      <c r="F527" s="9"/>
      <c r="K527" s="1"/>
      <c r="L527" s="8"/>
      <c r="M527" s="58"/>
      <c r="N527" s="54"/>
    </row>
    <row r="528" spans="4:14" x14ac:dyDescent="0.2">
      <c r="D528" s="9"/>
      <c r="E528" s="9"/>
      <c r="F528" s="9"/>
      <c r="K528" s="1"/>
      <c r="L528" s="8"/>
      <c r="M528" s="58"/>
      <c r="N528" s="54"/>
    </row>
    <row r="529" spans="4:14" x14ac:dyDescent="0.2">
      <c r="D529" s="9"/>
      <c r="E529" s="9"/>
      <c r="F529" s="9"/>
      <c r="K529" s="1"/>
      <c r="L529" s="8"/>
      <c r="M529" s="58"/>
      <c r="N529" s="54"/>
    </row>
    <row r="530" spans="4:14" x14ac:dyDescent="0.2">
      <c r="D530" s="9"/>
      <c r="E530" s="9"/>
      <c r="F530" s="9"/>
      <c r="K530" s="1"/>
      <c r="L530" s="8"/>
      <c r="M530" s="58"/>
      <c r="N530" s="54"/>
    </row>
    <row r="531" spans="4:14" x14ac:dyDescent="0.2">
      <c r="D531" s="9"/>
      <c r="E531" s="9"/>
      <c r="F531" s="9"/>
    </row>
    <row r="532" spans="4:14" x14ac:dyDescent="0.2">
      <c r="D532" s="9"/>
      <c r="E532" s="9"/>
      <c r="F532" s="9"/>
    </row>
    <row r="533" spans="4:14" x14ac:dyDescent="0.2">
      <c r="D533" s="9"/>
      <c r="E533" s="9"/>
      <c r="F533" s="9"/>
    </row>
    <row r="534" spans="4:14" x14ac:dyDescent="0.2">
      <c r="D534" s="9"/>
      <c r="E534" s="9"/>
      <c r="F534" s="9"/>
    </row>
    <row r="535" spans="4:14" x14ac:dyDescent="0.2">
      <c r="D535" s="9"/>
      <c r="E535" s="9"/>
      <c r="F535" s="9"/>
    </row>
    <row r="536" spans="4:14" x14ac:dyDescent="0.2">
      <c r="D536" s="9"/>
      <c r="E536" s="9"/>
      <c r="F536" s="9"/>
    </row>
    <row r="537" spans="4:14" x14ac:dyDescent="0.2">
      <c r="D537" s="9"/>
      <c r="E537" s="9"/>
      <c r="F537" s="9"/>
    </row>
    <row r="538" spans="4:14" x14ac:dyDescent="0.2">
      <c r="D538" s="9"/>
      <c r="E538" s="9"/>
      <c r="F538" s="9"/>
    </row>
    <row r="539" spans="4:14" x14ac:dyDescent="0.2">
      <c r="D539" s="9"/>
      <c r="E539" s="9"/>
      <c r="F539" s="9"/>
    </row>
    <row r="540" spans="4:14" x14ac:dyDescent="0.2">
      <c r="D540" s="9"/>
      <c r="E540" s="9"/>
      <c r="F540" s="9"/>
    </row>
    <row r="541" spans="4:14" x14ac:dyDescent="0.2">
      <c r="D541" s="9"/>
      <c r="E541" s="9"/>
      <c r="F541" s="9"/>
    </row>
    <row r="542" spans="4:14" x14ac:dyDescent="0.2">
      <c r="D542" s="9"/>
      <c r="E542" s="9"/>
      <c r="F542" s="9"/>
    </row>
    <row r="543" spans="4:14" x14ac:dyDescent="0.2">
      <c r="D543" s="9"/>
      <c r="E543" s="9"/>
      <c r="F543" s="9"/>
    </row>
    <row r="544" spans="4:14" x14ac:dyDescent="0.2">
      <c r="D544" s="9"/>
      <c r="E544" s="9"/>
      <c r="F544" s="9"/>
    </row>
    <row r="545" spans="4:6" x14ac:dyDescent="0.2">
      <c r="D545" s="9"/>
      <c r="E545" s="9"/>
      <c r="F545" s="9"/>
    </row>
    <row r="546" spans="4:6" x14ac:dyDescent="0.2">
      <c r="D546" s="9"/>
      <c r="E546" s="9"/>
      <c r="F546" s="9"/>
    </row>
  </sheetData>
  <mergeCells count="2">
    <mergeCell ref="A62:A65"/>
    <mergeCell ref="A130:A133"/>
  </mergeCells>
  <phoneticPr fontId="18"/>
  <pageMargins left="0.70866141732283472" right="0.6692913385826772" top="0.59055118110236227" bottom="0.39370078740157483" header="0.31496062992125984" footer="0.31496062992125984"/>
  <pageSetup paperSize="9" scale="59" firstPageNumber="3" fitToHeight="0" orientation="portrait" useFirstPageNumber="1" r:id="rId1"/>
  <headerFooter>
    <oddHeader xml:space="preserve">&amp;C&amp;"-,太字"&amp;20各校が選定した教科用図書の総括表＜第１部＞（教科・科目別）&amp;R
令和７年８月　　日現在
</oddHead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21"/>
  <sheetViews>
    <sheetView workbookViewId="0">
      <selection activeCell="F6" sqref="F6"/>
    </sheetView>
  </sheetViews>
  <sheetFormatPr defaultRowHeight="13.2" x14ac:dyDescent="0.2"/>
  <sheetData>
    <row r="3" spans="1:7" x14ac:dyDescent="0.2">
      <c r="A3" s="24" t="s">
        <v>299</v>
      </c>
      <c r="B3" s="24">
        <v>60459</v>
      </c>
      <c r="C3" s="24"/>
      <c r="D3" s="24" t="s">
        <v>299</v>
      </c>
      <c r="E3" s="24">
        <v>65050</v>
      </c>
      <c r="F3" s="24"/>
      <c r="G3" s="24">
        <f>SUM(B3,E3)</f>
        <v>125509</v>
      </c>
    </row>
    <row r="4" spans="1:7" x14ac:dyDescent="0.2">
      <c r="A4" s="24" t="s">
        <v>300</v>
      </c>
      <c r="B4" s="24">
        <v>53925</v>
      </c>
      <c r="C4" s="24"/>
      <c r="D4" s="24" t="s">
        <v>300</v>
      </c>
      <c r="E4" s="24">
        <v>83549</v>
      </c>
      <c r="F4" s="24"/>
      <c r="G4" s="24">
        <f>SUM(B4,E4)</f>
        <v>137474</v>
      </c>
    </row>
    <row r="5" spans="1:7" x14ac:dyDescent="0.2">
      <c r="A5" s="24" t="s">
        <v>302</v>
      </c>
      <c r="B5" s="24">
        <v>14992</v>
      </c>
      <c r="C5" s="24"/>
      <c r="D5" s="24" t="s">
        <v>302</v>
      </c>
      <c r="E5" s="24">
        <v>25221</v>
      </c>
      <c r="F5" s="24"/>
      <c r="G5" s="24">
        <f>SUM(B5,E5)</f>
        <v>40213</v>
      </c>
    </row>
    <row r="6" spans="1:7" x14ac:dyDescent="0.2">
      <c r="A6" s="24" t="s">
        <v>301</v>
      </c>
      <c r="B6" s="24">
        <v>59279</v>
      </c>
      <c r="C6" s="24"/>
      <c r="D6" s="24" t="s">
        <v>301</v>
      </c>
      <c r="E6" s="24">
        <v>53668</v>
      </c>
      <c r="F6" s="24"/>
      <c r="G6" s="24">
        <f>SUM(B6,E6)</f>
        <v>112947</v>
      </c>
    </row>
    <row r="7" spans="1:7" x14ac:dyDescent="0.2">
      <c r="A7" s="24" t="s">
        <v>303</v>
      </c>
      <c r="B7" s="24">
        <v>45206</v>
      </c>
      <c r="C7" s="24"/>
      <c r="D7" s="24" t="s">
        <v>303</v>
      </c>
      <c r="E7" s="24">
        <v>65080</v>
      </c>
      <c r="F7" s="24"/>
      <c r="G7" s="24">
        <f>SUM(B7,E7)</f>
        <v>110286</v>
      </c>
    </row>
    <row r="8" spans="1:7" x14ac:dyDescent="0.2">
      <c r="A8" s="24" t="s">
        <v>304</v>
      </c>
      <c r="B8" s="24">
        <v>35011</v>
      </c>
      <c r="C8" s="24"/>
      <c r="D8" s="24" t="s">
        <v>304</v>
      </c>
      <c r="E8" s="24">
        <v>113</v>
      </c>
      <c r="F8" s="24"/>
      <c r="G8" s="24">
        <f t="shared" ref="G8:G11" si="0">SUM(B8,E8)</f>
        <v>35124</v>
      </c>
    </row>
    <row r="9" spans="1:7" x14ac:dyDescent="0.2">
      <c r="A9" s="24" t="s">
        <v>305</v>
      </c>
      <c r="B9" s="24">
        <v>31673</v>
      </c>
      <c r="C9" s="24"/>
      <c r="D9" s="24" t="s">
        <v>305</v>
      </c>
      <c r="E9" s="24">
        <v>35862</v>
      </c>
      <c r="F9" s="24"/>
      <c r="G9" s="24">
        <f t="shared" si="0"/>
        <v>67535</v>
      </c>
    </row>
    <row r="10" spans="1:7" x14ac:dyDescent="0.2">
      <c r="A10" s="24" t="s">
        <v>306</v>
      </c>
      <c r="B10" s="24">
        <v>52809</v>
      </c>
      <c r="C10" s="24"/>
      <c r="D10" s="24" t="s">
        <v>306</v>
      </c>
      <c r="E10" s="24">
        <v>66869</v>
      </c>
      <c r="F10" s="24"/>
      <c r="G10" s="24">
        <f t="shared" si="0"/>
        <v>119678</v>
      </c>
    </row>
    <row r="11" spans="1:7" x14ac:dyDescent="0.2">
      <c r="A11" s="24" t="s">
        <v>307</v>
      </c>
      <c r="B11" s="24">
        <v>23733</v>
      </c>
      <c r="C11" s="24"/>
      <c r="D11" s="24" t="s">
        <v>307</v>
      </c>
      <c r="E11" s="24">
        <v>19140</v>
      </c>
      <c r="F11" s="24"/>
      <c r="G11" s="24">
        <f t="shared" si="0"/>
        <v>42873</v>
      </c>
    </row>
    <row r="12" spans="1:7" x14ac:dyDescent="0.2">
      <c r="A12" s="24" t="s">
        <v>308</v>
      </c>
      <c r="B12" s="24">
        <v>26149</v>
      </c>
      <c r="C12" s="24"/>
      <c r="D12" s="24" t="s">
        <v>308</v>
      </c>
      <c r="E12" s="24">
        <v>5966</v>
      </c>
      <c r="F12" s="24"/>
      <c r="G12" s="24">
        <f>SUM(B12,E12)</f>
        <v>32115</v>
      </c>
    </row>
    <row r="13" spans="1:7" x14ac:dyDescent="0.2">
      <c r="A13" s="24" t="s">
        <v>309</v>
      </c>
      <c r="B13" s="24">
        <v>120</v>
      </c>
      <c r="C13" s="24"/>
      <c r="D13" s="24"/>
      <c r="E13" s="24"/>
      <c r="F13" s="24"/>
      <c r="G13" s="24">
        <v>120</v>
      </c>
    </row>
    <row r="14" spans="1:7" x14ac:dyDescent="0.2">
      <c r="A14" s="24" t="s">
        <v>310</v>
      </c>
      <c r="B14" s="24">
        <v>943</v>
      </c>
      <c r="C14" s="24"/>
      <c r="D14" s="24" t="s">
        <v>310</v>
      </c>
      <c r="E14" s="24">
        <v>973</v>
      </c>
      <c r="F14" s="24"/>
      <c r="G14" s="24">
        <f>SUM(B14,E14)</f>
        <v>1916</v>
      </c>
    </row>
    <row r="15" spans="1:7" x14ac:dyDescent="0.2">
      <c r="A15" s="24" t="s">
        <v>311</v>
      </c>
      <c r="B15" s="24">
        <v>5961</v>
      </c>
      <c r="C15" s="24"/>
      <c r="D15" s="24" t="s">
        <v>311</v>
      </c>
      <c r="E15" s="24">
        <v>13628</v>
      </c>
      <c r="F15" s="24"/>
      <c r="G15" s="24">
        <f>SUM(B15,E15)</f>
        <v>19589</v>
      </c>
    </row>
    <row r="16" spans="1:7" x14ac:dyDescent="0.2">
      <c r="A16" s="24"/>
      <c r="B16" s="24"/>
      <c r="C16" s="24"/>
      <c r="D16" s="24" t="s">
        <v>312</v>
      </c>
      <c r="E16" s="24">
        <v>826</v>
      </c>
      <c r="F16" s="24"/>
      <c r="G16" s="24"/>
    </row>
    <row r="17" spans="1:7" x14ac:dyDescent="0.2">
      <c r="A17" s="24"/>
      <c r="B17" s="24"/>
      <c r="C17" s="24"/>
      <c r="D17" s="24" t="s">
        <v>313</v>
      </c>
      <c r="E17" s="24"/>
      <c r="F17" s="24"/>
      <c r="G17" s="24"/>
    </row>
    <row r="18" spans="1:7" x14ac:dyDescent="0.2">
      <c r="A18" s="24"/>
      <c r="B18" s="24"/>
      <c r="C18" s="24"/>
      <c r="D18" s="24" t="s">
        <v>307</v>
      </c>
      <c r="E18" s="24">
        <v>2495</v>
      </c>
      <c r="F18" s="24"/>
      <c r="G18" s="24"/>
    </row>
    <row r="19" spans="1:7" x14ac:dyDescent="0.2">
      <c r="A19" s="24"/>
      <c r="B19" s="24"/>
      <c r="C19" s="24"/>
      <c r="D19" s="24" t="s">
        <v>314</v>
      </c>
      <c r="E19" s="24"/>
      <c r="F19" s="24"/>
      <c r="G19" s="24"/>
    </row>
    <row r="20" spans="1:7" x14ac:dyDescent="0.2">
      <c r="A20" s="24"/>
      <c r="B20" s="24"/>
      <c r="C20" s="24"/>
      <c r="D20" s="24" t="s">
        <v>308</v>
      </c>
      <c r="E20" s="24">
        <v>557</v>
      </c>
      <c r="F20" s="24"/>
      <c r="G20" s="24"/>
    </row>
    <row r="21" spans="1:7" x14ac:dyDescent="0.2">
      <c r="A21" s="24" t="s">
        <v>315</v>
      </c>
      <c r="B21" s="24">
        <v>949</v>
      </c>
      <c r="C21" s="24"/>
      <c r="D21" s="24" t="s">
        <v>315</v>
      </c>
      <c r="E21" s="24">
        <v>949</v>
      </c>
      <c r="F21" s="24"/>
      <c r="G21" s="24">
        <f>SUM(B21,E21)</f>
        <v>1898</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第１部</vt:lpstr>
      <vt:lpstr>教育委員会資料 </vt:lpstr>
      <vt:lpstr>教育委員会資料</vt:lpstr>
      <vt:lpstr>Sheet1</vt:lpstr>
      <vt:lpstr>教育委員会資料!Print_Area</vt:lpstr>
      <vt:lpstr>'教育委員会資料 '!Print_Area</vt:lpstr>
      <vt:lpstr>第１部!Print_Area</vt:lpstr>
      <vt:lpstr>教育委員会資料!Print_Titles</vt:lpstr>
      <vt:lpstr>第１部!Print_Titles</vt:lpstr>
      <vt:lpstr>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2025-08-19T01:25:35Z</cp:lastPrinted>
  <dcterms:created xsi:type="dcterms:W3CDTF">2014-05-21T06:17:23Z</dcterms:created>
  <dcterms:modified xsi:type="dcterms:W3CDTF">2025-08-19T01:25:41Z</dcterms:modified>
</cp:coreProperties>
</file>