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605$\doc\文化課\◎文化創造グループ\大阪文化芸術創出事業 活動支援補助金\■R５\02_交付要綱・募集要項\様式（R5年度にあたって修正・追加したもの）\HP掲載用\"/>
    </mc:Choice>
  </mc:AlternateContent>
  <bookViews>
    <workbookView xWindow="0" yWindow="10800" windowWidth="20490" windowHeight="7680" tabRatio="799"/>
  </bookViews>
  <sheets>
    <sheet name="実績報告書" sheetId="1" r:id="rId1"/>
    <sheet name="実績報告書　記入例" sheetId="2" r:id="rId2"/>
    <sheet name="振込先口座情報（参考様式）" sheetId="5" r:id="rId3"/>
    <sheet name="参考様式　記入例" sheetId="6" r:id="rId4"/>
    <sheet name="チェックシート" sheetId="7" r:id="rId5"/>
    <sheet name="【入力不要】" sheetId="3" state="hidden" r:id="rId6"/>
  </sheets>
  <definedNames>
    <definedName name="_xlnm.Print_Area" localSheetId="4">チェックシート!$A$1:$H$19</definedName>
    <definedName name="_xlnm.Print_Area" localSheetId="3">'参考様式　記入例'!$A$1:$H$30</definedName>
    <definedName name="_xlnm.Print_Area" localSheetId="0">実績報告書!$A$1:$H$57</definedName>
    <definedName name="_xlnm.Print_Area" localSheetId="1">'実績報告書　記入例'!$A$1:$H$58</definedName>
    <definedName name="_xlnm.Print_Area" localSheetId="2">'振込先口座情報（参考様式）'!$A$1:$H$30</definedName>
    <definedName name="エラー総計">チェックシート!$G$52</definedName>
    <definedName name="口座番号入力">チェックシート!$F$38</definedName>
    <definedName name="補助金額記載有無">チェックシート!$F$5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0" i="2" l="1"/>
  <c r="D40" i="1" l="1"/>
  <c r="C8" i="5" l="1"/>
  <c r="C9" i="5" l="1"/>
  <c r="F46" i="7" l="1"/>
  <c r="F45" i="7"/>
  <c r="F44" i="7"/>
  <c r="F43" i="7"/>
  <c r="F42" i="7"/>
  <c r="F41" i="7"/>
  <c r="F40" i="7"/>
  <c r="F39" i="7"/>
  <c r="F38" i="7"/>
  <c r="G40" i="7" l="1"/>
  <c r="G43" i="7"/>
  <c r="G41" i="7"/>
  <c r="G44" i="7"/>
  <c r="G45" i="7"/>
  <c r="G39" i="7"/>
  <c r="G42" i="7"/>
  <c r="G46" i="7"/>
  <c r="G38" i="7"/>
  <c r="F32" i="7"/>
  <c r="F34" i="7"/>
  <c r="G34" i="7" s="1"/>
  <c r="F31" i="7"/>
  <c r="F33" i="7" l="1"/>
  <c r="G33" i="7" s="1"/>
  <c r="F30" i="7" l="1"/>
  <c r="G30" i="7" s="1"/>
  <c r="F20" i="7"/>
  <c r="F10" i="7"/>
  <c r="F5" i="7"/>
  <c r="F29" i="7"/>
  <c r="F28" i="7"/>
  <c r="F27" i="7"/>
  <c r="F26" i="7"/>
  <c r="G26" i="7" s="1"/>
  <c r="F25" i="7"/>
  <c r="F24" i="7"/>
  <c r="F23" i="7"/>
  <c r="F22" i="7"/>
  <c r="F21" i="7"/>
  <c r="F19" i="7"/>
  <c r="F18" i="7"/>
  <c r="F17" i="7"/>
  <c r="G17" i="7" s="1"/>
  <c r="F16" i="7"/>
  <c r="F15" i="7"/>
  <c r="F14" i="7"/>
  <c r="F13" i="7"/>
  <c r="G13" i="7" s="1"/>
  <c r="F12" i="7"/>
  <c r="F11" i="7"/>
  <c r="F9" i="7"/>
  <c r="G9" i="7" s="1"/>
  <c r="F8" i="7"/>
  <c r="G8" i="7" s="1"/>
  <c r="F7" i="7"/>
  <c r="G7" i="7" s="1"/>
  <c r="F6" i="7"/>
  <c r="F4" i="7"/>
  <c r="G4" i="7" s="1"/>
  <c r="F3" i="7"/>
  <c r="G3" i="7" s="1"/>
  <c r="F2" i="7"/>
  <c r="G22" i="7" l="1"/>
  <c r="G37" i="7"/>
  <c r="G36" i="7"/>
  <c r="G35" i="7"/>
  <c r="G14" i="7"/>
  <c r="G18" i="7"/>
  <c r="G23" i="7"/>
  <c r="G27" i="7"/>
  <c r="G10" i="7"/>
  <c r="G6" i="7"/>
  <c r="G11" i="7"/>
  <c r="G15" i="7"/>
  <c r="G19" i="7"/>
  <c r="G24" i="7"/>
  <c r="G28" i="7"/>
  <c r="G20" i="7"/>
  <c r="G2" i="7"/>
  <c r="G12" i="7"/>
  <c r="G16" i="7"/>
  <c r="G21" i="7"/>
  <c r="G25" i="7"/>
  <c r="G29" i="7"/>
  <c r="F48" i="7"/>
  <c r="G48" i="7" s="1"/>
  <c r="C10" i="5"/>
  <c r="F50" i="7" s="1"/>
  <c r="G50" i="7" s="1"/>
  <c r="F49" i="7"/>
  <c r="G49" i="7" s="1"/>
  <c r="G2" i="5"/>
  <c r="F47" i="7" s="1"/>
  <c r="G47" i="7" s="1"/>
  <c r="G51" i="7" l="1"/>
  <c r="G52" i="7"/>
  <c r="D3" i="3"/>
  <c r="F3" i="3"/>
  <c r="E3" i="3"/>
  <c r="C3" i="3"/>
  <c r="B3" i="3"/>
  <c r="C3" i="7" l="1"/>
  <c r="C4" i="7" s="1"/>
  <c r="B3" i="7" l="1"/>
  <c r="C5" i="7"/>
  <c r="B4" i="7"/>
  <c r="B5" i="7" l="1"/>
  <c r="C6" i="7"/>
  <c r="B6" i="7" l="1"/>
  <c r="C7" i="7"/>
  <c r="B7" i="7" l="1"/>
  <c r="C8" i="7"/>
  <c r="B8" i="7" l="1"/>
  <c r="C9" i="7"/>
  <c r="B9" i="7" l="1"/>
  <c r="C10" i="7"/>
  <c r="B10" i="7" l="1"/>
  <c r="C11" i="7"/>
  <c r="C12" i="7" l="1"/>
  <c r="B11" i="7"/>
  <c r="C13" i="7" l="1"/>
  <c r="B12" i="7"/>
  <c r="B13" i="7" l="1"/>
  <c r="C14" i="7"/>
  <c r="B14" i="7" l="1"/>
  <c r="C15" i="7"/>
  <c r="B15" i="7" l="1"/>
  <c r="C16" i="7"/>
  <c r="B16" i="7" l="1"/>
  <c r="C17" i="7"/>
  <c r="B17" i="7" l="1"/>
</calcChain>
</file>

<file path=xl/sharedStrings.xml><?xml version="1.0" encoding="utf-8"?>
<sst xmlns="http://schemas.openxmlformats.org/spreadsheetml/2006/main" count="243" uniqueCount="127">
  <si>
    <t>円</t>
    <rPh sb="0" eb="1">
      <t>エン</t>
    </rPh>
    <phoneticPr fontId="2"/>
  </si>
  <si>
    <t>実施時期</t>
    <rPh sb="0" eb="2">
      <t>ジッシ</t>
    </rPh>
    <rPh sb="2" eb="4">
      <t>ジキ</t>
    </rPh>
    <phoneticPr fontId="2"/>
  </si>
  <si>
    <t>から</t>
    <phoneticPr fontId="2"/>
  </si>
  <si>
    <t>まで</t>
    <phoneticPr fontId="2"/>
  </si>
  <si>
    <t>人</t>
    <rPh sb="0" eb="1">
      <t>ニン</t>
    </rPh>
    <phoneticPr fontId="2"/>
  </si>
  <si>
    <t>＜舞台公演系＞</t>
    <phoneticPr fontId="2"/>
  </si>
  <si>
    <t>公演日</t>
    <rPh sb="0" eb="2">
      <t>コウエン</t>
    </rPh>
    <rPh sb="2" eb="3">
      <t>ヒ</t>
    </rPh>
    <phoneticPr fontId="2"/>
  </si>
  <si>
    <t>＜展示系＞</t>
    <phoneticPr fontId="2"/>
  </si>
  <si>
    <t>展示会の期間</t>
    <rPh sb="0" eb="3">
      <t>テンジカイ</t>
    </rPh>
    <rPh sb="4" eb="6">
      <t>キカン</t>
    </rPh>
    <phoneticPr fontId="2"/>
  </si>
  <si>
    <t>補助金交付決定額</t>
    <rPh sb="0" eb="3">
      <t>ホジョキン</t>
    </rPh>
    <rPh sb="3" eb="5">
      <t>コウフ</t>
    </rPh>
    <rPh sb="5" eb="7">
      <t>ケッテイ</t>
    </rPh>
    <rPh sb="7" eb="8">
      <t>ガク</t>
    </rPh>
    <phoneticPr fontId="2"/>
  </si>
  <si>
    <t>補助金請求額</t>
    <rPh sb="0" eb="3">
      <t>ホジョキン</t>
    </rPh>
    <rPh sb="3" eb="5">
      <t>セイキュウ</t>
    </rPh>
    <rPh sb="5" eb="6">
      <t>ガク</t>
    </rPh>
    <phoneticPr fontId="2"/>
  </si>
  <si>
    <t>※補助金請求額は、補助金交付決定額を上回ることはできません。</t>
    <rPh sb="1" eb="4">
      <t>ホジョキン</t>
    </rPh>
    <rPh sb="4" eb="6">
      <t>セイキュウ</t>
    </rPh>
    <rPh sb="6" eb="7">
      <t>ガク</t>
    </rPh>
    <rPh sb="9" eb="12">
      <t>ホジョキン</t>
    </rPh>
    <rPh sb="12" eb="14">
      <t>コウフ</t>
    </rPh>
    <rPh sb="14" eb="16">
      <t>ケッテイ</t>
    </rPh>
    <rPh sb="16" eb="17">
      <t>ガク</t>
    </rPh>
    <rPh sb="18" eb="20">
      <t>ウワマワ</t>
    </rPh>
    <phoneticPr fontId="2"/>
  </si>
  <si>
    <t>【補助事業の実績報告】</t>
    <rPh sb="1" eb="3">
      <t>ホジョ</t>
    </rPh>
    <rPh sb="3" eb="5">
      <t>ジギョウ</t>
    </rPh>
    <rPh sb="6" eb="8">
      <t>ジッセキ</t>
    </rPh>
    <rPh sb="8" eb="10">
      <t>ホウコク</t>
    </rPh>
    <phoneticPr fontId="2"/>
  </si>
  <si>
    <t>補助事業の成果</t>
    <rPh sb="0" eb="2">
      <t>ホジョ</t>
    </rPh>
    <rPh sb="2" eb="4">
      <t>ジギョウ</t>
    </rPh>
    <rPh sb="5" eb="7">
      <t>セイカ</t>
    </rPh>
    <phoneticPr fontId="2"/>
  </si>
  <si>
    <t>補助金による効果</t>
    <rPh sb="0" eb="3">
      <t>ホジョキン</t>
    </rPh>
    <rPh sb="6" eb="8">
      <t>コウカ</t>
    </rPh>
    <phoneticPr fontId="2"/>
  </si>
  <si>
    <t>ふりがな</t>
    <phoneticPr fontId="2"/>
  </si>
  <si>
    <t>1日目</t>
    <rPh sb="1" eb="2">
      <t>ニチ</t>
    </rPh>
    <rPh sb="2" eb="3">
      <t>メ</t>
    </rPh>
    <phoneticPr fontId="2"/>
  </si>
  <si>
    <t>2日目</t>
    <rPh sb="1" eb="2">
      <t>ニチ</t>
    </rPh>
    <rPh sb="2" eb="3">
      <t>メ</t>
    </rPh>
    <phoneticPr fontId="2"/>
  </si>
  <si>
    <t>合計</t>
    <rPh sb="0" eb="2">
      <t>ゴウケイ</t>
    </rPh>
    <phoneticPr fontId="2"/>
  </si>
  <si>
    <t>※１日あたりの上限金額は５０万円です。</t>
    <phoneticPr fontId="2"/>
  </si>
  <si>
    <t>※上限金額は５０万円です。</t>
    <phoneticPr fontId="2"/>
  </si>
  <si>
    <t>上記のうち補助金請求額</t>
    <rPh sb="0" eb="2">
      <t>ジョウキ</t>
    </rPh>
    <rPh sb="5" eb="8">
      <t>ホジョキン</t>
    </rPh>
    <rPh sb="8" eb="10">
      <t>セイキュウ</t>
    </rPh>
    <rPh sb="10" eb="11">
      <t>ガク</t>
    </rPh>
    <phoneticPr fontId="2"/>
  </si>
  <si>
    <t>※補助金請求額は千円未満を切り捨ててください。</t>
    <rPh sb="4" eb="6">
      <t>セイキュウ</t>
    </rPh>
    <phoneticPr fontId="2"/>
  </si>
  <si>
    <t>【補助事業として精算する経費】</t>
    <rPh sb="1" eb="3">
      <t>ホジョ</t>
    </rPh>
    <rPh sb="3" eb="5">
      <t>ジギョウ</t>
    </rPh>
    <rPh sb="8" eb="10">
      <t>セイサン</t>
    </rPh>
    <rPh sb="12" eb="14">
      <t>ケイヒ</t>
    </rPh>
    <phoneticPr fontId="2"/>
  </si>
  <si>
    <t>【補助事業の成果等】</t>
    <rPh sb="1" eb="3">
      <t>ホジョ</t>
    </rPh>
    <rPh sb="3" eb="5">
      <t>ジギョウ</t>
    </rPh>
    <rPh sb="6" eb="8">
      <t>セイカ</t>
    </rPh>
    <rPh sb="8" eb="9">
      <t>トウ</t>
    </rPh>
    <phoneticPr fontId="2"/>
  </si>
  <si>
    <t>入場者数</t>
    <rPh sb="0" eb="2">
      <t>ニュウジョウ</t>
    </rPh>
    <rPh sb="2" eb="3">
      <t>シャ</t>
    </rPh>
    <rPh sb="3" eb="4">
      <t>スウ</t>
    </rPh>
    <phoneticPr fontId="2"/>
  </si>
  <si>
    <t>年　月　日（　）</t>
    <rPh sb="0" eb="1">
      <t>ネン</t>
    </rPh>
    <rPh sb="2" eb="3">
      <t>ガツ</t>
    </rPh>
    <rPh sb="4" eb="5">
      <t>ヒ</t>
    </rPh>
    <phoneticPr fontId="2"/>
  </si>
  <si>
    <t>事業の演目名・プログラム名・展示会名・テーマ名等</t>
    <rPh sb="0" eb="2">
      <t>ジギョウ</t>
    </rPh>
    <rPh sb="3" eb="5">
      <t>エンモク</t>
    </rPh>
    <rPh sb="5" eb="6">
      <t>メイ</t>
    </rPh>
    <rPh sb="12" eb="13">
      <t>メイ</t>
    </rPh>
    <rPh sb="14" eb="17">
      <t>テンジカイ</t>
    </rPh>
    <rPh sb="17" eb="18">
      <t>メイ</t>
    </rPh>
    <rPh sb="22" eb="23">
      <t>メイ</t>
    </rPh>
    <rPh sb="23" eb="24">
      <t>トウ</t>
    </rPh>
    <phoneticPr fontId="2"/>
  </si>
  <si>
    <t>番号</t>
    <rPh sb="0" eb="2">
      <t>バンゴウ</t>
    </rPh>
    <phoneticPr fontId="2"/>
  </si>
  <si>
    <t>施設名</t>
    <rPh sb="0" eb="2">
      <t>シセツ</t>
    </rPh>
    <rPh sb="2" eb="3">
      <t>メイ</t>
    </rPh>
    <phoneticPr fontId="2"/>
  </si>
  <si>
    <t>交付決定番号</t>
    <rPh sb="0" eb="2">
      <t>コウフ</t>
    </rPh>
    <rPh sb="2" eb="4">
      <t>ケッテイ</t>
    </rPh>
    <rPh sb="4" eb="6">
      <t>バンゴウ</t>
    </rPh>
    <phoneticPr fontId="2"/>
  </si>
  <si>
    <t>年　月　日（　）</t>
    <rPh sb="0" eb="1">
      <t>ネン</t>
    </rPh>
    <rPh sb="2" eb="3">
      <t>ガツ</t>
    </rPh>
    <rPh sb="4" eb="5">
      <t>ニチ</t>
    </rPh>
    <phoneticPr fontId="2"/>
  </si>
  <si>
    <t>【報告者】</t>
    <rPh sb="1" eb="4">
      <t>ホウコクシャ</t>
    </rPh>
    <phoneticPr fontId="2"/>
  </si>
  <si>
    <t>交付決定日</t>
    <rPh sb="0" eb="2">
      <t>コウフ</t>
    </rPh>
    <rPh sb="2" eb="4">
      <t>ケッテイ</t>
    </rPh>
    <rPh sb="4" eb="5">
      <t>ヒ</t>
    </rPh>
    <phoneticPr fontId="2"/>
  </si>
  <si>
    <t>年　月　日（　）</t>
    <phoneticPr fontId="2"/>
  </si>
  <si>
    <t>使用した室等名</t>
    <rPh sb="0" eb="2">
      <t>シヨウ</t>
    </rPh>
    <rPh sb="4" eb="5">
      <t>シツ</t>
    </rPh>
    <rPh sb="5" eb="6">
      <t>トウ</t>
    </rPh>
    <rPh sb="6" eb="7">
      <t>メイ</t>
    </rPh>
    <phoneticPr fontId="2"/>
  </si>
  <si>
    <t>実施した施設名</t>
    <rPh sb="0" eb="2">
      <t>ジッシ</t>
    </rPh>
    <rPh sb="4" eb="6">
      <t>シセツ</t>
    </rPh>
    <rPh sb="6" eb="7">
      <t>メイ</t>
    </rPh>
    <phoneticPr fontId="2"/>
  </si>
  <si>
    <t>年　月　日</t>
    <rPh sb="0" eb="1">
      <t>ネン</t>
    </rPh>
    <rPh sb="2" eb="3">
      <t>ガツ</t>
    </rPh>
    <rPh sb="4" eb="5">
      <t>ヒ</t>
    </rPh>
    <phoneticPr fontId="2"/>
  </si>
  <si>
    <t>【他の補助を受けていないことの確認】</t>
    <rPh sb="1" eb="2">
      <t>タ</t>
    </rPh>
    <rPh sb="3" eb="5">
      <t>ホジョ</t>
    </rPh>
    <rPh sb="6" eb="7">
      <t>ウ</t>
    </rPh>
    <rPh sb="15" eb="17">
      <t>カクニン</t>
    </rPh>
    <phoneticPr fontId="2"/>
  </si>
  <si>
    <t>交付決定事業名</t>
    <rPh sb="0" eb="2">
      <t>コウフ</t>
    </rPh>
    <rPh sb="2" eb="4">
      <t>ケッテイ</t>
    </rPh>
    <rPh sb="4" eb="6">
      <t>ジギョウ</t>
    </rPh>
    <rPh sb="6" eb="7">
      <t>メイ</t>
    </rPh>
    <phoneticPr fontId="2"/>
  </si>
  <si>
    <t>　標記補助金の交付を受けたいので、大阪文化芸術創出事業 活動支援補助金交付要綱第１８条の規定により、関係書類を添えて提出します。</t>
    <rPh sb="1" eb="3">
      <t>ヒョウキ</t>
    </rPh>
    <rPh sb="3" eb="6">
      <t>ホジョキン</t>
    </rPh>
    <rPh sb="7" eb="9">
      <t>コウフ</t>
    </rPh>
    <rPh sb="10" eb="11">
      <t>ウ</t>
    </rPh>
    <rPh sb="17" eb="19">
      <t>オオサカ</t>
    </rPh>
    <rPh sb="19" eb="21">
      <t>ブンカ</t>
    </rPh>
    <rPh sb="21" eb="23">
      <t>ゲイジュツ</t>
    </rPh>
    <rPh sb="23" eb="25">
      <t>ソウシュツ</t>
    </rPh>
    <rPh sb="25" eb="27">
      <t>ジギョウ</t>
    </rPh>
    <rPh sb="28" eb="30">
      <t>カツドウ</t>
    </rPh>
    <rPh sb="30" eb="32">
      <t>シエン</t>
    </rPh>
    <rPh sb="32" eb="35">
      <t>ホジョキン</t>
    </rPh>
    <rPh sb="35" eb="37">
      <t>コウフ</t>
    </rPh>
    <rPh sb="37" eb="39">
      <t>ヨウコウ</t>
    </rPh>
    <rPh sb="39" eb="40">
      <t>ダイ</t>
    </rPh>
    <rPh sb="42" eb="43">
      <t>ジョウ</t>
    </rPh>
    <rPh sb="44" eb="46">
      <t>キテイ</t>
    </rPh>
    <rPh sb="50" eb="52">
      <t>カンケイ</t>
    </rPh>
    <rPh sb="52" eb="54">
      <t>ショルイ</t>
    </rPh>
    <rPh sb="55" eb="56">
      <t>ソ</t>
    </rPh>
    <rPh sb="58" eb="60">
      <t>テイシュツ</t>
    </rPh>
    <phoneticPr fontId="2"/>
  </si>
  <si>
    <t>（様式第６号）</t>
    <rPh sb="1" eb="3">
      <t>ヨウシキ</t>
    </rPh>
    <rPh sb="3" eb="4">
      <t>ダイ</t>
    </rPh>
    <rPh sb="5" eb="6">
      <t>ゴウ</t>
    </rPh>
    <phoneticPr fontId="2"/>
  </si>
  <si>
    <t>（団体）代表者名
（個人）屋号・雅号・芸名</t>
    <rPh sb="10" eb="12">
      <t>コジン</t>
    </rPh>
    <rPh sb="13" eb="15">
      <t>ヤゴウ</t>
    </rPh>
    <rPh sb="16" eb="18">
      <t>ガゴウ</t>
    </rPh>
    <rPh sb="19" eb="21">
      <t>ゲイメイ</t>
    </rPh>
    <phoneticPr fontId="2"/>
  </si>
  <si>
    <t>補助対象となる経費の中に、大阪文化芸術創出事業 活動支援補助金を除き、国、都道府県又は市町村等の他の補助金等の交付を受けていませんか。</t>
    <rPh sb="0" eb="2">
      <t>ホジョ</t>
    </rPh>
    <rPh sb="2" eb="4">
      <t>タイショウ</t>
    </rPh>
    <rPh sb="7" eb="9">
      <t>ケイヒ</t>
    </rPh>
    <rPh sb="10" eb="11">
      <t>ナカ</t>
    </rPh>
    <rPh sb="13" eb="15">
      <t>オオサカ</t>
    </rPh>
    <rPh sb="15" eb="17">
      <t>ブンカ</t>
    </rPh>
    <rPh sb="17" eb="19">
      <t>ゲイジュツ</t>
    </rPh>
    <rPh sb="19" eb="21">
      <t>ソウシュツ</t>
    </rPh>
    <rPh sb="21" eb="23">
      <t>ジギョウ</t>
    </rPh>
    <rPh sb="24" eb="26">
      <t>カツドウ</t>
    </rPh>
    <rPh sb="26" eb="28">
      <t>シエン</t>
    </rPh>
    <rPh sb="28" eb="31">
      <t>ホジョキン</t>
    </rPh>
    <rPh sb="32" eb="33">
      <t>ノゾ</t>
    </rPh>
    <rPh sb="35" eb="36">
      <t>クニ</t>
    </rPh>
    <rPh sb="37" eb="41">
      <t>トドウフケン</t>
    </rPh>
    <rPh sb="41" eb="42">
      <t>マタ</t>
    </rPh>
    <rPh sb="43" eb="46">
      <t>シチョウソン</t>
    </rPh>
    <rPh sb="46" eb="47">
      <t>トウ</t>
    </rPh>
    <rPh sb="48" eb="49">
      <t>ホカ</t>
    </rPh>
    <rPh sb="50" eb="54">
      <t>ホジョキンナド</t>
    </rPh>
    <rPh sb="55" eb="57">
      <t>コウフ</t>
    </rPh>
    <rPh sb="58" eb="59">
      <t>ウ</t>
    </rPh>
    <phoneticPr fontId="2"/>
  </si>
  <si>
    <t>報告者住所又は団体所在地</t>
    <rPh sb="0" eb="3">
      <t>ホウコクシャ</t>
    </rPh>
    <rPh sb="3" eb="5">
      <t>ジュウショ</t>
    </rPh>
    <rPh sb="5" eb="6">
      <t>マタ</t>
    </rPh>
    <phoneticPr fontId="2"/>
  </si>
  <si>
    <t>出演者名（公演）又は
作者名（展示）</t>
    <rPh sb="0" eb="3">
      <t>シュツエンシャ</t>
    </rPh>
    <rPh sb="3" eb="4">
      <t>メイ</t>
    </rPh>
    <rPh sb="5" eb="7">
      <t>コウエン</t>
    </rPh>
    <rPh sb="8" eb="9">
      <t>マタ</t>
    </rPh>
    <rPh sb="11" eb="13">
      <t>サクシャ</t>
    </rPh>
    <rPh sb="13" eb="14">
      <t>メイ</t>
    </rPh>
    <rPh sb="15" eb="17">
      <t>テンジ</t>
    </rPh>
    <phoneticPr fontId="2"/>
  </si>
  <si>
    <t>大阪○○文化芸術実行委員会</t>
    <phoneticPr fontId="2"/>
  </si>
  <si>
    <t>代表　文化太郎</t>
    <phoneticPr fontId="2"/>
  </si>
  <si>
    <t>おおさか○○ぶんかげいじゅつじっこういいんかい</t>
    <phoneticPr fontId="2"/>
  </si>
  <si>
    <t>だいひょう　ぶんかたろう</t>
    <phoneticPr fontId="2"/>
  </si>
  <si>
    <t>○○府○○市○○町○丁目○番○号</t>
    <phoneticPr fontId="2"/>
  </si>
  <si>
    <t>○○交響楽団による名曲コンサート</t>
    <phoneticPr fontId="2"/>
  </si>
  <si>
    <t>〇〇</t>
    <phoneticPr fontId="2"/>
  </si>
  <si>
    <t>○○市立文化芸術センター</t>
    <phoneticPr fontId="2"/>
  </si>
  <si>
    <t>大ホール</t>
    <phoneticPr fontId="2"/>
  </si>
  <si>
    <t>○○○○交響楽団による秋の名曲コンサート（プログラム詳細については別添を参照）</t>
    <phoneticPr fontId="2"/>
  </si>
  <si>
    <t>受けていない</t>
  </si>
  <si>
    <t>今回、補助を受けたことにより、従来利用してきた施設より大きな施設を利用することができた。新型コロナウイルス感染症拡大より以前の平均的な集客人数の倍程度のキャパシティの施設であったため、十分な座席間隔を確保した上で、従来とほぼ変わらない数の集客ができ、収入についても一定確保することができた。</t>
    <phoneticPr fontId="2"/>
  </si>
  <si>
    <t>従来利用してきた施設より大きな施設での公演となったため、いままではあまり機会がなかったが、楽団としても新たな場所での公演に挑戦することができた。また、同時に動画配信を行ったが、会場使用料にかかる分の費用で撮影機材等を揃えることができた。</t>
    <phoneticPr fontId="2"/>
  </si>
  <si>
    <r>
      <t>出演者名（公演）</t>
    </r>
    <r>
      <rPr>
        <sz val="11"/>
        <rFont val="游ゴシック"/>
        <family val="3"/>
        <charset val="128"/>
        <scheme val="minor"/>
      </rPr>
      <t>又は
作者名（展示）</t>
    </r>
    <rPh sb="0" eb="3">
      <t>シュツエンシャ</t>
    </rPh>
    <rPh sb="3" eb="4">
      <t>メイ</t>
    </rPh>
    <rPh sb="5" eb="7">
      <t>コウエン</t>
    </rPh>
    <rPh sb="8" eb="9">
      <t>マタ</t>
    </rPh>
    <rPh sb="11" eb="13">
      <t>サクシャ</t>
    </rPh>
    <rPh sb="13" eb="14">
      <t>メイ</t>
    </rPh>
    <rPh sb="15" eb="17">
      <t>テンジ</t>
    </rPh>
    <phoneticPr fontId="2"/>
  </si>
  <si>
    <t>大阪文化芸術創出事業 活動支援補助金 実績報告書</t>
    <rPh sb="0" eb="2">
      <t>オオサカ</t>
    </rPh>
    <rPh sb="2" eb="4">
      <t>ブンカ</t>
    </rPh>
    <rPh sb="4" eb="6">
      <t>ゲイジュツ</t>
    </rPh>
    <rPh sb="6" eb="8">
      <t>ソウシュツ</t>
    </rPh>
    <rPh sb="8" eb="10">
      <t>ジギョウ</t>
    </rPh>
    <rPh sb="11" eb="13">
      <t>カツドウ</t>
    </rPh>
    <rPh sb="13" eb="15">
      <t>シエン</t>
    </rPh>
    <rPh sb="15" eb="18">
      <t>ホジョキン</t>
    </rPh>
    <rPh sb="19" eb="21">
      <t>ジッセキ</t>
    </rPh>
    <rPh sb="21" eb="24">
      <t>ホウコクショ</t>
    </rPh>
    <phoneticPr fontId="2"/>
  </si>
  <si>
    <t>※「5/24」のように入力すると、自動的に「令和4年5月24日（火）」と表示されます。</t>
    <rPh sb="11" eb="13">
      <t>ニュウリョク</t>
    </rPh>
    <rPh sb="17" eb="20">
      <t>ジドウテキ</t>
    </rPh>
    <rPh sb="22" eb="24">
      <t>レイワ</t>
    </rPh>
    <rPh sb="25" eb="26">
      <t>ネン</t>
    </rPh>
    <rPh sb="27" eb="28">
      <t>ガツ</t>
    </rPh>
    <rPh sb="30" eb="31">
      <t>ニチ</t>
    </rPh>
    <rPh sb="32" eb="33">
      <t>カ</t>
    </rPh>
    <rPh sb="36" eb="38">
      <t>ヒョウジ</t>
    </rPh>
    <phoneticPr fontId="2"/>
  </si>
  <si>
    <t>※「5/24」のように入力すると、自動的に「令和4年5月24日」と表示されます。</t>
    <rPh sb="11" eb="13">
      <t>ニュウリョク</t>
    </rPh>
    <rPh sb="17" eb="20">
      <t>ジドウテキ</t>
    </rPh>
    <rPh sb="22" eb="24">
      <t>レイワ</t>
    </rPh>
    <rPh sb="25" eb="26">
      <t>ネン</t>
    </rPh>
    <rPh sb="27" eb="28">
      <t>ガツ</t>
    </rPh>
    <rPh sb="30" eb="31">
      <t>ニチ</t>
    </rPh>
    <rPh sb="33" eb="35">
      <t>ヒョウジ</t>
    </rPh>
    <phoneticPr fontId="2"/>
  </si>
  <si>
    <t>※「5/10」のように入力すると、自動的に「令和4年5月10日（火）」と表示されます。</t>
    <rPh sb="11" eb="13">
      <t>ニュウリョク</t>
    </rPh>
    <rPh sb="17" eb="20">
      <t>ジドウテキ</t>
    </rPh>
    <rPh sb="22" eb="24">
      <t>レイワ</t>
    </rPh>
    <rPh sb="25" eb="26">
      <t>ネン</t>
    </rPh>
    <rPh sb="27" eb="28">
      <t>ガツ</t>
    </rPh>
    <rPh sb="30" eb="31">
      <t>ニチ</t>
    </rPh>
    <rPh sb="32" eb="33">
      <t>カ</t>
    </rPh>
    <rPh sb="36" eb="38">
      <t>ヒョウジ</t>
    </rPh>
    <phoneticPr fontId="2"/>
  </si>
  <si>
    <t>入場者数</t>
  </si>
  <si>
    <t>施設番号</t>
    <rPh sb="0" eb="4">
      <t>シセツバンゴウ</t>
    </rPh>
    <phoneticPr fontId="2"/>
  </si>
  <si>
    <t>※「5/10」のように入力すると、自動的に「令和4年5月10日」と表示されます。</t>
    <rPh sb="11" eb="13">
      <t>ニュウリョク</t>
    </rPh>
    <rPh sb="17" eb="20">
      <t>ジドウテキ</t>
    </rPh>
    <rPh sb="22" eb="24">
      <t>レイワ</t>
    </rPh>
    <rPh sb="25" eb="26">
      <t>ネン</t>
    </rPh>
    <rPh sb="27" eb="28">
      <t>ガツ</t>
    </rPh>
    <rPh sb="30" eb="31">
      <t>ニチ</t>
    </rPh>
    <rPh sb="33" eb="35">
      <t>ヒョウジ</t>
    </rPh>
    <phoneticPr fontId="2"/>
  </si>
  <si>
    <t>　口座名義人が確認できる部分）の写しを一緒に提出してください。</t>
    <rPh sb="1" eb="3">
      <t>コウザ</t>
    </rPh>
    <rPh sb="3" eb="5">
      <t>メイギ</t>
    </rPh>
    <rPh sb="5" eb="6">
      <t>ニン</t>
    </rPh>
    <rPh sb="7" eb="9">
      <t>カクニン</t>
    </rPh>
    <rPh sb="12" eb="14">
      <t>ブブン</t>
    </rPh>
    <rPh sb="16" eb="17">
      <t>ウツ</t>
    </rPh>
    <rPh sb="19" eb="21">
      <t>イッショ</t>
    </rPh>
    <rPh sb="22" eb="24">
      <t>テイシュツ</t>
    </rPh>
    <phoneticPr fontId="2"/>
  </si>
  <si>
    <t>※振込不能を防ぐため、通帳の表紙等（金融機関名、支店名、預金種別、口座番号、</t>
    <rPh sb="1" eb="3">
      <t>フリコミ</t>
    </rPh>
    <rPh sb="3" eb="5">
      <t>フノウ</t>
    </rPh>
    <rPh sb="6" eb="7">
      <t>フセ</t>
    </rPh>
    <rPh sb="11" eb="13">
      <t>ツウチョウ</t>
    </rPh>
    <rPh sb="14" eb="16">
      <t>ヒョウシ</t>
    </rPh>
    <rPh sb="16" eb="17">
      <t>トウ</t>
    </rPh>
    <rPh sb="18" eb="20">
      <t>キンユウ</t>
    </rPh>
    <rPh sb="20" eb="22">
      <t>キカン</t>
    </rPh>
    <rPh sb="22" eb="23">
      <t>メイ</t>
    </rPh>
    <rPh sb="24" eb="26">
      <t>シテン</t>
    </rPh>
    <rPh sb="26" eb="27">
      <t>メイ</t>
    </rPh>
    <rPh sb="28" eb="30">
      <t>ヨキン</t>
    </rPh>
    <rPh sb="30" eb="32">
      <t>シュベツ</t>
    </rPh>
    <rPh sb="33" eb="35">
      <t>コウザ</t>
    </rPh>
    <rPh sb="35" eb="37">
      <t>バンゴウ</t>
    </rPh>
    <phoneticPr fontId="2"/>
  </si>
  <si>
    <t>　　　例）　特定非営利活動法人　⇒　トクヒ）</t>
    <rPh sb="3" eb="4">
      <t>レイ</t>
    </rPh>
    <rPh sb="6" eb="8">
      <t>トクテイ</t>
    </rPh>
    <rPh sb="8" eb="11">
      <t>ヒエイリ</t>
    </rPh>
    <rPh sb="11" eb="13">
      <t>カツドウ</t>
    </rPh>
    <rPh sb="13" eb="15">
      <t>ホウジン</t>
    </rPh>
    <phoneticPr fontId="2"/>
  </si>
  <si>
    <t>※法人種別について、漢字表記とフリガナが異なる場合がありますので、ご留意願います。</t>
    <rPh sb="1" eb="3">
      <t>ホウジン</t>
    </rPh>
    <rPh sb="3" eb="5">
      <t>シュベツ</t>
    </rPh>
    <rPh sb="10" eb="12">
      <t>カンジ</t>
    </rPh>
    <rPh sb="12" eb="14">
      <t>ヒョウキ</t>
    </rPh>
    <rPh sb="20" eb="21">
      <t>コト</t>
    </rPh>
    <rPh sb="23" eb="25">
      <t>バアイ</t>
    </rPh>
    <rPh sb="34" eb="36">
      <t>リュウイ</t>
    </rPh>
    <rPh sb="36" eb="37">
      <t>ネガ</t>
    </rPh>
    <phoneticPr fontId="2"/>
  </si>
  <si>
    <t>※口座名義人のフリガナは、通帳に記載されているカタカナ表記を記載ください。</t>
    <rPh sb="1" eb="3">
      <t>コウザ</t>
    </rPh>
    <rPh sb="3" eb="6">
      <t>メイギニン</t>
    </rPh>
    <rPh sb="13" eb="15">
      <t>ツウチョウ</t>
    </rPh>
    <rPh sb="16" eb="18">
      <t>キサイ</t>
    </rPh>
    <rPh sb="27" eb="29">
      <t>ヒョウキ</t>
    </rPh>
    <rPh sb="30" eb="32">
      <t>キサイ</t>
    </rPh>
    <phoneticPr fontId="2"/>
  </si>
  <si>
    <t>　適正と認められてからになります。</t>
    <phoneticPr fontId="2"/>
  </si>
  <si>
    <t>※補助金の振込が行われるのは、事業を実施後30日以内に実績報告書が提出され、内容が</t>
    <rPh sb="38" eb="40">
      <t>ナイヨウ</t>
    </rPh>
    <phoneticPr fontId="2"/>
  </si>
  <si>
    <t>口座名義フリガナ</t>
    <rPh sb="0" eb="2">
      <t>コウザ</t>
    </rPh>
    <rPh sb="2" eb="4">
      <t>メイギ</t>
    </rPh>
    <phoneticPr fontId="2"/>
  </si>
  <si>
    <t>口座番号</t>
    <rPh sb="0" eb="2">
      <t>コウザ</t>
    </rPh>
    <rPh sb="2" eb="4">
      <t>バンゴウ</t>
    </rPh>
    <phoneticPr fontId="2"/>
  </si>
  <si>
    <t>預金種目</t>
    <rPh sb="0" eb="2">
      <t>ヨキン</t>
    </rPh>
    <rPh sb="2" eb="4">
      <t>シュモク</t>
    </rPh>
    <phoneticPr fontId="2"/>
  </si>
  <si>
    <t>支店・営業所</t>
    <rPh sb="0" eb="2">
      <t>シテン</t>
    </rPh>
    <rPh sb="3" eb="6">
      <t>エイギョウショ</t>
    </rPh>
    <phoneticPr fontId="2"/>
  </si>
  <si>
    <t>本・支店名</t>
    <rPh sb="0" eb="1">
      <t>ホン</t>
    </rPh>
    <rPh sb="2" eb="4">
      <t>シテン</t>
    </rPh>
    <rPh sb="4" eb="5">
      <t>メイ</t>
    </rPh>
    <phoneticPr fontId="2"/>
  </si>
  <si>
    <t>支店コード</t>
    <rPh sb="0" eb="2">
      <t>シテン</t>
    </rPh>
    <phoneticPr fontId="2"/>
  </si>
  <si>
    <t>※金融機関コードや支店コードは通帳に記載されています。</t>
    <rPh sb="1" eb="3">
      <t>キンユウ</t>
    </rPh>
    <rPh sb="3" eb="5">
      <t>キカン</t>
    </rPh>
    <rPh sb="9" eb="11">
      <t>シテン</t>
    </rPh>
    <rPh sb="15" eb="17">
      <t>ツウチョウ</t>
    </rPh>
    <rPh sb="18" eb="20">
      <t>キサイ</t>
    </rPh>
    <phoneticPr fontId="2"/>
  </si>
  <si>
    <t>銀行・信用金庫</t>
    <rPh sb="0" eb="2">
      <t>ギンコウ</t>
    </rPh>
    <rPh sb="3" eb="5">
      <t>シンヨウ</t>
    </rPh>
    <rPh sb="5" eb="7">
      <t>キンコ</t>
    </rPh>
    <phoneticPr fontId="2"/>
  </si>
  <si>
    <t>金融機関名</t>
    <rPh sb="0" eb="2">
      <t>キンユウ</t>
    </rPh>
    <rPh sb="2" eb="4">
      <t>キカン</t>
    </rPh>
    <rPh sb="4" eb="5">
      <t>メイ</t>
    </rPh>
    <phoneticPr fontId="2"/>
  </si>
  <si>
    <t>金融機関コード</t>
    <rPh sb="0" eb="2">
      <t>キンユウ</t>
    </rPh>
    <rPh sb="2" eb="4">
      <t>キカン</t>
    </rPh>
    <phoneticPr fontId="2"/>
  </si>
  <si>
    <t>金融機関</t>
    <rPh sb="0" eb="2">
      <t>キンユウ</t>
    </rPh>
    <rPh sb="2" eb="4">
      <t>キカン</t>
    </rPh>
    <phoneticPr fontId="2"/>
  </si>
  <si>
    <t>口座名義人住所</t>
    <rPh sb="0" eb="2">
      <t>コウザ</t>
    </rPh>
    <rPh sb="2" eb="5">
      <t>メイギニン</t>
    </rPh>
    <rPh sb="5" eb="7">
      <t>ジュウショ</t>
    </rPh>
    <phoneticPr fontId="2"/>
  </si>
  <si>
    <t>口座名義人氏名</t>
    <rPh sb="0" eb="2">
      <t>コウザ</t>
    </rPh>
    <rPh sb="2" eb="5">
      <t>メイギニン</t>
    </rPh>
    <rPh sb="5" eb="7">
      <t>シメイ</t>
    </rPh>
    <phoneticPr fontId="2"/>
  </si>
  <si>
    <t>【補助金振込先口座情報】</t>
    <rPh sb="1" eb="4">
      <t>ホジョキン</t>
    </rPh>
    <rPh sb="4" eb="7">
      <t>フリコミサキ</t>
    </rPh>
    <rPh sb="7" eb="9">
      <t>コウザ</t>
    </rPh>
    <rPh sb="9" eb="11">
      <t>ジョウホウ</t>
    </rPh>
    <phoneticPr fontId="2"/>
  </si>
  <si>
    <t>　標記補助金の振込先については、次のとおりとしてください。</t>
    <rPh sb="1" eb="3">
      <t>ヒョウキ</t>
    </rPh>
    <rPh sb="3" eb="6">
      <t>ホジョキン</t>
    </rPh>
    <rPh sb="7" eb="10">
      <t>フリコミサキ</t>
    </rPh>
    <rPh sb="16" eb="17">
      <t>ツギ</t>
    </rPh>
    <phoneticPr fontId="2"/>
  </si>
  <si>
    <t>住所又は団体所在地</t>
    <rPh sb="0" eb="2">
      <t>ジュウショ</t>
    </rPh>
    <rPh sb="2" eb="3">
      <t>マタ</t>
    </rPh>
    <rPh sb="4" eb="6">
      <t>ダンタイ</t>
    </rPh>
    <rPh sb="6" eb="9">
      <t>ショザイチ</t>
    </rPh>
    <phoneticPr fontId="2"/>
  </si>
  <si>
    <t>【依頼者】</t>
    <rPh sb="1" eb="4">
      <t>イライシャ</t>
    </rPh>
    <phoneticPr fontId="2"/>
  </si>
  <si>
    <t>大阪文化芸術創出事業 活動支援補助金の振込先について（依頼）</t>
    <rPh sb="0" eb="2">
      <t>オオサカ</t>
    </rPh>
    <rPh sb="2" eb="4">
      <t>ブンカ</t>
    </rPh>
    <rPh sb="4" eb="6">
      <t>ゲイジュツ</t>
    </rPh>
    <rPh sb="6" eb="8">
      <t>ソウシュツ</t>
    </rPh>
    <rPh sb="8" eb="10">
      <t>ジギョウ</t>
    </rPh>
    <rPh sb="11" eb="13">
      <t>カツドウ</t>
    </rPh>
    <rPh sb="13" eb="15">
      <t>シエン</t>
    </rPh>
    <rPh sb="15" eb="18">
      <t>ホジョキン</t>
    </rPh>
    <rPh sb="19" eb="22">
      <t>フリコミサキ</t>
    </rPh>
    <rPh sb="27" eb="29">
      <t>イライ</t>
    </rPh>
    <phoneticPr fontId="2"/>
  </si>
  <si>
    <t>（参考様式）</t>
    <rPh sb="1" eb="3">
      <t>サンコウ</t>
    </rPh>
    <rPh sb="3" eb="5">
      <t>ヨウシキ</t>
    </rPh>
    <phoneticPr fontId="2"/>
  </si>
  <si>
    <t>オオサカ○○ブンカゲイジュツジッコウイインカイ　ダイヒョウ　ブンカタロウ</t>
    <phoneticPr fontId="2"/>
  </si>
  <si>
    <t>普通</t>
  </si>
  <si>
    <t>△△△</t>
    <phoneticPr fontId="2"/>
  </si>
  <si>
    <t>〇〇〇</t>
    <phoneticPr fontId="2"/>
  </si>
  <si>
    <t>○○○〇</t>
    <phoneticPr fontId="2"/>
  </si>
  <si>
    <t>大阪○○文化芸術実行委員会　代表　文化太郎</t>
    <phoneticPr fontId="2"/>
  </si>
  <si>
    <t>おおさか○○ぶんかげいじゅつじっこういいんかい　だいひょう　ぶんかたろう</t>
    <phoneticPr fontId="2"/>
  </si>
  <si>
    <t>※実績報告書と同一日となります。「5/10」のように入力すると、自動的に「令和4年5月10日」と表示されます。</t>
    <rPh sb="1" eb="6">
      <t>ジッセキホウコクショ</t>
    </rPh>
    <rPh sb="7" eb="10">
      <t>ドウイツビ</t>
    </rPh>
    <rPh sb="26" eb="28">
      <t>ニュウリョク</t>
    </rPh>
    <rPh sb="32" eb="35">
      <t>ジドウテキ</t>
    </rPh>
    <rPh sb="37" eb="39">
      <t>レイワ</t>
    </rPh>
    <rPh sb="40" eb="41">
      <t>ネン</t>
    </rPh>
    <rPh sb="42" eb="43">
      <t>ガツ</t>
    </rPh>
    <rPh sb="45" eb="46">
      <t>ニチ</t>
    </rPh>
    <rPh sb="48" eb="50">
      <t>ヒョウジ</t>
    </rPh>
    <phoneticPr fontId="2"/>
  </si>
  <si>
    <t>※提出前に、振込先依頼書の入力と、チェックシートの確認をお願いします。</t>
    <rPh sb="1" eb="4">
      <t>テイシュツマエ</t>
    </rPh>
    <rPh sb="6" eb="12">
      <t>フリコミサキイライショ</t>
    </rPh>
    <rPh sb="13" eb="15">
      <t>ニュウリョク</t>
    </rPh>
    <rPh sb="25" eb="27">
      <t>カクニン</t>
    </rPh>
    <rPh sb="29" eb="30">
      <t>ネガ</t>
    </rPh>
    <phoneticPr fontId="2"/>
  </si>
  <si>
    <t>※金融機関コード、支店コードや預金種目は、通帳に記載されているものを記入してください。</t>
    <rPh sb="1" eb="3">
      <t>キンユウ</t>
    </rPh>
    <rPh sb="3" eb="5">
      <t>キカン</t>
    </rPh>
    <rPh sb="9" eb="11">
      <t>シテン</t>
    </rPh>
    <rPh sb="15" eb="19">
      <t>ヨキンシュモク</t>
    </rPh>
    <rPh sb="21" eb="23">
      <t>ツウチョウ</t>
    </rPh>
    <rPh sb="24" eb="26">
      <t>キサイ</t>
    </rPh>
    <rPh sb="34" eb="36">
      <t>キニュウ</t>
    </rPh>
    <phoneticPr fontId="2"/>
  </si>
  <si>
    <t>※ご記入後、提出前に、下記の確認事項を再度ご確認ください。</t>
    <rPh sb="2" eb="5">
      <t>キニュウゴ</t>
    </rPh>
    <rPh sb="6" eb="9">
      <t>テイシュツマエ</t>
    </rPh>
    <rPh sb="11" eb="13">
      <t>カキ</t>
    </rPh>
    <rPh sb="14" eb="18">
      <t>カクニンジコウ</t>
    </rPh>
    <rPh sb="19" eb="21">
      <t>サイド</t>
    </rPh>
    <rPh sb="22" eb="24">
      <t>カクニン</t>
    </rPh>
    <phoneticPr fontId="2"/>
  </si>
  <si>
    <t>確認事項</t>
    <rPh sb="0" eb="4">
      <t>カクニンジコウ</t>
    </rPh>
    <phoneticPr fontId="2"/>
  </si>
  <si>
    <t>※実績報告書から転記されますので、ご確認ください。</t>
    <rPh sb="1" eb="6">
      <t>ジッセキホウコクショ</t>
    </rPh>
    <rPh sb="8" eb="10">
      <t>テンキ</t>
    </rPh>
    <rPh sb="18" eb="20">
      <t>カクニン</t>
    </rPh>
    <phoneticPr fontId="2"/>
  </si>
  <si>
    <t>上下不一致</t>
    <rPh sb="0" eb="5">
      <t>ジョウゲフイッチ</t>
    </rPh>
    <phoneticPr fontId="2"/>
  </si>
  <si>
    <t>決定額超過</t>
    <rPh sb="0" eb="5">
      <t>ケッテイガクチョウカ</t>
    </rPh>
    <phoneticPr fontId="2"/>
  </si>
  <si>
    <t>20%減</t>
    <rPh sb="3" eb="4">
      <t>ゲン</t>
    </rPh>
    <phoneticPr fontId="2"/>
  </si>
  <si>
    <t>エラー総計</t>
    <rPh sb="3" eb="5">
      <t>ソウケイ</t>
    </rPh>
    <phoneticPr fontId="2"/>
  </si>
  <si>
    <t>実績報告と振込依頼の日付</t>
    <rPh sb="0" eb="4">
      <t>ジッセキホウコク</t>
    </rPh>
    <rPh sb="5" eb="9">
      <t>フリコミイライ</t>
    </rPh>
    <rPh sb="10" eb="12">
      <t>ヒヅケ</t>
    </rPh>
    <phoneticPr fontId="2"/>
  </si>
  <si>
    <t>※15個まで確認事項を表示しています。</t>
    <rPh sb="3" eb="4">
      <t>コ</t>
    </rPh>
    <rPh sb="6" eb="10">
      <t>カクニンジコウ</t>
    </rPh>
    <rPh sb="11" eb="13">
      <t>ヒョウジ</t>
    </rPh>
    <phoneticPr fontId="2"/>
  </si>
  <si>
    <t>　15個以上の確認事項は、確認事項が解決した場合に再表示されます。</t>
    <phoneticPr fontId="2"/>
  </si>
  <si>
    <t>※「銀行・信用金庫」や「支店・営業所」以外の場合は、直接変更入力してください。</t>
    <rPh sb="2" eb="4">
      <t>ギンコウ</t>
    </rPh>
    <rPh sb="5" eb="9">
      <t>シンヨウキンコ</t>
    </rPh>
    <rPh sb="12" eb="14">
      <t>シテン</t>
    </rPh>
    <rPh sb="15" eb="18">
      <t>エイギョウショ</t>
    </rPh>
    <rPh sb="19" eb="21">
      <t>イガイ</t>
    </rPh>
    <rPh sb="22" eb="24">
      <t>バアイ</t>
    </rPh>
    <rPh sb="26" eb="28">
      <t>チョクセツ</t>
    </rPh>
    <rPh sb="28" eb="30">
      <t>ヘンコウ</t>
    </rPh>
    <rPh sb="30" eb="32">
      <t>ニュウリョク</t>
    </rPh>
    <phoneticPr fontId="2"/>
  </si>
  <si>
    <r>
      <t xml:space="preserve">報告者名
</t>
    </r>
    <r>
      <rPr>
        <sz val="9"/>
        <rFont val="游ゴシック"/>
        <family val="3"/>
        <charset val="128"/>
        <scheme val="minor"/>
      </rPr>
      <t>(個人の場合は氏名（本名）、
団体の場合は団体名)</t>
    </r>
    <rPh sb="0" eb="3">
      <t>ホウコクシャ</t>
    </rPh>
    <rPh sb="3" eb="4">
      <t>メイ</t>
    </rPh>
    <phoneticPr fontId="2"/>
  </si>
  <si>
    <r>
      <t xml:space="preserve">依頼者名
</t>
    </r>
    <r>
      <rPr>
        <sz val="9"/>
        <color theme="1"/>
        <rFont val="游ゴシック"/>
        <family val="3"/>
        <charset val="128"/>
        <scheme val="minor"/>
      </rPr>
      <t>（個人の場合は氏名（本名）、
団体の場合は団体名及び代表者名）</t>
    </r>
    <rPh sb="0" eb="2">
      <t>イライ</t>
    </rPh>
    <rPh sb="2" eb="3">
      <t>シャ</t>
    </rPh>
    <rPh sb="3" eb="4">
      <t>メイ</t>
    </rPh>
    <rPh sb="6" eb="8">
      <t>コジン</t>
    </rPh>
    <rPh sb="9" eb="11">
      <t>バアイ</t>
    </rPh>
    <rPh sb="12" eb="14">
      <t>シメイ</t>
    </rPh>
    <rPh sb="15" eb="17">
      <t>ホンミョウ</t>
    </rPh>
    <rPh sb="20" eb="22">
      <t>ダンタイ</t>
    </rPh>
    <rPh sb="23" eb="25">
      <t>バアイ</t>
    </rPh>
    <rPh sb="26" eb="28">
      <t>ダンタイ</t>
    </rPh>
    <rPh sb="28" eb="29">
      <t>メイ</t>
    </rPh>
    <rPh sb="29" eb="30">
      <t>オヨ</t>
    </rPh>
    <rPh sb="31" eb="33">
      <t>ダイヒョウ</t>
    </rPh>
    <rPh sb="33" eb="34">
      <t>シャ</t>
    </rPh>
    <rPh sb="34" eb="35">
      <t>メイ</t>
    </rPh>
    <phoneticPr fontId="2"/>
  </si>
  <si>
    <t>ver4.1</t>
    <phoneticPr fontId="2"/>
  </si>
  <si>
    <t>○○○○交響楽団／○○○○／〇〇〇〇／他</t>
    <rPh sb="19" eb="20">
      <t>ホカ</t>
    </rPh>
    <phoneticPr fontId="2"/>
  </si>
  <si>
    <t>大阪文化芸術事業実行委員会委員長　様</t>
    <rPh sb="0" eb="2">
      <t>オオサカ</t>
    </rPh>
    <rPh sb="2" eb="4">
      <t>ブンカ</t>
    </rPh>
    <rPh sb="4" eb="6">
      <t>ゲイジュツ</t>
    </rPh>
    <rPh sb="6" eb="8">
      <t>ジギョウ</t>
    </rPh>
    <rPh sb="8" eb="10">
      <t>ジッコウ</t>
    </rPh>
    <rPh sb="10" eb="13">
      <t>イインカイ</t>
    </rPh>
    <rPh sb="13" eb="16">
      <t>イインチョウ</t>
    </rPh>
    <rPh sb="17" eb="18">
      <t>サマ</t>
    </rPh>
    <phoneticPr fontId="2"/>
  </si>
  <si>
    <t>　令和〇年〇月〇日</t>
    <rPh sb="1" eb="3">
      <t>レイワ</t>
    </rPh>
    <rPh sb="4" eb="5">
      <t>ネン</t>
    </rPh>
    <rPh sb="6" eb="7">
      <t>ガツ</t>
    </rPh>
    <rPh sb="8" eb="9">
      <t>ヒ</t>
    </rPh>
    <phoneticPr fontId="2"/>
  </si>
  <si>
    <t>令和〇年〇月○○日</t>
    <rPh sb="0" eb="2">
      <t>レイワ</t>
    </rPh>
    <rPh sb="3" eb="4">
      <t>ネン</t>
    </rPh>
    <rPh sb="5" eb="6">
      <t>ガツ</t>
    </rPh>
    <rPh sb="8" eb="9">
      <t>ヒ</t>
    </rPh>
    <phoneticPr fontId="2"/>
  </si>
  <si>
    <t>令和△年△月△△日</t>
    <rPh sb="0" eb="2">
      <t>レイワ</t>
    </rPh>
    <rPh sb="3" eb="4">
      <t>ネン</t>
    </rPh>
    <rPh sb="5" eb="6">
      <t>ガツ</t>
    </rPh>
    <rPh sb="8" eb="9">
      <t>ニチ</t>
    </rPh>
    <phoneticPr fontId="2"/>
  </si>
  <si>
    <t>令和〇年〇月〇〇日（土）</t>
    <rPh sb="0" eb="2">
      <t>レイワ</t>
    </rPh>
    <rPh sb="5" eb="6">
      <t>ガツ</t>
    </rPh>
    <rPh sb="10" eb="11">
      <t>ド</t>
    </rPh>
    <phoneticPr fontId="2"/>
  </si>
  <si>
    <t>令和〇年〇月〇〇日（日）</t>
    <rPh sb="0" eb="2">
      <t>レイワ</t>
    </rPh>
    <rPh sb="3" eb="4">
      <t>ネン</t>
    </rPh>
    <rPh sb="5" eb="6">
      <t>ガツ</t>
    </rPh>
    <rPh sb="8" eb="9">
      <t>ヒ</t>
    </rPh>
    <rPh sb="10" eb="11">
      <t>ニチ</t>
    </rPh>
    <phoneticPr fontId="2"/>
  </si>
  <si>
    <t>令和〇年〇月〇〇日（土）</t>
    <rPh sb="0" eb="2">
      <t>レイワ</t>
    </rPh>
    <rPh sb="3" eb="4">
      <t>ネン</t>
    </rPh>
    <rPh sb="5" eb="6">
      <t>ガツ</t>
    </rPh>
    <rPh sb="8" eb="9">
      <t>ニチ</t>
    </rPh>
    <rPh sb="10" eb="11">
      <t>ド</t>
    </rPh>
    <phoneticPr fontId="2"/>
  </si>
  <si>
    <t>令和〇年〇月〇〇日（日）</t>
    <rPh sb="0" eb="2">
      <t>レイワ</t>
    </rPh>
    <rPh sb="3" eb="4">
      <t>ネン</t>
    </rPh>
    <rPh sb="5" eb="6">
      <t>ガツ</t>
    </rPh>
    <rPh sb="8" eb="9">
      <t>ニチ</t>
    </rPh>
    <rPh sb="10" eb="11">
      <t>ニチ</t>
    </rPh>
    <phoneticPr fontId="2"/>
  </si>
  <si>
    <r>
      <t>施設使用料</t>
    </r>
    <r>
      <rPr>
        <sz val="8"/>
        <color theme="1"/>
        <rFont val="游ゴシック"/>
        <family val="3"/>
        <charset val="128"/>
        <scheme val="minor"/>
      </rPr>
      <t>（付帯設備費、仕入控除税額の
対象となる消費税及び地方消費税等は除く。）</t>
    </r>
    <rPh sb="0" eb="2">
      <t>シセツ</t>
    </rPh>
    <rPh sb="2" eb="4">
      <t>シヨウ</t>
    </rPh>
    <rPh sb="4" eb="5">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</si>
</sst>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quot;¥&quot;\-#,##0"/>
    <numFmt numFmtId="6" formatCode="&quot;¥&quot;#,##0;[Red]&quot;¥&quot;\-#,##0"/>
    <numFmt numFmtId="176" formatCode="[$-411]ggge&quot;年&quot;m&quot;月&quot;d&quot;日&quot;;@"/>
    <numFmt numFmtId="177" formatCode="[$-411]ggge&quot;年&quot;m&quot;月&quot;d&quot;日(&quot;aaa&quot;)&quot;;@"/>
    <numFmt numFmtId="178" formatCode="&quot;¥&quot;#,##0;[Red]&quot;¥&quot;#,##0"/>
    <numFmt numFmtId="179" formatCode="0_);[Red]\(0\)"/>
    <numFmt numFmtId="180" formatCode="&quot;¥&quot;#,##0_);[Red]\(&quot;¥&quot;#,##0\)"/>
  </numFmts>
  <fonts count="30"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8"/>
      <color theme="1"/>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11"/>
      <color rgb="FFFF0000"/>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0.5"/>
      <color theme="1"/>
      <name val="游ゴシック"/>
      <family val="2"/>
      <charset val="128"/>
      <scheme val="minor"/>
    </font>
    <font>
      <sz val="10.5"/>
      <color theme="1"/>
      <name val="游ゴシック"/>
      <family val="3"/>
      <charset val="128"/>
      <scheme val="minor"/>
    </font>
    <font>
      <sz val="11"/>
      <name val="游ゴシック"/>
      <family val="2"/>
      <charset val="128"/>
      <scheme val="minor"/>
    </font>
    <font>
      <sz val="11"/>
      <name val="游ゴシック"/>
      <family val="3"/>
      <charset val="128"/>
      <scheme val="minor"/>
    </font>
    <font>
      <b/>
      <sz val="11"/>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10"/>
      <color theme="1"/>
      <name val="游ゴシック"/>
      <family val="2"/>
      <charset val="128"/>
      <scheme val="minor"/>
    </font>
    <font>
      <sz val="11"/>
      <color rgb="FFFF0000"/>
      <name val="UD デジタル 教科書体 NP-R"/>
      <family val="1"/>
      <charset val="128"/>
    </font>
    <font>
      <sz val="11"/>
      <color rgb="FFFF0000"/>
      <name val="UD デジタル 教科書体 NK-R"/>
      <family val="1"/>
      <charset val="128"/>
    </font>
    <font>
      <sz val="9"/>
      <color theme="1"/>
      <name val="游ゴシック"/>
      <family val="2"/>
      <charset val="128"/>
      <scheme val="minor"/>
    </font>
    <font>
      <sz val="9"/>
      <color theme="1"/>
      <name val="游ゴシック"/>
      <family val="3"/>
      <charset val="128"/>
      <scheme val="minor"/>
    </font>
    <font>
      <sz val="9"/>
      <color rgb="FFFF0000"/>
      <name val="UD デジタル 教科書体 NP-R"/>
      <family val="1"/>
      <charset val="128"/>
    </font>
    <font>
      <b/>
      <sz val="11"/>
      <color rgb="FFFF0000"/>
      <name val="游ゴシック"/>
      <family val="3"/>
      <charset val="128"/>
      <scheme val="minor"/>
    </font>
    <font>
      <sz val="7"/>
      <color theme="1"/>
      <name val="游ゴシック"/>
      <family val="2"/>
      <charset val="128"/>
      <scheme val="minor"/>
    </font>
    <font>
      <sz val="10"/>
      <color rgb="FFFF0000"/>
      <name val="游ゴシック"/>
      <family val="3"/>
      <charset val="128"/>
      <scheme val="minor"/>
    </font>
    <font>
      <sz val="8"/>
      <color rgb="FFFF0000"/>
      <name val="游ゴシック"/>
      <family val="3"/>
      <charset val="128"/>
      <scheme val="minor"/>
    </font>
    <font>
      <sz val="8"/>
      <color rgb="FFFF0000"/>
      <name val="UD デジタル 教科書体 NK-R"/>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n">
        <color auto="1"/>
      </top>
      <bottom/>
      <diagonal/>
    </border>
    <border>
      <left style="thin">
        <color auto="1"/>
      </left>
      <right style="thin">
        <color auto="1"/>
      </right>
      <top style="thin">
        <color auto="1"/>
      </top>
      <bottom style="hair">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hair">
        <color indexed="64"/>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thin">
        <color auto="1"/>
      </top>
      <bottom style="hair">
        <color auto="1"/>
      </bottom>
      <diagonal/>
    </border>
    <border>
      <left/>
      <right/>
      <top style="thick">
        <color auto="1"/>
      </top>
      <bottom style="thin">
        <color auto="1"/>
      </bottom>
      <diagonal/>
    </border>
    <border>
      <left/>
      <right/>
      <top/>
      <bottom style="medium">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248">
    <xf numFmtId="0" fontId="0" fillId="0" borderId="0" xfId="0">
      <alignment vertical="center"/>
    </xf>
    <xf numFmtId="0" fontId="0" fillId="2" borderId="0" xfId="0" applyFill="1">
      <alignment vertical="center"/>
    </xf>
    <xf numFmtId="56" fontId="0" fillId="3" borderId="1" xfId="0" applyNumberFormat="1" applyFill="1" applyBorder="1" applyAlignment="1">
      <alignment horizontal="center" vertical="center" shrinkToFi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0" xfId="0" applyFill="1">
      <alignment vertical="center"/>
    </xf>
    <xf numFmtId="0" fontId="0" fillId="3" borderId="0" xfId="0" applyFill="1" applyAlignment="1">
      <alignment horizontal="left" vertical="center" wrapText="1"/>
    </xf>
    <xf numFmtId="0" fontId="3" fillId="3" borderId="0" xfId="0" applyFont="1" applyFill="1">
      <alignment vertical="center"/>
    </xf>
    <xf numFmtId="0" fontId="0" fillId="3" borderId="3" xfId="0" applyFill="1" applyBorder="1">
      <alignment vertical="center"/>
    </xf>
    <xf numFmtId="0" fontId="0" fillId="3" borderId="0" xfId="0" applyFill="1" applyBorder="1" applyAlignment="1">
      <alignment horizontal="left" vertical="center"/>
    </xf>
    <xf numFmtId="0" fontId="0" fillId="3" borderId="0" xfId="0" applyFill="1" applyAlignment="1"/>
    <xf numFmtId="0" fontId="0" fillId="3" borderId="5" xfId="0" applyFill="1" applyBorder="1" applyAlignment="1"/>
    <xf numFmtId="0" fontId="4" fillId="3" borderId="0" xfId="0" applyFont="1" applyFill="1">
      <alignment vertical="center"/>
    </xf>
    <xf numFmtId="0" fontId="0" fillId="3" borderId="2" xfId="0" applyFill="1" applyBorder="1" applyAlignment="1">
      <alignment horizontal="center" vertical="center"/>
    </xf>
    <xf numFmtId="176" fontId="0" fillId="3" borderId="3" xfId="0" applyNumberFormat="1" applyFill="1" applyBorder="1" applyAlignment="1">
      <alignment vertical="center"/>
    </xf>
    <xf numFmtId="176" fontId="0" fillId="3" borderId="14" xfId="0" applyNumberFormat="1" applyFill="1" applyBorder="1" applyAlignment="1">
      <alignment vertical="center"/>
    </xf>
    <xf numFmtId="0" fontId="0" fillId="3" borderId="10" xfId="0" applyFill="1" applyBorder="1" applyAlignment="1">
      <alignment vertical="center"/>
    </xf>
    <xf numFmtId="0" fontId="0" fillId="3" borderId="0" xfId="0" applyFill="1" applyBorder="1" applyAlignment="1">
      <alignment horizontal="right" vertical="center"/>
    </xf>
    <xf numFmtId="0" fontId="0" fillId="3" borderId="0" xfId="0" applyFill="1" applyBorder="1" applyAlignment="1">
      <alignment vertical="center"/>
    </xf>
    <xf numFmtId="0" fontId="0" fillId="3" borderId="18" xfId="0" applyFill="1" applyBorder="1" applyAlignment="1">
      <alignment vertical="center"/>
    </xf>
    <xf numFmtId="0" fontId="6" fillId="3" borderId="0" xfId="0" applyFont="1" applyFill="1" applyBorder="1" applyAlignment="1">
      <alignment horizontal="left" vertical="center"/>
    </xf>
    <xf numFmtId="0" fontId="7" fillId="3" borderId="0" xfId="0" applyFont="1" applyFill="1" applyBorder="1" applyAlignment="1">
      <alignment horizontal="left"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0" fillId="3" borderId="2" xfId="0" applyFill="1" applyBorder="1">
      <alignment vertical="center"/>
    </xf>
    <xf numFmtId="0" fontId="0" fillId="3" borderId="5" xfId="0" applyFill="1" applyBorder="1">
      <alignment vertical="center"/>
    </xf>
    <xf numFmtId="0" fontId="0" fillId="3" borderId="4" xfId="0" applyFill="1" applyBorder="1">
      <alignment vertical="center"/>
    </xf>
    <xf numFmtId="0" fontId="0" fillId="3" borderId="4" xfId="0" applyFill="1" applyBorder="1" applyAlignment="1">
      <alignment horizontal="left" vertical="center"/>
    </xf>
    <xf numFmtId="0" fontId="0" fillId="3" borderId="4" xfId="0" applyFill="1" applyBorder="1" applyAlignment="1">
      <alignment horizontal="center" vertical="center"/>
    </xf>
    <xf numFmtId="0" fontId="3" fillId="3" borderId="4" xfId="0" applyFont="1" applyFill="1" applyBorder="1">
      <alignment vertical="center"/>
    </xf>
    <xf numFmtId="0" fontId="13" fillId="3" borderId="0" xfId="0" applyFont="1" applyFill="1">
      <alignment vertical="center"/>
    </xf>
    <xf numFmtId="0" fontId="13" fillId="2" borderId="0" xfId="0" applyFont="1" applyFill="1">
      <alignment vertical="center"/>
    </xf>
    <xf numFmtId="0" fontId="14" fillId="3" borderId="0" xfId="0" applyFont="1" applyFill="1" applyAlignment="1">
      <alignment horizontal="left" vertical="center" wrapText="1"/>
    </xf>
    <xf numFmtId="0" fontId="15" fillId="3" borderId="0" xfId="0" applyFont="1" applyFill="1" applyAlignment="1">
      <alignment horizontal="left" vertical="center"/>
    </xf>
    <xf numFmtId="0" fontId="14" fillId="3" borderId="0" xfId="0" applyFont="1" applyFill="1" applyAlignment="1">
      <alignment horizontal="left" vertical="center" wrapText="1"/>
    </xf>
    <xf numFmtId="0" fontId="15" fillId="3" borderId="0" xfId="0" applyFont="1" applyFill="1">
      <alignment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56" fontId="14" fillId="3" borderId="1" xfId="0" applyNumberFormat="1" applyFont="1" applyFill="1" applyBorder="1" applyAlignment="1">
      <alignment horizontal="center" vertical="center" shrinkToFit="1"/>
    </xf>
    <xf numFmtId="0" fontId="14" fillId="3" borderId="3" xfId="0" applyFont="1" applyFill="1" applyBorder="1">
      <alignment vertical="center"/>
    </xf>
    <xf numFmtId="0" fontId="15" fillId="3" borderId="4" xfId="0" applyFont="1" applyFill="1" applyBorder="1">
      <alignment vertical="center"/>
    </xf>
    <xf numFmtId="0" fontId="14" fillId="3" borderId="4" xfId="0" applyFont="1" applyFill="1" applyBorder="1" applyAlignment="1">
      <alignment horizontal="left" vertical="center"/>
    </xf>
    <xf numFmtId="0" fontId="14" fillId="3" borderId="4" xfId="0" applyFont="1" applyFill="1" applyBorder="1">
      <alignment vertical="center"/>
    </xf>
    <xf numFmtId="0" fontId="14" fillId="3" borderId="0" xfId="0" applyFont="1" applyFill="1" applyBorder="1" applyAlignment="1">
      <alignment horizontal="left" vertical="center"/>
    </xf>
    <xf numFmtId="0" fontId="14" fillId="3" borderId="0" xfId="0" applyFont="1" applyFill="1" applyAlignment="1"/>
    <xf numFmtId="0" fontId="14" fillId="3" borderId="5" xfId="0" applyFont="1" applyFill="1" applyBorder="1" applyAlignment="1"/>
    <xf numFmtId="0" fontId="14" fillId="3" borderId="5" xfId="0" applyFont="1" applyFill="1" applyBorder="1">
      <alignment vertical="center"/>
    </xf>
    <xf numFmtId="0" fontId="18" fillId="3" borderId="0" xfId="0" applyFont="1" applyFill="1">
      <alignment vertical="center"/>
    </xf>
    <xf numFmtId="176" fontId="14" fillId="3" borderId="14" xfId="0" applyNumberFormat="1" applyFont="1" applyFill="1" applyBorder="1" applyAlignment="1">
      <alignment vertical="center"/>
    </xf>
    <xf numFmtId="0" fontId="14" fillId="3" borderId="0" xfId="0" applyFont="1" applyFill="1" applyBorder="1" applyAlignment="1">
      <alignment horizontal="right" vertical="center"/>
    </xf>
    <xf numFmtId="0" fontId="14" fillId="3" borderId="0" xfId="0" applyFont="1" applyFill="1" applyBorder="1" applyAlignment="1">
      <alignment vertical="center"/>
    </xf>
    <xf numFmtId="0" fontId="14" fillId="3" borderId="18" xfId="0" applyFont="1" applyFill="1" applyBorder="1" applyAlignment="1">
      <alignment vertical="center"/>
    </xf>
    <xf numFmtId="0" fontId="16" fillId="3" borderId="0" xfId="0" applyFont="1" applyFill="1" applyBorder="1" applyAlignment="1">
      <alignment horizontal="left" vertical="center"/>
    </xf>
    <xf numFmtId="0" fontId="14" fillId="3" borderId="7"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lignment vertical="center"/>
    </xf>
    <xf numFmtId="179" fontId="10" fillId="3" borderId="1" xfId="0" applyNumberFormat="1" applyFont="1" applyFill="1" applyBorder="1" applyAlignment="1">
      <alignment horizontal="center" vertical="center" wrapText="1"/>
    </xf>
    <xf numFmtId="0" fontId="0" fillId="0" borderId="0" xfId="0" applyBorder="1">
      <alignment vertical="center"/>
    </xf>
    <xf numFmtId="38" fontId="0" fillId="0" borderId="0" xfId="0" applyNumberFormat="1" applyBorder="1">
      <alignment vertical="center"/>
    </xf>
    <xf numFmtId="0" fontId="0" fillId="0" borderId="0" xfId="0" applyFill="1" applyBorder="1">
      <alignment vertical="center"/>
    </xf>
    <xf numFmtId="0" fontId="14" fillId="3" borderId="0" xfId="0" applyFont="1" applyFill="1">
      <alignment vertical="center"/>
    </xf>
    <xf numFmtId="0" fontId="0" fillId="3" borderId="0" xfId="0" applyFill="1" applyAlignment="1">
      <alignment horizontal="left" vertical="center" wrapText="1"/>
    </xf>
    <xf numFmtId="0" fontId="0" fillId="3" borderId="1" xfId="0" applyFill="1" applyBorder="1" applyAlignment="1">
      <alignment horizontal="center" vertical="center"/>
    </xf>
    <xf numFmtId="0" fontId="21" fillId="3" borderId="1" xfId="0" applyFont="1" applyFill="1" applyBorder="1" applyAlignment="1">
      <alignment horizontal="center" vertical="center" wrapText="1"/>
    </xf>
    <xf numFmtId="0" fontId="21" fillId="3" borderId="3" xfId="0" applyFont="1" applyFill="1" applyBorder="1">
      <alignment vertical="center"/>
    </xf>
    <xf numFmtId="0" fontId="0" fillId="3" borderId="1" xfId="0" applyFill="1" applyBorder="1">
      <alignment vertical="center"/>
    </xf>
    <xf numFmtId="0" fontId="0" fillId="3" borderId="0" xfId="0" applyFill="1" applyBorder="1" applyAlignment="1">
      <alignment horizontal="left" vertical="center" wrapText="1"/>
    </xf>
    <xf numFmtId="0" fontId="3" fillId="3" borderId="0" xfId="0" applyFont="1" applyFill="1" applyAlignment="1">
      <alignment horizontal="left" vertical="center"/>
    </xf>
    <xf numFmtId="0" fontId="0" fillId="3" borderId="0" xfId="0" applyFill="1" applyAlignment="1">
      <alignment horizontal="center" vertical="center"/>
    </xf>
    <xf numFmtId="0" fontId="21" fillId="3" borderId="1" xfId="0" applyFont="1" applyFill="1" applyBorder="1" applyAlignment="1">
      <alignment horizontal="center" vertical="center"/>
    </xf>
    <xf numFmtId="49" fontId="0" fillId="3" borderId="1" xfId="0" applyNumberFormat="1" applyFill="1" applyBorder="1" applyAlignment="1">
      <alignment horizontal="center" vertical="center"/>
    </xf>
    <xf numFmtId="0" fontId="25" fillId="3" borderId="0" xfId="0" applyFont="1" applyFill="1">
      <alignment vertical="center"/>
    </xf>
    <xf numFmtId="0" fontId="3" fillId="4" borderId="30" xfId="0" applyFont="1" applyFill="1" applyBorder="1" applyAlignment="1">
      <alignment horizontal="left" vertical="center" indent="1"/>
    </xf>
    <xf numFmtId="5" fontId="0" fillId="2" borderId="0" xfId="0" applyNumberFormat="1" applyFill="1">
      <alignment vertical="center"/>
    </xf>
    <xf numFmtId="6" fontId="0" fillId="2" borderId="0" xfId="0" applyNumberFormat="1" applyFill="1">
      <alignment vertical="center"/>
    </xf>
    <xf numFmtId="9" fontId="0" fillId="2" borderId="0" xfId="0" applyNumberFormat="1" applyFill="1">
      <alignment vertical="center"/>
    </xf>
    <xf numFmtId="0" fontId="0" fillId="2" borderId="0" xfId="0" applyNumberFormat="1" applyFill="1">
      <alignment vertical="center"/>
    </xf>
    <xf numFmtId="0" fontId="0" fillId="3" borderId="0" xfId="0" applyFont="1" applyFill="1" applyAlignment="1">
      <alignment horizontal="left" vertical="top" wrapText="1"/>
    </xf>
    <xf numFmtId="0" fontId="0" fillId="3" borderId="31" xfId="0" applyFont="1" applyFill="1" applyBorder="1" applyAlignment="1">
      <alignment horizontal="left" vertical="top" wrapText="1"/>
    </xf>
    <xf numFmtId="0" fontId="19" fillId="3" borderId="1" xfId="0" applyFont="1" applyFill="1" applyBorder="1">
      <alignment vertical="center"/>
    </xf>
    <xf numFmtId="0" fontId="26" fillId="3" borderId="3" xfId="0" applyFont="1" applyFill="1" applyBorder="1" applyAlignment="1">
      <alignment vertical="center" wrapText="1"/>
    </xf>
    <xf numFmtId="14" fontId="0" fillId="2" borderId="0" xfId="0" applyNumberFormat="1" applyFill="1">
      <alignment vertical="center"/>
    </xf>
    <xf numFmtId="0" fontId="0" fillId="3" borderId="9" xfId="0" applyFill="1" applyBorder="1" applyAlignment="1">
      <alignment vertical="center"/>
    </xf>
    <xf numFmtId="0" fontId="0" fillId="3" borderId="8" xfId="0" applyFill="1" applyBorder="1" applyAlignment="1">
      <alignment horizontal="center" vertical="center"/>
    </xf>
    <xf numFmtId="0" fontId="14" fillId="3" borderId="2" xfId="0" applyFont="1" applyFill="1" applyBorder="1" applyAlignment="1">
      <alignment horizontal="center" vertical="center"/>
    </xf>
    <xf numFmtId="0" fontId="0" fillId="0" borderId="1" xfId="0" applyBorder="1" applyAlignment="1">
      <alignment horizontal="left" vertical="center" wrapText="1"/>
    </xf>
    <xf numFmtId="0" fontId="0" fillId="3" borderId="2" xfId="0" applyFill="1" applyBorder="1" applyAlignment="1">
      <alignment horizontal="left" vertical="center" wrapText="1"/>
    </xf>
    <xf numFmtId="0" fontId="0" fillId="3" borderId="4" xfId="0" applyFill="1" applyBorder="1" applyAlignment="1">
      <alignment horizontal="left" vertical="center" wrapText="1"/>
    </xf>
    <xf numFmtId="0" fontId="0" fillId="3" borderId="3" xfId="0" applyFill="1" applyBorder="1" applyAlignment="1">
      <alignment horizontal="left" vertical="center" wrapText="1"/>
    </xf>
    <xf numFmtId="6" fontId="0" fillId="3" borderId="5" xfId="0" applyNumberFormat="1" applyFill="1" applyBorder="1" applyAlignment="1">
      <alignment horizontal="right"/>
    </xf>
    <xf numFmtId="6" fontId="0" fillId="3" borderId="4" xfId="0" applyNumberFormat="1" applyFill="1" applyBorder="1" applyAlignment="1">
      <alignment horizontal="right"/>
    </xf>
    <xf numFmtId="0" fontId="11" fillId="0" borderId="2"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10" fillId="3" borderId="2"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177" fontId="0" fillId="3" borderId="19" xfId="0" applyNumberFormat="1" applyFill="1" applyBorder="1" applyAlignment="1">
      <alignment horizontal="center" vertical="center" shrinkToFit="1"/>
    </xf>
    <xf numFmtId="177" fontId="0" fillId="3" borderId="6" xfId="0" applyNumberFormat="1" applyFill="1" applyBorder="1" applyAlignment="1">
      <alignment horizontal="center" vertical="center" shrinkToFit="1"/>
    </xf>
    <xf numFmtId="5" fontId="0" fillId="3" borderId="6" xfId="0" applyNumberFormat="1" applyFill="1" applyBorder="1" applyAlignment="1">
      <alignment horizontal="right" vertical="center"/>
    </xf>
    <xf numFmtId="5" fontId="0" fillId="3" borderId="5" xfId="0" applyNumberFormat="1" applyFill="1" applyBorder="1" applyAlignment="1">
      <alignment horizontal="right" vertical="center"/>
    </xf>
    <xf numFmtId="0" fontId="0" fillId="3" borderId="2" xfId="0" applyFill="1" applyBorder="1" applyAlignment="1">
      <alignment horizontal="left" vertical="center"/>
    </xf>
    <xf numFmtId="0" fontId="0" fillId="3" borderId="3" xfId="0" applyFill="1" applyBorder="1" applyAlignment="1">
      <alignment horizontal="left" vertical="center"/>
    </xf>
    <xf numFmtId="177" fontId="0" fillId="3" borderId="2" xfId="0" applyNumberFormat="1" applyFill="1" applyBorder="1" applyAlignment="1">
      <alignment horizontal="center" vertical="center" shrinkToFit="1"/>
    </xf>
    <xf numFmtId="177" fontId="0" fillId="3" borderId="4" xfId="0" applyNumberFormat="1" applyFill="1" applyBorder="1" applyAlignment="1">
      <alignment horizontal="center" vertical="center" shrinkToFit="1"/>
    </xf>
    <xf numFmtId="180" fontId="0" fillId="3" borderId="15" xfId="0" applyNumberFormat="1" applyFont="1" applyFill="1" applyBorder="1" applyAlignment="1">
      <alignment horizontal="right" vertical="center" wrapText="1"/>
    </xf>
    <xf numFmtId="180" fontId="0" fillId="3" borderId="13" xfId="0" applyNumberFormat="1" applyFont="1" applyFill="1" applyBorder="1" applyAlignment="1">
      <alignment horizontal="right" vertical="center" wrapText="1"/>
    </xf>
    <xf numFmtId="180" fontId="0" fillId="3" borderId="2" xfId="0" applyNumberFormat="1" applyFont="1" applyFill="1" applyBorder="1" applyAlignment="1">
      <alignment horizontal="right" vertical="center" wrapText="1"/>
    </xf>
    <xf numFmtId="180" fontId="0" fillId="3" borderId="4" xfId="0" applyNumberFormat="1" applyFont="1" applyFill="1" applyBorder="1" applyAlignment="1">
      <alignment horizontal="right" vertical="center" wrapText="1"/>
    </xf>
    <xf numFmtId="178" fontId="0" fillId="3" borderId="8" xfId="0" applyNumberFormat="1" applyFill="1" applyBorder="1" applyAlignment="1">
      <alignment horizontal="right" vertical="center"/>
    </xf>
    <xf numFmtId="178" fontId="0" fillId="3" borderId="9" xfId="0" applyNumberFormat="1" applyFill="1" applyBorder="1" applyAlignment="1">
      <alignment horizontal="right" vertical="center"/>
    </xf>
    <xf numFmtId="0" fontId="0" fillId="3" borderId="2" xfId="0" applyFill="1" applyBorder="1" applyAlignment="1">
      <alignment horizontal="center" vertical="center" wrapText="1"/>
    </xf>
    <xf numFmtId="0" fontId="0" fillId="3" borderId="4" xfId="0" applyFill="1" applyBorder="1" applyAlignment="1">
      <alignment horizontal="center" vertical="center"/>
    </xf>
    <xf numFmtId="0" fontId="0" fillId="3" borderId="3" xfId="0" applyFill="1" applyBorder="1" applyAlignment="1">
      <alignment horizontal="center" vertical="center"/>
    </xf>
    <xf numFmtId="0" fontId="0" fillId="3" borderId="1" xfId="0" applyFill="1" applyBorder="1" applyAlignment="1">
      <alignment horizontal="left" vertical="center"/>
    </xf>
    <xf numFmtId="0" fontId="0" fillId="3" borderId="19" xfId="0" applyFill="1" applyBorder="1" applyAlignment="1">
      <alignment horizontal="left" vertical="center" wrapText="1"/>
    </xf>
    <xf numFmtId="0" fontId="0" fillId="3" borderId="7" xfId="0" applyFill="1" applyBorder="1" applyAlignment="1">
      <alignment horizontal="left" vertical="center" wrapText="1"/>
    </xf>
    <xf numFmtId="0" fontId="0" fillId="3" borderId="11" xfId="0" applyFill="1" applyBorder="1" applyAlignment="1">
      <alignment horizontal="left" vertical="center" wrapText="1"/>
    </xf>
    <xf numFmtId="0" fontId="0" fillId="3" borderId="12" xfId="0" applyFill="1" applyBorder="1" applyAlignment="1">
      <alignment horizontal="left" vertical="center" wrapText="1"/>
    </xf>
    <xf numFmtId="56" fontId="0" fillId="3" borderId="4" xfId="0" applyNumberFormat="1" applyFill="1" applyBorder="1" applyAlignment="1">
      <alignment horizontal="center" vertical="center" shrinkToFit="1"/>
    </xf>
    <xf numFmtId="56" fontId="0" fillId="3" borderId="3" xfId="0" applyNumberFormat="1" applyFill="1" applyBorder="1" applyAlignment="1">
      <alignment horizontal="center" vertical="center" shrinkToFit="1"/>
    </xf>
    <xf numFmtId="0" fontId="10" fillId="3" borderId="4"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3"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0" fillId="0" borderId="23" xfId="0" applyBorder="1" applyAlignment="1">
      <alignment horizontal="left" vertical="center" wrapText="1"/>
    </xf>
    <xf numFmtId="0" fontId="1" fillId="3" borderId="0" xfId="0" applyFont="1" applyFill="1" applyAlignment="1">
      <alignment horizontal="right" vertical="center" shrinkToFit="1"/>
    </xf>
    <xf numFmtId="178" fontId="0" fillId="3" borderId="16" xfId="0" applyNumberFormat="1" applyFill="1" applyBorder="1" applyAlignment="1">
      <alignment horizontal="right" vertical="center"/>
    </xf>
    <xf numFmtId="178" fontId="0" fillId="3" borderId="17" xfId="0" applyNumberFormat="1" applyFill="1" applyBorder="1" applyAlignment="1">
      <alignment horizontal="right" vertical="center"/>
    </xf>
    <xf numFmtId="177" fontId="0" fillId="3" borderId="13" xfId="0" applyNumberFormat="1" applyFill="1" applyBorder="1" applyAlignment="1">
      <alignment horizontal="center" vertical="center" shrinkToFit="1"/>
    </xf>
    <xf numFmtId="177" fontId="0" fillId="3" borderId="14" xfId="0" applyNumberFormat="1" applyFill="1" applyBorder="1" applyAlignment="1">
      <alignment horizontal="center" vertical="center" shrinkToFit="1"/>
    </xf>
    <xf numFmtId="5" fontId="0" fillId="3" borderId="16" xfId="0" applyNumberFormat="1" applyFill="1" applyBorder="1" applyAlignment="1">
      <alignment horizontal="right" vertical="center"/>
    </xf>
    <xf numFmtId="5" fontId="0" fillId="3" borderId="17" xfId="0" applyNumberFormat="1" applyFill="1" applyBorder="1" applyAlignment="1">
      <alignment horizontal="right" vertical="center"/>
    </xf>
    <xf numFmtId="0" fontId="0" fillId="3" borderId="2" xfId="0" applyFill="1" applyBorder="1" applyAlignment="1">
      <alignment horizontal="center" vertical="center"/>
    </xf>
    <xf numFmtId="177" fontId="0" fillId="3" borderId="3" xfId="0" applyNumberFormat="1" applyFill="1" applyBorder="1" applyAlignment="1">
      <alignment horizontal="center" vertical="center" shrinkToFit="1"/>
    </xf>
    <xf numFmtId="0" fontId="0" fillId="3" borderId="7" xfId="0" applyFill="1" applyBorder="1" applyAlignment="1">
      <alignment horizontal="left" vertical="center"/>
    </xf>
    <xf numFmtId="0" fontId="0" fillId="3" borderId="12" xfId="0" applyFill="1" applyBorder="1" applyAlignment="1">
      <alignment horizontal="left" vertical="center"/>
    </xf>
    <xf numFmtId="177" fontId="0" fillId="3" borderId="11" xfId="0" applyNumberFormat="1" applyFill="1" applyBorder="1" applyAlignment="1">
      <alignment horizontal="center" vertical="center" shrinkToFit="1"/>
    </xf>
    <xf numFmtId="177" fontId="0" fillId="3" borderId="5" xfId="0" applyNumberFormat="1" applyFill="1" applyBorder="1" applyAlignment="1">
      <alignment horizontal="center" vertical="center" shrinkToFit="1"/>
    </xf>
    <xf numFmtId="0" fontId="0" fillId="3" borderId="1" xfId="0" applyFill="1" applyBorder="1" applyAlignment="1">
      <alignment horizontal="left" vertical="center" wrapText="1"/>
    </xf>
    <xf numFmtId="179" fontId="0" fillId="3" borderId="1" xfId="1" applyNumberFormat="1" applyFont="1" applyFill="1" applyBorder="1" applyAlignment="1">
      <alignment horizontal="center" vertical="center"/>
    </xf>
    <xf numFmtId="179" fontId="0" fillId="3" borderId="2" xfId="1" applyNumberFormat="1" applyFont="1" applyFill="1" applyBorder="1" applyAlignment="1">
      <alignment horizontal="center" vertical="center"/>
    </xf>
    <xf numFmtId="176" fontId="0" fillId="3" borderId="0" xfId="0" applyNumberFormat="1" applyFill="1" applyBorder="1" applyAlignment="1">
      <alignment horizontal="center" vertical="center" shrinkToFit="1"/>
    </xf>
    <xf numFmtId="0" fontId="15" fillId="3" borderId="0" xfId="0" applyFont="1" applyFill="1" applyAlignment="1">
      <alignment horizontal="center" vertical="center"/>
    </xf>
    <xf numFmtId="0" fontId="0" fillId="3" borderId="0" xfId="0" applyFill="1" applyAlignment="1">
      <alignment horizontal="left" vertical="center" wrapText="1"/>
    </xf>
    <xf numFmtId="176"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14" fillId="0" borderId="20" xfId="0" applyFont="1" applyBorder="1" applyAlignment="1">
      <alignment horizontal="left" vertical="center"/>
    </xf>
    <xf numFmtId="0" fontId="0" fillId="0" borderId="21" xfId="0" applyBorder="1" applyAlignment="1">
      <alignment horizontal="left" vertical="center" shrinkToFit="1"/>
    </xf>
    <xf numFmtId="0" fontId="14" fillId="0" borderId="22" xfId="0" applyFont="1" applyBorder="1" applyAlignment="1">
      <alignment horizontal="left" vertical="center" wrapText="1"/>
    </xf>
    <xf numFmtId="0" fontId="14" fillId="0" borderId="1" xfId="0" applyFont="1" applyBorder="1" applyAlignment="1">
      <alignment horizontal="left" vertical="center" wrapText="1"/>
    </xf>
    <xf numFmtId="0" fontId="14" fillId="0" borderId="21" xfId="0" applyFont="1" applyBorder="1" applyAlignment="1">
      <alignment horizontal="left" vertical="center"/>
    </xf>
    <xf numFmtId="0" fontId="14" fillId="0" borderId="23" xfId="0" applyFont="1" applyBorder="1" applyAlignment="1">
      <alignment horizontal="left" vertical="center" wrapText="1"/>
    </xf>
    <xf numFmtId="5" fontId="14" fillId="3" borderId="16" xfId="0" applyNumberFormat="1" applyFont="1" applyFill="1" applyBorder="1" applyAlignment="1">
      <alignment horizontal="right" vertical="center"/>
    </xf>
    <xf numFmtId="5" fontId="14" fillId="3" borderId="17" xfId="0" applyNumberFormat="1" applyFont="1" applyFill="1" applyBorder="1" applyAlignment="1">
      <alignment horizontal="right" vertical="center"/>
    </xf>
    <xf numFmtId="0" fontId="20" fillId="3" borderId="2"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20" fillId="3" borderId="3" xfId="0" applyFont="1" applyFill="1" applyBorder="1" applyAlignment="1">
      <alignment horizontal="left" vertical="center" wrapText="1"/>
    </xf>
    <xf numFmtId="0" fontId="21" fillId="3" borderId="2" xfId="0" applyFont="1" applyFill="1" applyBorder="1" applyAlignment="1">
      <alignment horizontal="left" vertical="center" wrapText="1"/>
    </xf>
    <xf numFmtId="0" fontId="21" fillId="3" borderId="4"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14" fillId="3" borderId="2"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3" xfId="0" applyFont="1" applyFill="1" applyBorder="1" applyAlignment="1">
      <alignment horizontal="center" vertical="center"/>
    </xf>
    <xf numFmtId="177" fontId="14" fillId="3" borderId="19" xfId="0" applyNumberFormat="1" applyFont="1" applyFill="1" applyBorder="1" applyAlignment="1">
      <alignment horizontal="center" vertical="center" shrinkToFit="1"/>
    </xf>
    <xf numFmtId="177" fontId="14" fillId="3" borderId="6" xfId="0" applyNumberFormat="1" applyFont="1" applyFill="1" applyBorder="1" applyAlignment="1">
      <alignment horizontal="center" vertical="center" shrinkToFit="1"/>
    </xf>
    <xf numFmtId="5" fontId="14" fillId="3" borderId="6" xfId="0" applyNumberFormat="1" applyFont="1" applyFill="1" applyBorder="1" applyAlignment="1">
      <alignment horizontal="right" vertical="center"/>
    </xf>
    <xf numFmtId="5" fontId="14" fillId="3" borderId="5" xfId="0" applyNumberFormat="1" applyFont="1" applyFill="1" applyBorder="1" applyAlignment="1">
      <alignment horizontal="right" vertical="center"/>
    </xf>
    <xf numFmtId="0" fontId="14" fillId="3" borderId="7" xfId="0" applyFont="1" applyFill="1" applyBorder="1" applyAlignment="1">
      <alignment horizontal="left" vertical="center"/>
    </xf>
    <xf numFmtId="0" fontId="14" fillId="3" borderId="12" xfId="0" applyFont="1" applyFill="1" applyBorder="1" applyAlignment="1">
      <alignment horizontal="left" vertical="center"/>
    </xf>
    <xf numFmtId="177" fontId="14" fillId="3" borderId="11" xfId="0" applyNumberFormat="1" applyFont="1" applyFill="1" applyBorder="1" applyAlignment="1">
      <alignment horizontal="center" vertical="center" shrinkToFit="1"/>
    </xf>
    <xf numFmtId="177" fontId="14" fillId="3" borderId="5" xfId="0" applyNumberFormat="1" applyFont="1" applyFill="1" applyBorder="1" applyAlignment="1">
      <alignment horizontal="center" vertical="center" shrinkToFit="1"/>
    </xf>
    <xf numFmtId="177" fontId="27" fillId="3" borderId="4" xfId="0" applyNumberFormat="1" applyFont="1" applyFill="1" applyBorder="1" applyAlignment="1">
      <alignment horizontal="center" vertical="center" shrinkToFit="1"/>
    </xf>
    <xf numFmtId="177" fontId="27" fillId="3" borderId="3" xfId="0" applyNumberFormat="1" applyFont="1" applyFill="1" applyBorder="1" applyAlignment="1">
      <alignment horizontal="center" vertical="center" shrinkToFit="1"/>
    </xf>
    <xf numFmtId="177" fontId="27" fillId="3" borderId="13" xfId="0" applyNumberFormat="1" applyFont="1" applyFill="1" applyBorder="1" applyAlignment="1">
      <alignment horizontal="center" vertical="center" shrinkToFit="1"/>
    </xf>
    <xf numFmtId="177" fontId="27" fillId="3" borderId="14" xfId="0" applyNumberFormat="1" applyFont="1" applyFill="1" applyBorder="1" applyAlignment="1">
      <alignment horizontal="center" vertical="center" shrinkToFi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6" fontId="8" fillId="3" borderId="5" xfId="0" applyNumberFormat="1" applyFont="1" applyFill="1" applyBorder="1" applyAlignment="1">
      <alignment horizontal="right"/>
    </xf>
    <xf numFmtId="6" fontId="8" fillId="3" borderId="4" xfId="0" applyNumberFormat="1" applyFont="1" applyFill="1" applyBorder="1" applyAlignment="1">
      <alignment horizontal="right"/>
    </xf>
    <xf numFmtId="0" fontId="8" fillId="3" borderId="0" xfId="0" applyFont="1" applyFill="1" applyAlignment="1">
      <alignment horizontal="right" vertical="center" shrinkToFit="1"/>
    </xf>
    <xf numFmtId="0" fontId="14" fillId="3" borderId="1" xfId="0" applyFont="1" applyFill="1" applyBorder="1" applyAlignment="1">
      <alignment horizontal="left" vertical="center"/>
    </xf>
    <xf numFmtId="38" fontId="21" fillId="3" borderId="1" xfId="1" applyFont="1" applyFill="1" applyBorder="1" applyAlignment="1">
      <alignment horizontal="center" vertical="center"/>
    </xf>
    <xf numFmtId="38" fontId="21" fillId="3" borderId="2" xfId="1" applyFont="1" applyFill="1" applyBorder="1" applyAlignment="1">
      <alignment horizontal="center"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177" fontId="28" fillId="3" borderId="2" xfId="0" applyNumberFormat="1" applyFont="1" applyFill="1" applyBorder="1" applyAlignment="1">
      <alignment horizontal="right" vertical="center" wrapText="1"/>
    </xf>
    <xf numFmtId="177" fontId="28" fillId="3" borderId="4" xfId="0" applyNumberFormat="1" applyFont="1" applyFill="1" applyBorder="1" applyAlignment="1">
      <alignment horizontal="right" vertical="center" wrapText="1"/>
    </xf>
    <xf numFmtId="177" fontId="7" fillId="3" borderId="4" xfId="0" applyNumberFormat="1" applyFont="1" applyFill="1" applyBorder="1" applyAlignment="1">
      <alignment horizontal="right" vertical="center" wrapText="1"/>
    </xf>
    <xf numFmtId="0" fontId="14" fillId="3" borderId="19"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4" fillId="3" borderId="12" xfId="0" applyFont="1" applyFill="1" applyBorder="1" applyAlignment="1">
      <alignment horizontal="left" vertical="center" wrapText="1"/>
    </xf>
    <xf numFmtId="56" fontId="14" fillId="3" borderId="4" xfId="0" applyNumberFormat="1" applyFont="1" applyFill="1" applyBorder="1" applyAlignment="1">
      <alignment horizontal="center" vertical="center" shrinkToFit="1"/>
    </xf>
    <xf numFmtId="56" fontId="14" fillId="3" borderId="3" xfId="0" applyNumberFormat="1" applyFont="1" applyFill="1" applyBorder="1" applyAlignment="1">
      <alignment horizontal="center" vertical="center" shrinkToFit="1"/>
    </xf>
    <xf numFmtId="0" fontId="21" fillId="3" borderId="4" xfId="0" applyFont="1" applyFill="1" applyBorder="1" applyAlignment="1">
      <alignment horizontal="center" vertical="center" wrapText="1"/>
    </xf>
    <xf numFmtId="0" fontId="21" fillId="3" borderId="4" xfId="0" applyFont="1" applyFill="1" applyBorder="1" applyAlignment="1">
      <alignment horizontal="center" vertical="center"/>
    </xf>
    <xf numFmtId="0" fontId="21" fillId="3" borderId="3" xfId="0" applyFont="1" applyFill="1" applyBorder="1" applyAlignment="1">
      <alignment horizontal="center" vertical="center"/>
    </xf>
    <xf numFmtId="0" fontId="14" fillId="3" borderId="2" xfId="0" applyFont="1" applyFill="1" applyBorder="1" applyAlignment="1">
      <alignment horizontal="left" vertical="center" wrapText="1"/>
    </xf>
    <xf numFmtId="0" fontId="20" fillId="3" borderId="1" xfId="0" applyFont="1" applyFill="1" applyBorder="1" applyAlignment="1">
      <alignment horizontal="center" vertical="center"/>
    </xf>
    <xf numFmtId="0" fontId="20" fillId="0" borderId="21" xfId="0" applyFont="1" applyBorder="1" applyAlignment="1">
      <alignment horizontal="left" vertical="center" shrinkToFit="1"/>
    </xf>
    <xf numFmtId="0" fontId="14" fillId="0" borderId="23" xfId="0" applyFont="1" applyBorder="1" applyAlignment="1">
      <alignment horizontal="left" vertical="center"/>
    </xf>
    <xf numFmtId="0" fontId="20" fillId="0" borderId="23" xfId="0" applyFont="1" applyBorder="1" applyAlignment="1">
      <alignment horizontal="left" vertical="center" wrapText="1"/>
    </xf>
    <xf numFmtId="0" fontId="14" fillId="0" borderId="1" xfId="0" applyFont="1" applyBorder="1" applyAlignment="1">
      <alignment horizontal="left" vertical="center"/>
    </xf>
    <xf numFmtId="0" fontId="20" fillId="0" borderId="1" xfId="0" applyFont="1" applyBorder="1" applyAlignment="1">
      <alignment horizontal="left" vertical="center" wrapText="1"/>
    </xf>
    <xf numFmtId="0" fontId="14" fillId="3" borderId="0" xfId="0" applyFont="1" applyFill="1" applyAlignment="1">
      <alignment horizontal="left" vertical="center" wrapText="1"/>
    </xf>
    <xf numFmtId="176" fontId="8" fillId="3" borderId="0" xfId="0" applyNumberFormat="1" applyFont="1" applyFill="1" applyBorder="1" applyAlignment="1">
      <alignment horizontal="center" vertical="center" shrinkToFit="1"/>
    </xf>
    <xf numFmtId="49" fontId="0" fillId="3" borderId="1" xfId="0" applyNumberFormat="1" applyFill="1" applyBorder="1" applyAlignment="1">
      <alignment horizontal="center" vertical="center"/>
    </xf>
    <xf numFmtId="0" fontId="22" fillId="3" borderId="1" xfId="0" applyFont="1" applyFill="1" applyBorder="1" applyAlignment="1">
      <alignment horizontal="left" vertical="center" shrinkToFit="1"/>
    </xf>
    <xf numFmtId="0" fontId="0" fillId="3" borderId="0" xfId="0" applyFill="1" applyAlignment="1">
      <alignment horizontal="left" vertical="center"/>
    </xf>
    <xf numFmtId="0" fontId="0" fillId="3" borderId="26" xfId="0" applyFill="1" applyBorder="1" applyAlignment="1">
      <alignment horizontal="left" vertical="center" wrapText="1"/>
    </xf>
    <xf numFmtId="0" fontId="0" fillId="3" borderId="25" xfId="0" applyFill="1" applyBorder="1" applyAlignment="1">
      <alignment horizontal="left" vertical="center" wrapText="1"/>
    </xf>
    <xf numFmtId="0" fontId="0" fillId="3" borderId="24" xfId="0" applyFill="1" applyBorder="1" applyAlignment="1">
      <alignment horizontal="left" vertical="center" wrapText="1"/>
    </xf>
    <xf numFmtId="176" fontId="0" fillId="3" borderId="0" xfId="0" applyNumberFormat="1" applyFill="1" applyAlignment="1">
      <alignment horizontal="center" vertical="center"/>
    </xf>
    <xf numFmtId="0" fontId="22" fillId="3" borderId="29" xfId="0" applyFont="1" applyFill="1" applyBorder="1" applyAlignment="1">
      <alignment horizontal="left" vertical="center" shrinkToFit="1"/>
    </xf>
    <xf numFmtId="0" fontId="22" fillId="3" borderId="28" xfId="0" applyFont="1" applyFill="1" applyBorder="1" applyAlignment="1">
      <alignment horizontal="left" vertical="center" shrinkToFit="1"/>
    </xf>
    <xf numFmtId="0" fontId="22" fillId="3" borderId="27" xfId="0" applyFont="1" applyFill="1" applyBorder="1" applyAlignment="1">
      <alignment horizontal="left" vertical="center" shrinkToFit="1"/>
    </xf>
    <xf numFmtId="0" fontId="3" fillId="3" borderId="0" xfId="0" applyFont="1" applyFill="1" applyAlignment="1">
      <alignment horizontal="center" vertical="center"/>
    </xf>
    <xf numFmtId="0" fontId="21" fillId="3" borderId="1" xfId="0" applyFont="1" applyFill="1" applyBorder="1" applyAlignment="1">
      <alignment horizontal="left" vertical="center"/>
    </xf>
    <xf numFmtId="176" fontId="1" fillId="3" borderId="0" xfId="0" applyNumberFormat="1" applyFont="1" applyFill="1" applyAlignment="1">
      <alignment horizontal="center" vertical="center"/>
    </xf>
    <xf numFmtId="176" fontId="8" fillId="3" borderId="0" xfId="0" applyNumberFormat="1" applyFont="1" applyFill="1" applyAlignment="1">
      <alignment horizontal="center" vertical="center"/>
    </xf>
    <xf numFmtId="0" fontId="29" fillId="3" borderId="29" xfId="0" applyFont="1" applyFill="1" applyBorder="1" applyAlignment="1">
      <alignment horizontal="left" vertical="center" wrapText="1"/>
    </xf>
    <xf numFmtId="0" fontId="29" fillId="3" borderId="28" xfId="0" applyFont="1" applyFill="1" applyBorder="1" applyAlignment="1">
      <alignment horizontal="left" vertical="center" wrapText="1"/>
    </xf>
    <xf numFmtId="0" fontId="29" fillId="3" borderId="27"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25" xfId="0" applyFont="1" applyFill="1" applyBorder="1" applyAlignment="1">
      <alignment horizontal="left" vertical="center" wrapText="1"/>
    </xf>
    <xf numFmtId="0" fontId="21" fillId="3" borderId="24" xfId="0" applyFont="1" applyFill="1" applyBorder="1" applyAlignment="1">
      <alignment horizontal="left" vertical="center" wrapText="1"/>
    </xf>
    <xf numFmtId="0" fontId="20" fillId="3" borderId="26" xfId="0" applyFont="1" applyFill="1" applyBorder="1" applyAlignment="1">
      <alignment horizontal="left" vertical="center" wrapText="1"/>
    </xf>
    <xf numFmtId="0" fontId="20" fillId="3" borderId="25" xfId="0" applyFont="1" applyFill="1" applyBorder="1" applyAlignment="1">
      <alignment horizontal="left" vertical="center" wrapText="1"/>
    </xf>
    <xf numFmtId="0" fontId="20" fillId="3" borderId="24" xfId="0" applyFont="1" applyFill="1" applyBorder="1" applyAlignment="1">
      <alignment horizontal="left" vertical="center" wrapText="1"/>
    </xf>
    <xf numFmtId="0" fontId="24" fillId="3" borderId="1" xfId="0" applyFont="1" applyFill="1" applyBorder="1" applyAlignment="1">
      <alignment horizontal="left" vertical="center" shrinkToFit="1"/>
    </xf>
    <xf numFmtId="0" fontId="1"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1" xfId="0" applyFont="1" applyFill="1" applyBorder="1" applyAlignment="1">
      <alignment horizontal="center" vertical="center"/>
    </xf>
    <xf numFmtId="5" fontId="14" fillId="3" borderId="19" xfId="0" applyNumberFormat="1" applyFont="1" applyFill="1" applyBorder="1" applyAlignment="1">
      <alignment horizontal="right" vertical="center"/>
    </xf>
    <xf numFmtId="5" fontId="14" fillId="3" borderId="11" xfId="0" applyNumberFormat="1" applyFont="1" applyFill="1" applyBorder="1" applyAlignment="1">
      <alignment horizontal="right" vertical="center"/>
    </xf>
    <xf numFmtId="180" fontId="1" fillId="3" borderId="2" xfId="0" applyNumberFormat="1" applyFont="1" applyFill="1" applyBorder="1" applyAlignment="1">
      <alignment horizontal="right" vertical="center" wrapText="1"/>
    </xf>
    <xf numFmtId="180" fontId="1" fillId="3" borderId="4" xfId="0" applyNumberFormat="1" applyFont="1" applyFill="1" applyBorder="1" applyAlignment="1">
      <alignment horizontal="right" vertical="center" wrapText="1"/>
    </xf>
    <xf numFmtId="178" fontId="8" fillId="3" borderId="16" xfId="0" applyNumberFormat="1" applyFont="1" applyFill="1" applyBorder="1" applyAlignment="1">
      <alignment horizontal="right" vertical="center"/>
    </xf>
    <xf numFmtId="178" fontId="8" fillId="3" borderId="17" xfId="0" applyNumberFormat="1" applyFont="1" applyFill="1" applyBorder="1" applyAlignment="1">
      <alignment horizontal="right" vertical="center"/>
    </xf>
    <xf numFmtId="178" fontId="1" fillId="3" borderId="8" xfId="0" applyNumberFormat="1" applyFont="1" applyFill="1" applyBorder="1" applyAlignment="1">
      <alignment horizontal="right" vertical="center"/>
    </xf>
    <xf numFmtId="178" fontId="1" fillId="3" borderId="9" xfId="0" applyNumberFormat="1" applyFont="1" applyFill="1" applyBorder="1" applyAlignment="1">
      <alignment horizontal="right" vertical="center"/>
    </xf>
  </cellXfs>
  <cellStyles count="2">
    <cellStyle name="桁区切り" xfId="1" builtinId="6"/>
    <cellStyle name="標準" xfId="0" builtinId="0"/>
  </cellStyles>
  <dxfs count="1">
    <dxf>
      <numFmt numFmtId="0" formatCode="General"/>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628649</xdr:colOff>
      <xdr:row>16</xdr:row>
      <xdr:rowOff>285751</xdr:rowOff>
    </xdr:from>
    <xdr:to>
      <xdr:col>7</xdr:col>
      <xdr:colOff>276224</xdr:colOff>
      <xdr:row>18</xdr:row>
      <xdr:rowOff>1</xdr:rowOff>
    </xdr:to>
    <xdr:sp macro="" textlink="">
      <xdr:nvSpPr>
        <xdr:cNvPr id="2" name="楕円 1"/>
        <xdr:cNvSpPr/>
      </xdr:nvSpPr>
      <xdr:spPr>
        <a:xfrm>
          <a:off x="4743449" y="4048126"/>
          <a:ext cx="333375"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638175</xdr:colOff>
      <xdr:row>18</xdr:row>
      <xdr:rowOff>0</xdr:rowOff>
    </xdr:from>
    <xdr:to>
      <xdr:col>7</xdr:col>
      <xdr:colOff>285750</xdr:colOff>
      <xdr:row>19</xdr:row>
      <xdr:rowOff>19050</xdr:rowOff>
    </xdr:to>
    <xdr:sp macro="" textlink="">
      <xdr:nvSpPr>
        <xdr:cNvPr id="3" name="楕円 2"/>
        <xdr:cNvSpPr/>
      </xdr:nvSpPr>
      <xdr:spPr>
        <a:xfrm>
          <a:off x="4752975" y="4286250"/>
          <a:ext cx="333375" cy="257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showZeros="0" tabSelected="1" view="pageBreakPreview" zoomScaleNormal="100" zoomScaleSheetLayoutView="100" workbookViewId="0">
      <selection activeCell="G3" sqref="G3:H3"/>
    </sheetView>
  </sheetViews>
  <sheetFormatPr defaultRowHeight="18.75" x14ac:dyDescent="0.4"/>
  <cols>
    <col min="1" max="1" width="12.5" style="1" customWidth="1"/>
    <col min="2" max="2" width="14" style="1" customWidth="1"/>
    <col min="3" max="3" width="9" style="1"/>
    <col min="4" max="4" width="14" style="1" customWidth="1"/>
    <col min="5" max="5" width="6" style="1" customWidth="1"/>
    <col min="6" max="6" width="9" style="1"/>
    <col min="7" max="7" width="14" style="1" customWidth="1"/>
    <col min="8" max="8" width="6" style="1" customWidth="1"/>
    <col min="9" max="9" width="3" style="1" customWidth="1"/>
    <col min="10" max="10" width="82.125" style="1" bestFit="1" customWidth="1"/>
    <col min="11" max="16384" width="9" style="1"/>
  </cols>
  <sheetData>
    <row r="1" spans="1:10" ht="9" customHeight="1" x14ac:dyDescent="0.4">
      <c r="A1" s="5"/>
      <c r="B1" s="5"/>
      <c r="C1" s="5"/>
      <c r="D1" s="5"/>
      <c r="E1" s="5"/>
      <c r="F1" s="5"/>
      <c r="G1" s="5"/>
      <c r="H1" s="5"/>
    </row>
    <row r="2" spans="1:10" x14ac:dyDescent="0.4">
      <c r="A2" s="5" t="s">
        <v>41</v>
      </c>
      <c r="B2" s="5"/>
      <c r="C2" s="5"/>
      <c r="D2" s="5"/>
      <c r="E2" s="5"/>
      <c r="F2" s="5"/>
      <c r="G2" s="5"/>
      <c r="H2" s="5"/>
    </row>
    <row r="3" spans="1:10" x14ac:dyDescent="0.4">
      <c r="A3" s="5"/>
      <c r="B3" s="5"/>
      <c r="C3" s="5"/>
      <c r="D3" s="5"/>
      <c r="E3" s="5"/>
      <c r="F3" s="5"/>
      <c r="G3" s="145" t="s">
        <v>37</v>
      </c>
      <c r="H3" s="145"/>
      <c r="J3" s="1" t="s">
        <v>62</v>
      </c>
    </row>
    <row r="4" spans="1:10" x14ac:dyDescent="0.4">
      <c r="A4" s="5" t="s">
        <v>118</v>
      </c>
      <c r="B4" s="5"/>
      <c r="C4" s="5"/>
      <c r="D4" s="5"/>
      <c r="E4" s="5"/>
      <c r="F4" s="5"/>
      <c r="G4" s="5"/>
      <c r="H4" s="5"/>
      <c r="J4" s="1" t="s">
        <v>101</v>
      </c>
    </row>
    <row r="5" spans="1:10" ht="15" customHeight="1" x14ac:dyDescent="0.4">
      <c r="A5" s="5"/>
      <c r="B5" s="5"/>
      <c r="C5" s="5"/>
      <c r="D5" s="5"/>
      <c r="E5" s="5"/>
      <c r="F5" s="5"/>
      <c r="G5" s="5"/>
      <c r="H5" s="5"/>
    </row>
    <row r="6" spans="1:10" x14ac:dyDescent="0.4">
      <c r="A6" s="146" t="s">
        <v>60</v>
      </c>
      <c r="B6" s="146"/>
      <c r="C6" s="146"/>
      <c r="D6" s="146"/>
      <c r="E6" s="146"/>
      <c r="F6" s="146"/>
      <c r="G6" s="146"/>
      <c r="H6" s="146"/>
    </row>
    <row r="7" spans="1:10" ht="6.75" customHeight="1" x14ac:dyDescent="0.4">
      <c r="A7" s="6"/>
      <c r="B7" s="6"/>
      <c r="C7" s="6"/>
      <c r="D7" s="6"/>
      <c r="E7" s="6"/>
      <c r="F7" s="6"/>
      <c r="G7" s="6"/>
      <c r="H7" s="6"/>
    </row>
    <row r="8" spans="1:10" ht="20.25" customHeight="1" x14ac:dyDescent="0.4">
      <c r="A8" s="33" t="s">
        <v>32</v>
      </c>
      <c r="B8" s="34"/>
      <c r="C8" s="6"/>
      <c r="D8" s="6"/>
      <c r="E8" s="6"/>
      <c r="F8" s="6"/>
      <c r="G8" s="6"/>
      <c r="H8" s="6"/>
    </row>
    <row r="9" spans="1:10" ht="18" customHeight="1" x14ac:dyDescent="0.4">
      <c r="A9" s="150" t="s">
        <v>15</v>
      </c>
      <c r="B9" s="150"/>
      <c r="C9" s="151"/>
      <c r="D9" s="151"/>
      <c r="E9" s="151"/>
      <c r="F9" s="151"/>
      <c r="G9" s="151"/>
      <c r="H9" s="151"/>
    </row>
    <row r="10" spans="1:10" ht="48.75" customHeight="1" x14ac:dyDescent="0.4">
      <c r="A10" s="152" t="s">
        <v>114</v>
      </c>
      <c r="B10" s="152"/>
      <c r="C10" s="128"/>
      <c r="D10" s="128"/>
      <c r="E10" s="128"/>
      <c r="F10" s="128"/>
      <c r="G10" s="128"/>
      <c r="H10" s="128"/>
    </row>
    <row r="11" spans="1:10" ht="18" customHeight="1" x14ac:dyDescent="0.4">
      <c r="A11" s="154" t="s">
        <v>15</v>
      </c>
      <c r="B11" s="154"/>
      <c r="C11" s="151"/>
      <c r="D11" s="151"/>
      <c r="E11" s="151"/>
      <c r="F11" s="151"/>
      <c r="G11" s="151"/>
      <c r="H11" s="151"/>
    </row>
    <row r="12" spans="1:10" ht="40.5" customHeight="1" x14ac:dyDescent="0.4">
      <c r="A12" s="155" t="s">
        <v>42</v>
      </c>
      <c r="B12" s="155"/>
      <c r="C12" s="128"/>
      <c r="D12" s="128"/>
      <c r="E12" s="128"/>
      <c r="F12" s="128"/>
      <c r="G12" s="128"/>
      <c r="H12" s="128"/>
    </row>
    <row r="13" spans="1:10" ht="41.25" customHeight="1" x14ac:dyDescent="0.4">
      <c r="A13" s="153" t="s">
        <v>44</v>
      </c>
      <c r="B13" s="153"/>
      <c r="C13" s="85"/>
      <c r="D13" s="85"/>
      <c r="E13" s="85"/>
      <c r="F13" s="85"/>
      <c r="G13" s="85"/>
      <c r="H13" s="85"/>
    </row>
    <row r="14" spans="1:10" x14ac:dyDescent="0.4">
      <c r="A14" s="5"/>
      <c r="B14" s="5"/>
      <c r="C14" s="5"/>
      <c r="D14" s="5"/>
      <c r="E14" s="5"/>
      <c r="F14" s="5"/>
      <c r="G14" s="5"/>
      <c r="H14" s="5"/>
    </row>
    <row r="15" spans="1:10" ht="36" customHeight="1" x14ac:dyDescent="0.4">
      <c r="A15" s="147" t="s">
        <v>40</v>
      </c>
      <c r="B15" s="147"/>
      <c r="C15" s="147"/>
      <c r="D15" s="147"/>
      <c r="E15" s="147"/>
      <c r="F15" s="147"/>
      <c r="G15" s="147"/>
      <c r="H15" s="147"/>
    </row>
    <row r="16" spans="1:10" ht="17.25" customHeight="1" x14ac:dyDescent="0.4">
      <c r="A16" s="6"/>
      <c r="B16" s="6"/>
      <c r="C16" s="6"/>
      <c r="D16" s="6"/>
      <c r="E16" s="6"/>
      <c r="F16" s="6"/>
      <c r="G16" s="6"/>
      <c r="H16" s="6"/>
    </row>
    <row r="17" spans="1:10" x14ac:dyDescent="0.4">
      <c r="A17" s="7" t="s">
        <v>12</v>
      </c>
      <c r="B17" s="5"/>
      <c r="C17" s="5"/>
      <c r="D17" s="5"/>
      <c r="E17" s="5"/>
      <c r="F17" s="5"/>
      <c r="G17" s="5"/>
      <c r="H17" s="5"/>
    </row>
    <row r="18" spans="1:10" ht="30" customHeight="1" x14ac:dyDescent="0.4">
      <c r="A18" s="116" t="s">
        <v>33</v>
      </c>
      <c r="B18" s="116"/>
      <c r="C18" s="148"/>
      <c r="D18" s="148"/>
      <c r="E18" s="148"/>
      <c r="F18" s="148"/>
      <c r="G18" s="148"/>
      <c r="H18" s="148"/>
      <c r="J18" s="1" t="s">
        <v>63</v>
      </c>
    </row>
    <row r="19" spans="1:10" ht="30" customHeight="1" x14ac:dyDescent="0.4">
      <c r="A19" s="116" t="s">
        <v>30</v>
      </c>
      <c r="B19" s="116"/>
      <c r="C19" s="149"/>
      <c r="D19" s="149"/>
      <c r="E19" s="149"/>
      <c r="F19" s="149"/>
      <c r="G19" s="149"/>
      <c r="H19" s="149"/>
    </row>
    <row r="20" spans="1:10" ht="30" customHeight="1" x14ac:dyDescent="0.4">
      <c r="A20" s="116" t="s">
        <v>39</v>
      </c>
      <c r="B20" s="116"/>
      <c r="C20" s="142"/>
      <c r="D20" s="142"/>
      <c r="E20" s="142"/>
      <c r="F20" s="142"/>
      <c r="G20" s="142"/>
      <c r="H20" s="142"/>
    </row>
    <row r="21" spans="1:10" ht="30" customHeight="1" x14ac:dyDescent="0.4">
      <c r="A21" s="103" t="s">
        <v>1</v>
      </c>
      <c r="B21" s="104"/>
      <c r="C21" s="105" t="s">
        <v>34</v>
      </c>
      <c r="D21" s="106"/>
      <c r="E21" s="3" t="s">
        <v>2</v>
      </c>
      <c r="F21" s="106" t="s">
        <v>26</v>
      </c>
      <c r="G21" s="106"/>
      <c r="H21" s="4" t="s">
        <v>3</v>
      </c>
      <c r="J21" s="1" t="s">
        <v>61</v>
      </c>
    </row>
    <row r="22" spans="1:10" ht="18" customHeight="1" x14ac:dyDescent="0.4">
      <c r="A22" s="117" t="s">
        <v>36</v>
      </c>
      <c r="B22" s="118"/>
      <c r="C22" s="2" t="s">
        <v>28</v>
      </c>
      <c r="D22" s="121" t="s">
        <v>29</v>
      </c>
      <c r="E22" s="121"/>
      <c r="F22" s="121"/>
      <c r="G22" s="121"/>
      <c r="H22" s="122"/>
    </row>
    <row r="23" spans="1:10" ht="35.25" customHeight="1" x14ac:dyDescent="0.4">
      <c r="A23" s="119"/>
      <c r="B23" s="120"/>
      <c r="C23" s="56"/>
      <c r="D23" s="123"/>
      <c r="E23" s="124"/>
      <c r="F23" s="124"/>
      <c r="G23" s="124"/>
      <c r="H23" s="125"/>
    </row>
    <row r="24" spans="1:10" ht="31.5" customHeight="1" x14ac:dyDescent="0.4">
      <c r="A24" s="86" t="s">
        <v>35</v>
      </c>
      <c r="B24" s="88"/>
      <c r="C24" s="96"/>
      <c r="D24" s="97"/>
      <c r="E24" s="97"/>
      <c r="F24" s="97"/>
      <c r="G24" s="97"/>
      <c r="H24" s="98"/>
    </row>
    <row r="25" spans="1:10" ht="42" customHeight="1" x14ac:dyDescent="0.4">
      <c r="A25" s="126" t="s">
        <v>59</v>
      </c>
      <c r="B25" s="127"/>
      <c r="C25" s="96"/>
      <c r="D25" s="97"/>
      <c r="E25" s="97"/>
      <c r="F25" s="97"/>
      <c r="G25" s="97"/>
      <c r="H25" s="98"/>
    </row>
    <row r="26" spans="1:10" ht="42" customHeight="1" x14ac:dyDescent="0.4">
      <c r="A26" s="86" t="s">
        <v>27</v>
      </c>
      <c r="B26" s="88"/>
      <c r="C26" s="86"/>
      <c r="D26" s="87"/>
      <c r="E26" s="87"/>
      <c r="F26" s="87"/>
      <c r="G26" s="87"/>
      <c r="H26" s="88"/>
    </row>
    <row r="27" spans="1:10" ht="30" customHeight="1" x14ac:dyDescent="0.4">
      <c r="A27" s="116" t="s">
        <v>25</v>
      </c>
      <c r="B27" s="116"/>
      <c r="C27" s="143"/>
      <c r="D27" s="143"/>
      <c r="E27" s="143"/>
      <c r="F27" s="143"/>
      <c r="G27" s="144"/>
      <c r="H27" s="8" t="s">
        <v>4</v>
      </c>
    </row>
    <row r="28" spans="1:10" ht="30" customHeight="1" x14ac:dyDescent="0.4">
      <c r="A28" s="29" t="s">
        <v>38</v>
      </c>
      <c r="B28" s="27"/>
      <c r="C28" s="28"/>
      <c r="D28" s="28"/>
      <c r="E28" s="28"/>
      <c r="F28" s="28"/>
      <c r="G28" s="28"/>
      <c r="H28" s="26"/>
    </row>
    <row r="29" spans="1:10" ht="55.5" customHeight="1" x14ac:dyDescent="0.4">
      <c r="A29" s="91" t="s">
        <v>43</v>
      </c>
      <c r="B29" s="92"/>
      <c r="C29" s="92"/>
      <c r="D29" s="92"/>
      <c r="E29" s="92"/>
      <c r="F29" s="93"/>
      <c r="G29" s="94"/>
      <c r="H29" s="95"/>
    </row>
    <row r="30" spans="1:10" ht="11.25" customHeight="1" x14ac:dyDescent="0.4">
      <c r="A30" s="9"/>
      <c r="B30" s="9"/>
      <c r="C30" s="9"/>
      <c r="D30" s="9"/>
      <c r="E30" s="9"/>
      <c r="F30" s="9"/>
      <c r="G30" s="9"/>
      <c r="H30" s="9"/>
    </row>
    <row r="31" spans="1:10" x14ac:dyDescent="0.4">
      <c r="A31" s="7" t="s">
        <v>23</v>
      </c>
      <c r="B31" s="5"/>
      <c r="C31" s="5"/>
      <c r="D31" s="5"/>
      <c r="E31" s="5"/>
      <c r="F31" s="5"/>
      <c r="G31" s="5"/>
      <c r="H31" s="5"/>
    </row>
    <row r="32" spans="1:10" ht="40.5" customHeight="1" x14ac:dyDescent="0.4">
      <c r="A32" s="10"/>
      <c r="B32" s="5"/>
      <c r="C32" s="11" t="s">
        <v>9</v>
      </c>
      <c r="D32" s="25"/>
      <c r="E32" s="89"/>
      <c r="F32" s="89"/>
      <c r="G32" s="89"/>
      <c r="H32" s="11" t="s">
        <v>0</v>
      </c>
    </row>
    <row r="33" spans="1:8" ht="40.5" customHeight="1" x14ac:dyDescent="0.4">
      <c r="A33" s="10"/>
      <c r="B33" s="5"/>
      <c r="C33" s="11" t="s">
        <v>10</v>
      </c>
      <c r="D33" s="26"/>
      <c r="E33" s="90"/>
      <c r="F33" s="90"/>
      <c r="G33" s="90"/>
      <c r="H33" s="11" t="s">
        <v>0</v>
      </c>
    </row>
    <row r="34" spans="1:8" x14ac:dyDescent="0.4">
      <c r="A34" s="5"/>
      <c r="B34" s="129" t="s">
        <v>11</v>
      </c>
      <c r="C34" s="129"/>
      <c r="D34" s="129"/>
      <c r="E34" s="129"/>
      <c r="F34" s="129"/>
      <c r="G34" s="129"/>
      <c r="H34" s="129"/>
    </row>
    <row r="35" spans="1:8" ht="30.75" customHeight="1" x14ac:dyDescent="0.4">
      <c r="A35" s="12"/>
      <c r="B35" s="5"/>
      <c r="C35" s="5"/>
      <c r="D35" s="5"/>
      <c r="E35" s="5"/>
      <c r="F35" s="5"/>
      <c r="G35" s="5"/>
      <c r="H35" s="5"/>
    </row>
    <row r="36" spans="1:8" x14ac:dyDescent="0.4">
      <c r="A36" s="7" t="s">
        <v>5</v>
      </c>
      <c r="B36" s="5"/>
      <c r="C36" s="5"/>
      <c r="D36" s="5"/>
      <c r="E36" s="5"/>
      <c r="F36" s="5"/>
      <c r="G36" s="5"/>
      <c r="H36" s="5"/>
    </row>
    <row r="37" spans="1:8" ht="35.25" customHeight="1" x14ac:dyDescent="0.4">
      <c r="A37" s="136" t="s">
        <v>6</v>
      </c>
      <c r="B37" s="114"/>
      <c r="C37" s="115"/>
      <c r="D37" s="113" t="s">
        <v>126</v>
      </c>
      <c r="E37" s="114"/>
      <c r="F37" s="114"/>
      <c r="G37" s="114"/>
      <c r="H37" s="115"/>
    </row>
    <row r="38" spans="1:8" ht="24" customHeight="1" x14ac:dyDescent="0.4">
      <c r="A38" s="13" t="s">
        <v>16</v>
      </c>
      <c r="B38" s="106" t="s">
        <v>31</v>
      </c>
      <c r="C38" s="137"/>
      <c r="D38" s="109"/>
      <c r="E38" s="110"/>
      <c r="F38" s="110"/>
      <c r="G38" s="110"/>
      <c r="H38" s="14" t="s">
        <v>0</v>
      </c>
    </row>
    <row r="39" spans="1:8" ht="24" customHeight="1" thickBot="1" x14ac:dyDescent="0.45">
      <c r="A39" s="13" t="s">
        <v>17</v>
      </c>
      <c r="B39" s="132" t="s">
        <v>31</v>
      </c>
      <c r="C39" s="133"/>
      <c r="D39" s="107"/>
      <c r="E39" s="108"/>
      <c r="F39" s="108"/>
      <c r="G39" s="108"/>
      <c r="H39" s="15" t="s">
        <v>0</v>
      </c>
    </row>
    <row r="40" spans="1:8" ht="24" customHeight="1" thickTop="1" x14ac:dyDescent="0.4">
      <c r="A40" s="83" t="s">
        <v>18</v>
      </c>
      <c r="B40" s="82"/>
      <c r="C40" s="82"/>
      <c r="D40" s="111">
        <f>D38+D39</f>
        <v>0</v>
      </c>
      <c r="E40" s="112"/>
      <c r="F40" s="112"/>
      <c r="G40" s="112"/>
      <c r="H40" s="16" t="s">
        <v>0</v>
      </c>
    </row>
    <row r="41" spans="1:8" ht="6" customHeight="1" thickBot="1" x14ac:dyDescent="0.45">
      <c r="A41" s="17"/>
      <c r="B41" s="17"/>
      <c r="C41" s="17"/>
      <c r="D41" s="17"/>
      <c r="E41" s="17"/>
      <c r="F41" s="17"/>
      <c r="G41" s="17"/>
      <c r="H41" s="18"/>
    </row>
    <row r="42" spans="1:8" ht="24" customHeight="1" thickTop="1" thickBot="1" x14ac:dyDescent="0.45">
      <c r="A42" s="17"/>
      <c r="B42" s="17"/>
      <c r="C42" s="17"/>
      <c r="D42" s="17"/>
      <c r="E42" s="17" t="s">
        <v>21</v>
      </c>
      <c r="F42" s="130"/>
      <c r="G42" s="131"/>
      <c r="H42" s="19" t="s">
        <v>0</v>
      </c>
    </row>
    <row r="43" spans="1:8" ht="19.5" thickTop="1" x14ac:dyDescent="0.4">
      <c r="A43" s="17"/>
      <c r="B43" s="17"/>
      <c r="C43" s="17"/>
      <c r="D43" s="20" t="s">
        <v>19</v>
      </c>
      <c r="E43" s="17"/>
      <c r="F43" s="9"/>
      <c r="G43" s="17"/>
      <c r="H43" s="18"/>
    </row>
    <row r="44" spans="1:8" x14ac:dyDescent="0.4">
      <c r="A44" s="17"/>
      <c r="B44" s="17"/>
      <c r="C44" s="17"/>
      <c r="D44" s="21" t="s">
        <v>22</v>
      </c>
      <c r="E44" s="17"/>
      <c r="F44" s="9"/>
      <c r="G44" s="17"/>
      <c r="H44" s="18"/>
    </row>
    <row r="45" spans="1:8" ht="8.25" customHeight="1" x14ac:dyDescent="0.4">
      <c r="A45" s="5"/>
      <c r="B45" s="5"/>
      <c r="C45" s="5"/>
      <c r="D45" s="5"/>
      <c r="E45" s="5"/>
      <c r="F45" s="5"/>
      <c r="G45" s="5"/>
      <c r="H45" s="5"/>
    </row>
    <row r="46" spans="1:8" x14ac:dyDescent="0.4">
      <c r="A46" s="7" t="s">
        <v>7</v>
      </c>
      <c r="B46" s="5"/>
      <c r="C46" s="5"/>
      <c r="D46" s="5"/>
      <c r="E46" s="5"/>
      <c r="F46" s="5"/>
      <c r="G46" s="5"/>
      <c r="H46" s="5"/>
    </row>
    <row r="47" spans="1:8" ht="35.25" customHeight="1" x14ac:dyDescent="0.4">
      <c r="A47" s="136" t="s">
        <v>8</v>
      </c>
      <c r="B47" s="114"/>
      <c r="C47" s="114"/>
      <c r="D47" s="113" t="s">
        <v>126</v>
      </c>
      <c r="E47" s="114"/>
      <c r="F47" s="114"/>
      <c r="G47" s="114"/>
      <c r="H47" s="115"/>
    </row>
    <row r="48" spans="1:8" ht="24" customHeight="1" x14ac:dyDescent="0.4">
      <c r="A48" s="99" t="s">
        <v>31</v>
      </c>
      <c r="B48" s="100"/>
      <c r="C48" s="22" t="s">
        <v>2</v>
      </c>
      <c r="D48" s="101"/>
      <c r="E48" s="101"/>
      <c r="F48" s="101"/>
      <c r="G48" s="101"/>
      <c r="H48" s="138" t="s">
        <v>0</v>
      </c>
    </row>
    <row r="49" spans="1:8" ht="24" customHeight="1" x14ac:dyDescent="0.4">
      <c r="A49" s="140" t="s">
        <v>31</v>
      </c>
      <c r="B49" s="141"/>
      <c r="C49" s="23" t="s">
        <v>3</v>
      </c>
      <c r="D49" s="102"/>
      <c r="E49" s="102"/>
      <c r="F49" s="102"/>
      <c r="G49" s="102"/>
      <c r="H49" s="139"/>
    </row>
    <row r="50" spans="1:8" ht="6" customHeight="1" thickBot="1" x14ac:dyDescent="0.45">
      <c r="A50" s="5"/>
      <c r="B50" s="5"/>
      <c r="C50" s="5"/>
      <c r="D50" s="5"/>
      <c r="E50" s="5"/>
      <c r="F50" s="5"/>
      <c r="G50" s="5"/>
      <c r="H50" s="5"/>
    </row>
    <row r="51" spans="1:8" ht="24" customHeight="1" thickTop="1" thickBot="1" x14ac:dyDescent="0.45">
      <c r="A51" s="5"/>
      <c r="B51" s="5"/>
      <c r="C51" s="17"/>
      <c r="D51" s="17"/>
      <c r="E51" s="17" t="s">
        <v>21</v>
      </c>
      <c r="F51" s="134"/>
      <c r="G51" s="135"/>
      <c r="H51" s="19" t="s">
        <v>0</v>
      </c>
    </row>
    <row r="52" spans="1:8" ht="19.5" thickTop="1" x14ac:dyDescent="0.4">
      <c r="A52" s="5"/>
      <c r="B52" s="5"/>
      <c r="C52" s="17"/>
      <c r="D52" s="20" t="s">
        <v>20</v>
      </c>
      <c r="E52" s="17"/>
      <c r="F52" s="17"/>
      <c r="G52" s="17"/>
      <c r="H52" s="18"/>
    </row>
    <row r="53" spans="1:8" x14ac:dyDescent="0.4">
      <c r="A53" s="5"/>
      <c r="B53" s="5"/>
      <c r="C53" s="5"/>
      <c r="D53" s="21" t="s">
        <v>22</v>
      </c>
      <c r="E53" s="5"/>
      <c r="F53" s="5"/>
      <c r="G53" s="5"/>
      <c r="H53" s="5"/>
    </row>
    <row r="54" spans="1:8" x14ac:dyDescent="0.4">
      <c r="A54" s="5"/>
      <c r="B54" s="5"/>
      <c r="C54" s="5"/>
      <c r="D54" s="21"/>
      <c r="E54" s="5"/>
      <c r="F54" s="5"/>
      <c r="G54" s="5"/>
      <c r="H54" s="5"/>
    </row>
    <row r="55" spans="1:8" x14ac:dyDescent="0.4">
      <c r="A55" s="7" t="s">
        <v>24</v>
      </c>
      <c r="B55" s="5"/>
      <c r="C55" s="5"/>
      <c r="D55" s="21"/>
      <c r="E55" s="5"/>
      <c r="F55" s="5"/>
      <c r="G55" s="5"/>
      <c r="H55" s="5"/>
    </row>
    <row r="56" spans="1:8" ht="81" customHeight="1" x14ac:dyDescent="0.4">
      <c r="A56" s="24" t="s">
        <v>13</v>
      </c>
      <c r="B56" s="8"/>
      <c r="C56" s="86"/>
      <c r="D56" s="87"/>
      <c r="E56" s="87"/>
      <c r="F56" s="87"/>
      <c r="G56" s="87"/>
      <c r="H56" s="88"/>
    </row>
    <row r="57" spans="1:8" ht="81" customHeight="1" x14ac:dyDescent="0.4">
      <c r="A57" s="24" t="s">
        <v>14</v>
      </c>
      <c r="B57" s="8"/>
      <c r="C57" s="86"/>
      <c r="D57" s="87"/>
      <c r="E57" s="87"/>
      <c r="F57" s="87"/>
      <c r="G57" s="87"/>
      <c r="H57" s="88"/>
    </row>
    <row r="58" spans="1:8" x14ac:dyDescent="0.4">
      <c r="A58" s="5"/>
      <c r="B58" s="5"/>
      <c r="C58" s="5"/>
      <c r="D58" s="5"/>
      <c r="E58" s="5"/>
      <c r="F58" s="5"/>
      <c r="G58" s="5"/>
      <c r="H58" s="5"/>
    </row>
  </sheetData>
  <mergeCells count="55">
    <mergeCell ref="G3:H3"/>
    <mergeCell ref="A6:H6"/>
    <mergeCell ref="A15:H15"/>
    <mergeCell ref="F21:G21"/>
    <mergeCell ref="A18:B18"/>
    <mergeCell ref="C18:H18"/>
    <mergeCell ref="A19:B19"/>
    <mergeCell ref="C19:H19"/>
    <mergeCell ref="A9:B9"/>
    <mergeCell ref="C9:H9"/>
    <mergeCell ref="A10:B10"/>
    <mergeCell ref="C10:H10"/>
    <mergeCell ref="A13:B13"/>
    <mergeCell ref="A11:B11"/>
    <mergeCell ref="C11:H11"/>
    <mergeCell ref="A12:B12"/>
    <mergeCell ref="C12:H12"/>
    <mergeCell ref="C57:H57"/>
    <mergeCell ref="B34:H34"/>
    <mergeCell ref="F42:G42"/>
    <mergeCell ref="B39:C39"/>
    <mergeCell ref="F51:G51"/>
    <mergeCell ref="D47:H47"/>
    <mergeCell ref="A47:C47"/>
    <mergeCell ref="B38:C38"/>
    <mergeCell ref="H48:H49"/>
    <mergeCell ref="A49:B49"/>
    <mergeCell ref="A37:C37"/>
    <mergeCell ref="C56:H56"/>
    <mergeCell ref="A20:B20"/>
    <mergeCell ref="C20:H20"/>
    <mergeCell ref="C27:G27"/>
    <mergeCell ref="A48:B48"/>
    <mergeCell ref="D48:G49"/>
    <mergeCell ref="A21:B21"/>
    <mergeCell ref="C21:D21"/>
    <mergeCell ref="D39:G39"/>
    <mergeCell ref="D38:G38"/>
    <mergeCell ref="D40:G40"/>
    <mergeCell ref="D37:H37"/>
    <mergeCell ref="A27:B27"/>
    <mergeCell ref="A22:B23"/>
    <mergeCell ref="D22:H22"/>
    <mergeCell ref="D23:H23"/>
    <mergeCell ref="A24:B24"/>
    <mergeCell ref="A25:B25"/>
    <mergeCell ref="C25:H25"/>
    <mergeCell ref="A26:B26"/>
    <mergeCell ref="C13:H13"/>
    <mergeCell ref="C26:H26"/>
    <mergeCell ref="E32:G32"/>
    <mergeCell ref="E33:G33"/>
    <mergeCell ref="A29:F29"/>
    <mergeCell ref="G29:H29"/>
    <mergeCell ref="C24:H24"/>
  </mergeCells>
  <phoneticPr fontId="2"/>
  <dataValidations count="1">
    <dataValidation type="list" allowBlank="1" showInputMessage="1" showErrorMessage="1" sqref="G29:H29">
      <formula1>"受けていない"</formula1>
    </dataValidation>
  </dataValidations>
  <printOptions horizontalCentered="1"/>
  <pageMargins left="0.51181102362204722" right="0.51181102362204722" top="0.55118110236220474" bottom="0.55118110236220474" header="0.31496062992125984" footer="0.31496062992125984"/>
  <pageSetup paperSize="9" scale="98" fitToHeight="2" orientation="portrait" r:id="rId1"/>
  <rowBreaks count="2" manualBreakCount="2">
    <brk id="29" max="16383" man="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Zeros="0" view="pageBreakPreview" zoomScaleNormal="100" zoomScaleSheetLayoutView="100" workbookViewId="0">
      <selection activeCell="B28" sqref="B28"/>
    </sheetView>
  </sheetViews>
  <sheetFormatPr defaultRowHeight="18.75" x14ac:dyDescent="0.4"/>
  <cols>
    <col min="1" max="1" width="12.5" style="31" customWidth="1"/>
    <col min="2" max="2" width="14" style="31" customWidth="1"/>
    <col min="3" max="3" width="9" style="31"/>
    <col min="4" max="4" width="14" style="31" customWidth="1"/>
    <col min="5" max="5" width="6" style="31" customWidth="1"/>
    <col min="6" max="6" width="9" style="31"/>
    <col min="7" max="7" width="14" style="31" customWidth="1"/>
    <col min="8" max="8" width="6" style="31" customWidth="1"/>
    <col min="9" max="9" width="2.875" style="31" customWidth="1"/>
    <col min="10" max="10" width="82.125" style="31" bestFit="1" customWidth="1"/>
    <col min="11" max="16384" width="9" style="31"/>
  </cols>
  <sheetData>
    <row r="1" spans="1:10" ht="9" customHeight="1" x14ac:dyDescent="0.4">
      <c r="A1" s="30"/>
      <c r="B1" s="30"/>
      <c r="C1" s="30"/>
      <c r="D1" s="30"/>
      <c r="E1" s="30"/>
      <c r="F1" s="30"/>
      <c r="G1" s="30"/>
      <c r="H1" s="30"/>
    </row>
    <row r="2" spans="1:10" x14ac:dyDescent="0.4">
      <c r="A2" s="30" t="s">
        <v>41</v>
      </c>
      <c r="B2" s="30"/>
      <c r="C2" s="30"/>
      <c r="D2" s="30"/>
      <c r="E2" s="30"/>
      <c r="F2" s="30"/>
      <c r="G2" s="30"/>
      <c r="H2" s="30"/>
    </row>
    <row r="3" spans="1:10" x14ac:dyDescent="0.4">
      <c r="A3" s="30"/>
      <c r="B3" s="30"/>
      <c r="C3" s="30"/>
      <c r="D3" s="30"/>
      <c r="E3" s="30"/>
      <c r="F3" s="30"/>
      <c r="G3" s="212" t="s">
        <v>120</v>
      </c>
      <c r="H3" s="212"/>
      <c r="J3" s="31" t="s">
        <v>66</v>
      </c>
    </row>
    <row r="4" spans="1:10" x14ac:dyDescent="0.4">
      <c r="A4" s="30" t="s">
        <v>118</v>
      </c>
      <c r="B4" s="30"/>
      <c r="C4" s="30"/>
      <c r="D4" s="30"/>
      <c r="E4" s="30"/>
      <c r="F4" s="30"/>
      <c r="G4" s="30"/>
      <c r="H4" s="30"/>
    </row>
    <row r="5" spans="1:10" ht="15" customHeight="1" x14ac:dyDescent="0.4">
      <c r="A5" s="30"/>
      <c r="B5" s="30"/>
      <c r="C5" s="30"/>
      <c r="D5" s="30"/>
      <c r="E5" s="30"/>
      <c r="F5" s="30"/>
      <c r="G5" s="30"/>
      <c r="H5" s="30"/>
    </row>
    <row r="6" spans="1:10" x14ac:dyDescent="0.4">
      <c r="A6" s="146" t="s">
        <v>60</v>
      </c>
      <c r="B6" s="146"/>
      <c r="C6" s="146"/>
      <c r="D6" s="146"/>
      <c r="E6" s="146"/>
      <c r="F6" s="146"/>
      <c r="G6" s="146"/>
      <c r="H6" s="146"/>
    </row>
    <row r="7" spans="1:10" ht="6.75" customHeight="1" x14ac:dyDescent="0.4">
      <c r="A7" s="32"/>
      <c r="B7" s="32"/>
      <c r="C7" s="32"/>
      <c r="D7" s="32"/>
      <c r="E7" s="32"/>
      <c r="F7" s="32"/>
      <c r="G7" s="32"/>
      <c r="H7" s="32"/>
    </row>
    <row r="8" spans="1:10" ht="20.25" customHeight="1" x14ac:dyDescent="0.4">
      <c r="A8" s="33" t="s">
        <v>32</v>
      </c>
      <c r="B8" s="32"/>
      <c r="C8" s="32"/>
      <c r="D8" s="32"/>
      <c r="E8" s="32"/>
      <c r="F8" s="32"/>
      <c r="G8" s="32"/>
      <c r="H8" s="32"/>
    </row>
    <row r="9" spans="1:10" ht="18" customHeight="1" x14ac:dyDescent="0.4">
      <c r="A9" s="150" t="s">
        <v>15</v>
      </c>
      <c r="B9" s="150"/>
      <c r="C9" s="206" t="s">
        <v>48</v>
      </c>
      <c r="D9" s="206"/>
      <c r="E9" s="206"/>
      <c r="F9" s="206"/>
      <c r="G9" s="206"/>
      <c r="H9" s="206"/>
    </row>
    <row r="10" spans="1:10" ht="48.75" customHeight="1" x14ac:dyDescent="0.4">
      <c r="A10" s="152" t="s">
        <v>114</v>
      </c>
      <c r="B10" s="152"/>
      <c r="C10" s="208" t="s">
        <v>46</v>
      </c>
      <c r="D10" s="208"/>
      <c r="E10" s="208"/>
      <c r="F10" s="208"/>
      <c r="G10" s="208"/>
      <c r="H10" s="208"/>
    </row>
    <row r="11" spans="1:10" ht="18" customHeight="1" x14ac:dyDescent="0.4">
      <c r="A11" s="154" t="s">
        <v>15</v>
      </c>
      <c r="B11" s="154"/>
      <c r="C11" s="206" t="s">
        <v>49</v>
      </c>
      <c r="D11" s="206"/>
      <c r="E11" s="206"/>
      <c r="F11" s="206"/>
      <c r="G11" s="206"/>
      <c r="H11" s="206"/>
    </row>
    <row r="12" spans="1:10" ht="40.5" customHeight="1" x14ac:dyDescent="0.4">
      <c r="A12" s="155" t="s">
        <v>42</v>
      </c>
      <c r="B12" s="207"/>
      <c r="C12" s="208" t="s">
        <v>47</v>
      </c>
      <c r="D12" s="208"/>
      <c r="E12" s="208"/>
      <c r="F12" s="208"/>
      <c r="G12" s="208"/>
      <c r="H12" s="208"/>
    </row>
    <row r="13" spans="1:10" ht="41.25" customHeight="1" x14ac:dyDescent="0.4">
      <c r="A13" s="153" t="s">
        <v>44</v>
      </c>
      <c r="B13" s="209"/>
      <c r="C13" s="210" t="s">
        <v>50</v>
      </c>
      <c r="D13" s="210"/>
      <c r="E13" s="210"/>
      <c r="F13" s="210"/>
      <c r="G13" s="210"/>
      <c r="H13" s="210"/>
    </row>
    <row r="14" spans="1:10" x14ac:dyDescent="0.4">
      <c r="A14" s="30"/>
      <c r="B14" s="30"/>
      <c r="C14" s="30"/>
      <c r="D14" s="30"/>
      <c r="E14" s="30"/>
      <c r="F14" s="30"/>
      <c r="G14" s="30"/>
      <c r="H14" s="30"/>
    </row>
    <row r="15" spans="1:10" ht="36" customHeight="1" x14ac:dyDescent="0.4">
      <c r="A15" s="211" t="s">
        <v>40</v>
      </c>
      <c r="B15" s="211"/>
      <c r="C15" s="211"/>
      <c r="D15" s="211"/>
      <c r="E15" s="211"/>
      <c r="F15" s="211"/>
      <c r="G15" s="211"/>
      <c r="H15" s="211"/>
    </row>
    <row r="16" spans="1:10" ht="17.25" customHeight="1" x14ac:dyDescent="0.4">
      <c r="A16" s="32"/>
      <c r="B16" s="32"/>
      <c r="C16" s="32"/>
      <c r="D16" s="32"/>
      <c r="E16" s="32"/>
      <c r="F16" s="32"/>
      <c r="G16" s="32"/>
      <c r="H16" s="32"/>
    </row>
    <row r="17" spans="1:10" x14ac:dyDescent="0.4">
      <c r="A17" s="35" t="s">
        <v>12</v>
      </c>
      <c r="B17" s="30"/>
      <c r="C17" s="30"/>
      <c r="D17" s="30"/>
      <c r="E17" s="30"/>
      <c r="F17" s="30"/>
      <c r="G17" s="30"/>
      <c r="H17" s="30"/>
    </row>
    <row r="18" spans="1:10" ht="30" customHeight="1" x14ac:dyDescent="0.4">
      <c r="A18" s="187" t="s">
        <v>33</v>
      </c>
      <c r="B18" s="187"/>
      <c r="C18" s="205" t="s">
        <v>121</v>
      </c>
      <c r="D18" s="205"/>
      <c r="E18" s="205"/>
      <c r="F18" s="205"/>
      <c r="G18" s="205"/>
      <c r="H18" s="205"/>
    </row>
    <row r="19" spans="1:10" ht="30" customHeight="1" x14ac:dyDescent="0.4">
      <c r="A19" s="187" t="s">
        <v>30</v>
      </c>
      <c r="B19" s="187"/>
      <c r="C19" s="205">
        <v>51123456</v>
      </c>
      <c r="D19" s="205"/>
      <c r="E19" s="205"/>
      <c r="F19" s="205"/>
      <c r="G19" s="205"/>
      <c r="H19" s="205"/>
    </row>
    <row r="20" spans="1:10" ht="30" customHeight="1" x14ac:dyDescent="0.4">
      <c r="A20" s="187" t="s">
        <v>39</v>
      </c>
      <c r="B20" s="187"/>
      <c r="C20" s="205" t="s">
        <v>51</v>
      </c>
      <c r="D20" s="205"/>
      <c r="E20" s="205"/>
      <c r="F20" s="205"/>
      <c r="G20" s="205"/>
      <c r="H20" s="205"/>
    </row>
    <row r="21" spans="1:10" ht="30" customHeight="1" x14ac:dyDescent="0.4">
      <c r="A21" s="190" t="s">
        <v>1</v>
      </c>
      <c r="B21" s="191"/>
      <c r="C21" s="192" t="s">
        <v>122</v>
      </c>
      <c r="D21" s="193"/>
      <c r="E21" s="36" t="s">
        <v>2</v>
      </c>
      <c r="F21" s="194" t="s">
        <v>123</v>
      </c>
      <c r="G21" s="194"/>
      <c r="H21" s="37" t="s">
        <v>3</v>
      </c>
      <c r="J21" s="31" t="s">
        <v>61</v>
      </c>
    </row>
    <row r="22" spans="1:10" ht="18" customHeight="1" x14ac:dyDescent="0.4">
      <c r="A22" s="195" t="s">
        <v>36</v>
      </c>
      <c r="B22" s="196"/>
      <c r="C22" s="38" t="s">
        <v>28</v>
      </c>
      <c r="D22" s="199" t="s">
        <v>29</v>
      </c>
      <c r="E22" s="199"/>
      <c r="F22" s="199"/>
      <c r="G22" s="199"/>
      <c r="H22" s="200"/>
    </row>
    <row r="23" spans="1:10" ht="35.25" customHeight="1" x14ac:dyDescent="0.4">
      <c r="A23" s="197"/>
      <c r="B23" s="198"/>
      <c r="C23" s="63" t="s">
        <v>52</v>
      </c>
      <c r="D23" s="201" t="s">
        <v>53</v>
      </c>
      <c r="E23" s="202"/>
      <c r="F23" s="202"/>
      <c r="G23" s="202"/>
      <c r="H23" s="203"/>
    </row>
    <row r="24" spans="1:10" ht="31.5" customHeight="1" x14ac:dyDescent="0.4">
      <c r="A24" s="204" t="s">
        <v>35</v>
      </c>
      <c r="B24" s="127"/>
      <c r="C24" s="161" t="s">
        <v>54</v>
      </c>
      <c r="D24" s="162"/>
      <c r="E24" s="162"/>
      <c r="F24" s="162"/>
      <c r="G24" s="162"/>
      <c r="H24" s="163"/>
    </row>
    <row r="25" spans="1:10" ht="42" customHeight="1" x14ac:dyDescent="0.4">
      <c r="A25" s="204" t="s">
        <v>45</v>
      </c>
      <c r="B25" s="127"/>
      <c r="C25" s="161" t="s">
        <v>117</v>
      </c>
      <c r="D25" s="162"/>
      <c r="E25" s="162"/>
      <c r="F25" s="162"/>
      <c r="G25" s="162"/>
      <c r="H25" s="163"/>
    </row>
    <row r="26" spans="1:10" ht="42" customHeight="1" x14ac:dyDescent="0.4">
      <c r="A26" s="204" t="s">
        <v>27</v>
      </c>
      <c r="B26" s="127"/>
      <c r="C26" s="161" t="s">
        <v>55</v>
      </c>
      <c r="D26" s="162"/>
      <c r="E26" s="162"/>
      <c r="F26" s="162"/>
      <c r="G26" s="162"/>
      <c r="H26" s="163"/>
    </row>
    <row r="27" spans="1:10" ht="30" customHeight="1" x14ac:dyDescent="0.4">
      <c r="A27" s="187" t="s">
        <v>25</v>
      </c>
      <c r="B27" s="187"/>
      <c r="C27" s="188">
        <v>1200</v>
      </c>
      <c r="D27" s="188"/>
      <c r="E27" s="188"/>
      <c r="F27" s="188"/>
      <c r="G27" s="189"/>
      <c r="H27" s="64" t="s">
        <v>4</v>
      </c>
    </row>
    <row r="28" spans="1:10" ht="30" customHeight="1" x14ac:dyDescent="0.4">
      <c r="A28" s="40" t="s">
        <v>38</v>
      </c>
      <c r="B28" s="41"/>
      <c r="C28" s="36"/>
      <c r="D28" s="36"/>
      <c r="E28" s="36"/>
      <c r="F28" s="36"/>
      <c r="G28" s="36"/>
      <c r="H28" s="42"/>
    </row>
    <row r="29" spans="1:10" ht="55.5" customHeight="1" x14ac:dyDescent="0.4">
      <c r="A29" s="179" t="s">
        <v>43</v>
      </c>
      <c r="B29" s="180"/>
      <c r="C29" s="180"/>
      <c r="D29" s="180"/>
      <c r="E29" s="180"/>
      <c r="F29" s="181"/>
      <c r="G29" s="182" t="s">
        <v>56</v>
      </c>
      <c r="H29" s="183"/>
    </row>
    <row r="30" spans="1:10" ht="11.25" customHeight="1" x14ac:dyDescent="0.4">
      <c r="A30" s="43"/>
      <c r="B30" s="43"/>
      <c r="C30" s="43"/>
      <c r="D30" s="43"/>
      <c r="E30" s="43"/>
      <c r="F30" s="43"/>
      <c r="G30" s="43"/>
      <c r="H30" s="43"/>
    </row>
    <row r="31" spans="1:10" x14ac:dyDescent="0.4">
      <c r="A31" s="35" t="s">
        <v>23</v>
      </c>
      <c r="B31" s="30"/>
      <c r="C31" s="30"/>
      <c r="D31" s="30"/>
      <c r="E31" s="30"/>
      <c r="F31" s="30"/>
      <c r="G31" s="30"/>
      <c r="H31" s="30"/>
    </row>
    <row r="32" spans="1:10" ht="40.5" customHeight="1" x14ac:dyDescent="0.4">
      <c r="A32" s="44"/>
      <c r="B32" s="30"/>
      <c r="C32" s="45" t="s">
        <v>9</v>
      </c>
      <c r="D32" s="46"/>
      <c r="E32" s="184">
        <v>400000</v>
      </c>
      <c r="F32" s="184"/>
      <c r="G32" s="184"/>
      <c r="H32" s="45" t="s">
        <v>0</v>
      </c>
    </row>
    <row r="33" spans="1:8" ht="40.5" customHeight="1" x14ac:dyDescent="0.4">
      <c r="A33" s="44"/>
      <c r="B33" s="30"/>
      <c r="C33" s="45" t="s">
        <v>10</v>
      </c>
      <c r="D33" s="42"/>
      <c r="E33" s="185">
        <v>400000</v>
      </c>
      <c r="F33" s="185"/>
      <c r="G33" s="185"/>
      <c r="H33" s="45" t="s">
        <v>0</v>
      </c>
    </row>
    <row r="34" spans="1:8" x14ac:dyDescent="0.4">
      <c r="A34" s="30"/>
      <c r="B34" s="186" t="s">
        <v>11</v>
      </c>
      <c r="C34" s="186"/>
      <c r="D34" s="186"/>
      <c r="E34" s="186"/>
      <c r="F34" s="186"/>
      <c r="G34" s="186"/>
      <c r="H34" s="186"/>
    </row>
    <row r="35" spans="1:8" ht="30.75" customHeight="1" x14ac:dyDescent="0.4">
      <c r="A35" s="47"/>
      <c r="B35" s="30"/>
      <c r="C35" s="30"/>
      <c r="D35" s="30"/>
      <c r="E35" s="30"/>
      <c r="F35" s="30"/>
      <c r="G35" s="30"/>
      <c r="H35" s="30"/>
    </row>
    <row r="36" spans="1:8" x14ac:dyDescent="0.4">
      <c r="A36" s="35" t="s">
        <v>5</v>
      </c>
      <c r="B36" s="30"/>
      <c r="C36" s="30"/>
      <c r="D36" s="30"/>
      <c r="E36" s="30"/>
      <c r="F36" s="30"/>
      <c r="G36" s="30"/>
      <c r="H36" s="30"/>
    </row>
    <row r="37" spans="1:8" ht="41.25" customHeight="1" x14ac:dyDescent="0.4">
      <c r="A37" s="164" t="s">
        <v>6</v>
      </c>
      <c r="B37" s="165"/>
      <c r="C37" s="166"/>
      <c r="D37" s="113" t="s">
        <v>126</v>
      </c>
      <c r="E37" s="114"/>
      <c r="F37" s="114"/>
      <c r="G37" s="114"/>
      <c r="H37" s="115"/>
    </row>
    <row r="38" spans="1:8" ht="24" customHeight="1" x14ac:dyDescent="0.4">
      <c r="A38" s="84" t="s">
        <v>16</v>
      </c>
      <c r="B38" s="175" t="s">
        <v>124</v>
      </c>
      <c r="C38" s="176"/>
      <c r="D38" s="242">
        <v>200000</v>
      </c>
      <c r="E38" s="243"/>
      <c r="F38" s="243"/>
      <c r="G38" s="243"/>
      <c r="H38" s="14" t="s">
        <v>0</v>
      </c>
    </row>
    <row r="39" spans="1:8" ht="24" customHeight="1" thickBot="1" x14ac:dyDescent="0.45">
      <c r="A39" s="84" t="s">
        <v>17</v>
      </c>
      <c r="B39" s="177" t="s">
        <v>125</v>
      </c>
      <c r="C39" s="178"/>
      <c r="D39" s="242">
        <v>200000</v>
      </c>
      <c r="E39" s="243"/>
      <c r="F39" s="243"/>
      <c r="G39" s="243"/>
      <c r="H39" s="48" t="s">
        <v>0</v>
      </c>
    </row>
    <row r="40" spans="1:8" ht="24" customHeight="1" thickTop="1" x14ac:dyDescent="0.4">
      <c r="A40" s="83" t="s">
        <v>18</v>
      </c>
      <c r="B40" s="82"/>
      <c r="C40" s="82"/>
      <c r="D40" s="246">
        <f>D38+D39</f>
        <v>400000</v>
      </c>
      <c r="E40" s="247"/>
      <c r="F40" s="247"/>
      <c r="G40" s="247"/>
      <c r="H40" s="16" t="s">
        <v>0</v>
      </c>
    </row>
    <row r="41" spans="1:8" ht="6" customHeight="1" thickBot="1" x14ac:dyDescent="0.45">
      <c r="A41" s="49"/>
      <c r="B41" s="49"/>
      <c r="C41" s="49"/>
      <c r="D41" s="49"/>
      <c r="E41" s="49"/>
      <c r="F41" s="49"/>
      <c r="G41" s="49"/>
      <c r="H41" s="50"/>
    </row>
    <row r="42" spans="1:8" ht="24" customHeight="1" thickTop="1" thickBot="1" x14ac:dyDescent="0.45">
      <c r="A42" s="49"/>
      <c r="B42" s="49"/>
      <c r="C42" s="49"/>
      <c r="D42" s="49"/>
      <c r="E42" s="49" t="s">
        <v>21</v>
      </c>
      <c r="F42" s="244">
        <v>400000</v>
      </c>
      <c r="G42" s="245"/>
      <c r="H42" s="51" t="s">
        <v>0</v>
      </c>
    </row>
    <row r="43" spans="1:8" ht="19.5" thickTop="1" x14ac:dyDescent="0.4">
      <c r="A43" s="49"/>
      <c r="B43" s="49"/>
      <c r="C43" s="49"/>
      <c r="D43" s="21" t="s">
        <v>19</v>
      </c>
      <c r="E43" s="49"/>
      <c r="F43" s="43"/>
      <c r="G43" s="49"/>
      <c r="H43" s="50"/>
    </row>
    <row r="44" spans="1:8" x14ac:dyDescent="0.4">
      <c r="A44" s="49"/>
      <c r="B44" s="49"/>
      <c r="C44" s="49"/>
      <c r="D44" s="21" t="s">
        <v>22</v>
      </c>
      <c r="E44" s="49"/>
      <c r="F44" s="43"/>
      <c r="G44" s="49"/>
      <c r="H44" s="50"/>
    </row>
    <row r="45" spans="1:8" ht="8.25" customHeight="1" x14ac:dyDescent="0.4">
      <c r="A45" s="30"/>
      <c r="B45" s="30"/>
      <c r="C45" s="30"/>
      <c r="D45" s="30"/>
      <c r="E45" s="30"/>
      <c r="F45" s="30"/>
      <c r="G45" s="30"/>
      <c r="H45" s="30"/>
    </row>
    <row r="46" spans="1:8" x14ac:dyDescent="0.4">
      <c r="A46" s="35" t="s">
        <v>7</v>
      </c>
      <c r="B46" s="30"/>
      <c r="C46" s="30"/>
      <c r="D46" s="30"/>
      <c r="E46" s="30"/>
      <c r="F46" s="30"/>
      <c r="G46" s="30"/>
      <c r="H46" s="30"/>
    </row>
    <row r="47" spans="1:8" ht="35.25" customHeight="1" x14ac:dyDescent="0.4">
      <c r="A47" s="164" t="s">
        <v>8</v>
      </c>
      <c r="B47" s="165"/>
      <c r="C47" s="166"/>
      <c r="D47" s="113" t="s">
        <v>126</v>
      </c>
      <c r="E47" s="114"/>
      <c r="F47" s="114"/>
      <c r="G47" s="114"/>
      <c r="H47" s="115"/>
    </row>
    <row r="48" spans="1:8" ht="24" customHeight="1" x14ac:dyDescent="0.4">
      <c r="A48" s="167" t="s">
        <v>31</v>
      </c>
      <c r="B48" s="168"/>
      <c r="C48" s="53" t="s">
        <v>2</v>
      </c>
      <c r="D48" s="240"/>
      <c r="E48" s="169"/>
      <c r="F48" s="169"/>
      <c r="G48" s="169"/>
      <c r="H48" s="171" t="s">
        <v>0</v>
      </c>
    </row>
    <row r="49" spans="1:8" ht="24" customHeight="1" x14ac:dyDescent="0.4">
      <c r="A49" s="173" t="s">
        <v>31</v>
      </c>
      <c r="B49" s="174"/>
      <c r="C49" s="54" t="s">
        <v>3</v>
      </c>
      <c r="D49" s="241"/>
      <c r="E49" s="170"/>
      <c r="F49" s="170"/>
      <c r="G49" s="170"/>
      <c r="H49" s="172"/>
    </row>
    <row r="50" spans="1:8" ht="6" customHeight="1" thickBot="1" x14ac:dyDescent="0.45">
      <c r="A50" s="30"/>
      <c r="B50" s="30"/>
      <c r="C50" s="30"/>
      <c r="D50" s="30"/>
      <c r="E50" s="30"/>
      <c r="F50" s="30"/>
      <c r="G50" s="30"/>
      <c r="H50" s="30"/>
    </row>
    <row r="51" spans="1:8" ht="24" customHeight="1" thickTop="1" thickBot="1" x14ac:dyDescent="0.45">
      <c r="A51" s="30"/>
      <c r="B51" s="30"/>
      <c r="C51" s="49"/>
      <c r="D51" s="49"/>
      <c r="E51" s="49" t="s">
        <v>21</v>
      </c>
      <c r="F51" s="156"/>
      <c r="G51" s="157"/>
      <c r="H51" s="51" t="s">
        <v>0</v>
      </c>
    </row>
    <row r="52" spans="1:8" ht="19.5" thickTop="1" x14ac:dyDescent="0.4">
      <c r="A52" s="30"/>
      <c r="B52" s="30"/>
      <c r="C52" s="49"/>
      <c r="D52" s="21" t="s">
        <v>20</v>
      </c>
      <c r="E52" s="49"/>
      <c r="F52" s="49"/>
      <c r="G52" s="49"/>
      <c r="H52" s="50"/>
    </row>
    <row r="53" spans="1:8" x14ac:dyDescent="0.4">
      <c r="A53" s="30"/>
      <c r="B53" s="30"/>
      <c r="C53" s="30"/>
      <c r="D53" s="21" t="s">
        <v>22</v>
      </c>
      <c r="E53" s="30"/>
      <c r="F53" s="30"/>
      <c r="G53" s="30"/>
      <c r="H53" s="30"/>
    </row>
    <row r="54" spans="1:8" x14ac:dyDescent="0.4">
      <c r="A54" s="30"/>
      <c r="B54" s="30"/>
      <c r="C54" s="30"/>
      <c r="D54" s="52"/>
      <c r="E54" s="30"/>
      <c r="F54" s="30"/>
      <c r="G54" s="30"/>
      <c r="H54" s="30"/>
    </row>
    <row r="55" spans="1:8" x14ac:dyDescent="0.4">
      <c r="A55" s="35" t="s">
        <v>24</v>
      </c>
      <c r="B55" s="30"/>
      <c r="C55" s="30"/>
      <c r="D55" s="52"/>
      <c r="E55" s="30"/>
      <c r="F55" s="30"/>
      <c r="G55" s="30"/>
      <c r="H55" s="30"/>
    </row>
    <row r="56" spans="1:8" ht="128.25" customHeight="1" x14ac:dyDescent="0.4">
      <c r="A56" s="55" t="s">
        <v>13</v>
      </c>
      <c r="B56" s="39"/>
      <c r="C56" s="158" t="s">
        <v>57</v>
      </c>
      <c r="D56" s="159"/>
      <c r="E56" s="159"/>
      <c r="F56" s="159"/>
      <c r="G56" s="159"/>
      <c r="H56" s="160"/>
    </row>
    <row r="57" spans="1:8" ht="102" customHeight="1" x14ac:dyDescent="0.4">
      <c r="A57" s="55" t="s">
        <v>14</v>
      </c>
      <c r="B57" s="39"/>
      <c r="C57" s="158" t="s">
        <v>58</v>
      </c>
      <c r="D57" s="159"/>
      <c r="E57" s="159"/>
      <c r="F57" s="159"/>
      <c r="G57" s="159"/>
      <c r="H57" s="160"/>
    </row>
    <row r="58" spans="1:8" x14ac:dyDescent="0.4">
      <c r="A58" s="30"/>
      <c r="B58" s="30"/>
      <c r="C58" s="30"/>
      <c r="D58" s="30"/>
      <c r="E58" s="30"/>
      <c r="F58" s="30"/>
      <c r="G58" s="30"/>
      <c r="H58" s="30"/>
    </row>
    <row r="59" spans="1:8" x14ac:dyDescent="0.4">
      <c r="A59" s="60"/>
      <c r="B59" s="60"/>
      <c r="C59" s="60"/>
      <c r="D59" s="60"/>
      <c r="E59" s="60"/>
      <c r="F59" s="60"/>
      <c r="G59" s="60"/>
      <c r="H59" s="60"/>
    </row>
  </sheetData>
  <mergeCells count="55">
    <mergeCell ref="D40:G40"/>
    <mergeCell ref="G3:H3"/>
    <mergeCell ref="A6:H6"/>
    <mergeCell ref="A9:B9"/>
    <mergeCell ref="C9:H9"/>
    <mergeCell ref="A10:B10"/>
    <mergeCell ref="C10:H10"/>
    <mergeCell ref="A20:B20"/>
    <mergeCell ref="C20:H20"/>
    <mergeCell ref="A11:B11"/>
    <mergeCell ref="C11:H11"/>
    <mergeCell ref="A12:B12"/>
    <mergeCell ref="C12:H12"/>
    <mergeCell ref="A13:B13"/>
    <mergeCell ref="C13:H13"/>
    <mergeCell ref="A15:H15"/>
    <mergeCell ref="A18:B18"/>
    <mergeCell ref="C18:H18"/>
    <mergeCell ref="A19:B19"/>
    <mergeCell ref="C19:H19"/>
    <mergeCell ref="A27:B27"/>
    <mergeCell ref="C27:G27"/>
    <mergeCell ref="A21:B21"/>
    <mergeCell ref="C21:D21"/>
    <mergeCell ref="F21:G21"/>
    <mergeCell ref="A22:B23"/>
    <mergeCell ref="D22:H22"/>
    <mergeCell ref="D23:H23"/>
    <mergeCell ref="A24:B24"/>
    <mergeCell ref="A25:B25"/>
    <mergeCell ref="C25:H25"/>
    <mergeCell ref="A26:B26"/>
    <mergeCell ref="C26:H26"/>
    <mergeCell ref="B39:C39"/>
    <mergeCell ref="A29:F29"/>
    <mergeCell ref="G29:H29"/>
    <mergeCell ref="E32:G32"/>
    <mergeCell ref="E33:G33"/>
    <mergeCell ref="B34:H34"/>
    <mergeCell ref="A37:C37"/>
    <mergeCell ref="D37:H37"/>
    <mergeCell ref="D38:G38"/>
    <mergeCell ref="D39:G39"/>
    <mergeCell ref="F51:G51"/>
    <mergeCell ref="C56:H56"/>
    <mergeCell ref="C57:H57"/>
    <mergeCell ref="C24:H24"/>
    <mergeCell ref="F42:G42"/>
    <mergeCell ref="A47:C47"/>
    <mergeCell ref="D47:H47"/>
    <mergeCell ref="A48:B48"/>
    <mergeCell ref="D48:G49"/>
    <mergeCell ref="H48:H49"/>
    <mergeCell ref="A49:B49"/>
    <mergeCell ref="B38:C38"/>
  </mergeCells>
  <phoneticPr fontId="2"/>
  <dataValidations count="1">
    <dataValidation type="list" allowBlank="1" showInputMessage="1" showErrorMessage="1" sqref="G29:H29">
      <formula1>"受けていない"</formula1>
    </dataValidation>
  </dataValidations>
  <printOptions horizontalCentered="1"/>
  <pageMargins left="0.51181102362204722" right="0.51181102362204722" top="0.55118110236220474" bottom="0.55118110236220474" header="0.31496062992125984" footer="0.31496062992125984"/>
  <pageSetup paperSize="9" scale="94" fitToHeight="2" orientation="portrait" r:id="rId1"/>
  <rowBreaks count="1" manualBreakCount="1">
    <brk id="3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topLeftCell="A10" workbookViewId="0">
      <selection activeCell="G2" sqref="G2:H2"/>
    </sheetView>
  </sheetViews>
  <sheetFormatPr defaultRowHeight="18.75" x14ac:dyDescent="0.4"/>
  <cols>
    <col min="1" max="1" width="12.5" style="1" customWidth="1"/>
    <col min="2" max="2" width="14" style="1" customWidth="1"/>
    <col min="3" max="8" width="9" style="1"/>
    <col min="9" max="9" width="1.875" style="1" customWidth="1"/>
    <col min="10" max="10" width="107.125" style="1" bestFit="1" customWidth="1"/>
    <col min="11" max="16384" width="9" style="1"/>
  </cols>
  <sheetData>
    <row r="1" spans="1:10" x14ac:dyDescent="0.4">
      <c r="A1" s="5" t="s">
        <v>92</v>
      </c>
      <c r="B1" s="5"/>
      <c r="C1" s="5"/>
      <c r="D1" s="5"/>
      <c r="E1" s="5"/>
      <c r="F1" s="5"/>
      <c r="G1" s="5"/>
      <c r="H1" s="5"/>
    </row>
    <row r="2" spans="1:10" x14ac:dyDescent="0.4">
      <c r="A2" s="5"/>
      <c r="B2" s="5"/>
      <c r="C2" s="5"/>
      <c r="D2" s="5"/>
      <c r="E2" s="5"/>
      <c r="F2" s="68"/>
      <c r="G2" s="219" t="str">
        <f>実績報告書!G3</f>
        <v>年　月　日</v>
      </c>
      <c r="H2" s="219"/>
      <c r="J2" s="1" t="s">
        <v>100</v>
      </c>
    </row>
    <row r="3" spans="1:10" x14ac:dyDescent="0.4">
      <c r="A3" s="5" t="s">
        <v>118</v>
      </c>
      <c r="B3" s="5"/>
      <c r="C3" s="5"/>
      <c r="D3" s="5"/>
      <c r="E3" s="5"/>
      <c r="F3" s="5"/>
      <c r="G3" s="5"/>
      <c r="H3" s="5"/>
    </row>
    <row r="4" spans="1:10" ht="13.5" customHeight="1" x14ac:dyDescent="0.4">
      <c r="A4" s="5"/>
      <c r="B4" s="5"/>
      <c r="C4" s="5"/>
      <c r="D4" s="5"/>
      <c r="E4" s="5"/>
      <c r="F4" s="5"/>
      <c r="G4" s="5"/>
      <c r="H4" s="5"/>
    </row>
    <row r="5" spans="1:10" x14ac:dyDescent="0.4">
      <c r="A5" s="223" t="s">
        <v>91</v>
      </c>
      <c r="B5" s="223"/>
      <c r="C5" s="223"/>
      <c r="D5" s="223"/>
      <c r="E5" s="223"/>
      <c r="F5" s="223"/>
      <c r="G5" s="223"/>
      <c r="H5" s="223"/>
    </row>
    <row r="6" spans="1:10" ht="14.25" customHeight="1" x14ac:dyDescent="0.4">
      <c r="A6" s="68"/>
      <c r="B6" s="68"/>
      <c r="C6" s="68"/>
      <c r="D6" s="68"/>
      <c r="E6" s="68"/>
      <c r="F6" s="68"/>
      <c r="G6" s="68"/>
      <c r="H6" s="68"/>
    </row>
    <row r="7" spans="1:10" ht="21.75" customHeight="1" x14ac:dyDescent="0.4">
      <c r="A7" s="67" t="s">
        <v>90</v>
      </c>
      <c r="B7" s="61"/>
      <c r="C7" s="61"/>
      <c r="D7" s="61"/>
      <c r="E7" s="61"/>
      <c r="F7" s="61"/>
      <c r="G7" s="61"/>
      <c r="H7" s="61"/>
    </row>
    <row r="8" spans="1:10" ht="18" customHeight="1" x14ac:dyDescent="0.4">
      <c r="A8" s="150" t="s">
        <v>15</v>
      </c>
      <c r="B8" s="150"/>
      <c r="C8" s="220" t="str">
        <f>IF(実績報告書!C9=0,"",実績報告書!C9&amp;"　"&amp;実績報告書!C11)</f>
        <v/>
      </c>
      <c r="D8" s="221"/>
      <c r="E8" s="221"/>
      <c r="F8" s="221"/>
      <c r="G8" s="221"/>
      <c r="H8" s="222"/>
    </row>
    <row r="9" spans="1:10" ht="52.5" customHeight="1" x14ac:dyDescent="0.4">
      <c r="A9" s="119" t="s">
        <v>115</v>
      </c>
      <c r="B9" s="120"/>
      <c r="C9" s="216" t="str">
        <f>IF(実績報告書!C10=0,"",実績報告書!C10&amp;CHAR(10)&amp;"　"&amp;実績報告書!C12)</f>
        <v/>
      </c>
      <c r="D9" s="217"/>
      <c r="E9" s="217"/>
      <c r="F9" s="217"/>
      <c r="G9" s="217"/>
      <c r="H9" s="218"/>
      <c r="J9" s="1" t="s">
        <v>105</v>
      </c>
    </row>
    <row r="10" spans="1:10" ht="42" customHeight="1" x14ac:dyDescent="0.4">
      <c r="A10" s="86" t="s">
        <v>89</v>
      </c>
      <c r="B10" s="88"/>
      <c r="C10" s="216" t="str">
        <f>IF(実績報告書!C13=0,"",実績報告書!C13)</f>
        <v/>
      </c>
      <c r="D10" s="217"/>
      <c r="E10" s="217"/>
      <c r="F10" s="217"/>
      <c r="G10" s="217"/>
      <c r="H10" s="218"/>
      <c r="J10" s="1" t="s">
        <v>105</v>
      </c>
    </row>
    <row r="11" spans="1:10" ht="16.5" customHeight="1" x14ac:dyDescent="0.4">
      <c r="A11" s="66"/>
      <c r="B11" s="66"/>
      <c r="C11" s="66"/>
      <c r="D11" s="66"/>
      <c r="E11" s="66"/>
      <c r="F11" s="66"/>
      <c r="G11" s="66"/>
      <c r="H11" s="66"/>
    </row>
    <row r="12" spans="1:10" ht="21.75" customHeight="1" x14ac:dyDescent="0.4">
      <c r="A12" s="215" t="s">
        <v>88</v>
      </c>
      <c r="B12" s="215"/>
      <c r="C12" s="215"/>
      <c r="D12" s="215"/>
      <c r="E12" s="215"/>
      <c r="F12" s="215"/>
      <c r="G12" s="215"/>
      <c r="H12" s="215"/>
    </row>
    <row r="13" spans="1:10" ht="12.75" customHeight="1" x14ac:dyDescent="0.4">
      <c r="A13" s="5"/>
      <c r="B13" s="5"/>
      <c r="C13" s="5"/>
      <c r="D13" s="5"/>
      <c r="E13" s="5"/>
      <c r="F13" s="5"/>
      <c r="G13" s="5"/>
      <c r="H13" s="5"/>
    </row>
    <row r="14" spans="1:10" ht="19.5" x14ac:dyDescent="0.4">
      <c r="A14" s="12" t="s">
        <v>87</v>
      </c>
      <c r="B14" s="5"/>
      <c r="C14" s="5"/>
      <c r="D14" s="5"/>
      <c r="E14" s="5"/>
      <c r="F14" s="5"/>
      <c r="G14" s="5"/>
      <c r="H14" s="5"/>
    </row>
    <row r="15" spans="1:10" ht="12.75" customHeight="1" x14ac:dyDescent="0.4">
      <c r="A15" s="5"/>
      <c r="B15" s="5"/>
      <c r="C15" s="5"/>
      <c r="D15" s="5"/>
      <c r="E15" s="5"/>
      <c r="F15" s="5"/>
      <c r="G15" s="5"/>
      <c r="H15" s="5"/>
    </row>
    <row r="16" spans="1:10" ht="24" customHeight="1" x14ac:dyDescent="0.4">
      <c r="A16" s="116" t="s">
        <v>86</v>
      </c>
      <c r="B16" s="116"/>
      <c r="C16" s="116"/>
      <c r="D16" s="116"/>
      <c r="E16" s="116"/>
      <c r="F16" s="116"/>
      <c r="G16" s="116"/>
      <c r="H16" s="116"/>
    </row>
    <row r="17" spans="1:10" ht="24" customHeight="1" x14ac:dyDescent="0.4">
      <c r="A17" s="116" t="s">
        <v>85</v>
      </c>
      <c r="B17" s="116"/>
      <c r="C17" s="116"/>
      <c r="D17" s="116"/>
      <c r="E17" s="116"/>
      <c r="F17" s="116"/>
      <c r="G17" s="116"/>
      <c r="H17" s="116"/>
    </row>
    <row r="18" spans="1:10" ht="24" customHeight="1" x14ac:dyDescent="0.4">
      <c r="A18" s="116" t="s">
        <v>84</v>
      </c>
      <c r="B18" s="79" t="s">
        <v>83</v>
      </c>
      <c r="C18" s="70"/>
      <c r="D18" s="116" t="s">
        <v>82</v>
      </c>
      <c r="E18" s="116"/>
      <c r="F18" s="149"/>
      <c r="G18" s="136"/>
      <c r="H18" s="80" t="s">
        <v>81</v>
      </c>
      <c r="J18" s="1" t="s">
        <v>102</v>
      </c>
    </row>
    <row r="19" spans="1:10" ht="24" customHeight="1" x14ac:dyDescent="0.4">
      <c r="A19" s="116"/>
      <c r="B19" s="65" t="s">
        <v>79</v>
      </c>
      <c r="C19" s="70"/>
      <c r="D19" s="116" t="s">
        <v>78</v>
      </c>
      <c r="E19" s="116"/>
      <c r="F19" s="149"/>
      <c r="G19" s="136"/>
      <c r="H19" s="80" t="s">
        <v>77</v>
      </c>
      <c r="J19" s="1" t="s">
        <v>113</v>
      </c>
    </row>
    <row r="20" spans="1:10" ht="24" customHeight="1" x14ac:dyDescent="0.4">
      <c r="A20" s="116" t="s">
        <v>76</v>
      </c>
      <c r="B20" s="116"/>
      <c r="C20" s="62"/>
      <c r="D20" s="116" t="s">
        <v>75</v>
      </c>
      <c r="E20" s="116"/>
      <c r="F20" s="213"/>
      <c r="G20" s="213"/>
      <c r="H20" s="213"/>
    </row>
    <row r="21" spans="1:10" ht="24" customHeight="1" x14ac:dyDescent="0.4">
      <c r="A21" s="116" t="s">
        <v>74</v>
      </c>
      <c r="B21" s="116"/>
      <c r="C21" s="214"/>
      <c r="D21" s="214"/>
      <c r="E21" s="214"/>
      <c r="F21" s="214"/>
      <c r="G21" s="214"/>
      <c r="H21" s="214"/>
    </row>
    <row r="22" spans="1:10" x14ac:dyDescent="0.4">
      <c r="A22" s="5" t="s">
        <v>73</v>
      </c>
      <c r="B22" s="5"/>
      <c r="C22" s="5"/>
      <c r="D22" s="5"/>
      <c r="E22" s="5"/>
      <c r="F22" s="5"/>
      <c r="G22" s="5"/>
      <c r="H22" s="5"/>
    </row>
    <row r="23" spans="1:10" x14ac:dyDescent="0.4">
      <c r="A23" s="5" t="s">
        <v>72</v>
      </c>
      <c r="B23" s="5"/>
      <c r="C23" s="5"/>
      <c r="D23" s="5"/>
      <c r="E23" s="5"/>
      <c r="F23" s="5"/>
      <c r="G23" s="5"/>
      <c r="H23" s="5"/>
    </row>
    <row r="24" spans="1:10" x14ac:dyDescent="0.4">
      <c r="A24" s="5" t="s">
        <v>71</v>
      </c>
      <c r="B24" s="5"/>
      <c r="C24" s="5"/>
      <c r="D24" s="5"/>
      <c r="E24" s="5"/>
      <c r="F24" s="5"/>
      <c r="G24" s="5"/>
      <c r="H24" s="5"/>
    </row>
    <row r="25" spans="1:10" x14ac:dyDescent="0.4">
      <c r="A25" s="5" t="s">
        <v>70</v>
      </c>
      <c r="B25" s="5"/>
      <c r="C25" s="5"/>
      <c r="D25" s="5"/>
      <c r="E25" s="5"/>
      <c r="F25" s="5"/>
      <c r="G25" s="5"/>
      <c r="H25" s="5"/>
    </row>
    <row r="26" spans="1:10" x14ac:dyDescent="0.4">
      <c r="A26" s="5" t="s">
        <v>69</v>
      </c>
      <c r="B26" s="5"/>
      <c r="C26" s="5"/>
      <c r="D26" s="5"/>
      <c r="E26" s="5"/>
      <c r="F26" s="5"/>
      <c r="G26" s="5"/>
      <c r="H26" s="5"/>
    </row>
    <row r="27" spans="1:10" x14ac:dyDescent="0.4">
      <c r="A27" s="5" t="s">
        <v>68</v>
      </c>
      <c r="B27" s="5"/>
      <c r="C27" s="5"/>
      <c r="D27" s="5"/>
      <c r="E27" s="5"/>
      <c r="F27" s="5"/>
      <c r="G27" s="5"/>
      <c r="H27" s="5"/>
    </row>
    <row r="28" spans="1:10" x14ac:dyDescent="0.4">
      <c r="A28" s="5" t="s">
        <v>67</v>
      </c>
      <c r="B28" s="5"/>
      <c r="C28" s="5"/>
      <c r="D28" s="5"/>
      <c r="E28" s="5"/>
      <c r="F28" s="5"/>
      <c r="G28" s="5"/>
      <c r="H28" s="5"/>
    </row>
    <row r="29" spans="1:10" x14ac:dyDescent="0.4">
      <c r="A29" s="5"/>
      <c r="B29" s="5"/>
      <c r="C29" s="5"/>
      <c r="D29" s="5"/>
      <c r="E29" s="5"/>
      <c r="F29" s="5"/>
      <c r="G29" s="5"/>
      <c r="H29" s="5"/>
    </row>
    <row r="30" spans="1:10" x14ac:dyDescent="0.4">
      <c r="A30" s="5"/>
      <c r="B30" s="5"/>
      <c r="C30" s="5"/>
      <c r="D30" s="5"/>
      <c r="E30" s="5"/>
      <c r="F30" s="5"/>
      <c r="G30" s="5"/>
      <c r="H30" s="5"/>
    </row>
  </sheetData>
  <mergeCells count="23">
    <mergeCell ref="A12:H12"/>
    <mergeCell ref="A10:B10"/>
    <mergeCell ref="C10:H10"/>
    <mergeCell ref="G2:H2"/>
    <mergeCell ref="A8:B8"/>
    <mergeCell ref="C8:H8"/>
    <mergeCell ref="A9:B9"/>
    <mergeCell ref="C9:H9"/>
    <mergeCell ref="A5:H5"/>
    <mergeCell ref="C16:H16"/>
    <mergeCell ref="C17:H17"/>
    <mergeCell ref="A18:A19"/>
    <mergeCell ref="A16:B16"/>
    <mergeCell ref="A17:B17"/>
    <mergeCell ref="D18:E18"/>
    <mergeCell ref="D19:E19"/>
    <mergeCell ref="F18:G18"/>
    <mergeCell ref="F19:G19"/>
    <mergeCell ref="F20:H20"/>
    <mergeCell ref="C21:H21"/>
    <mergeCell ref="A20:B20"/>
    <mergeCell ref="A21:B21"/>
    <mergeCell ref="D20:E20"/>
  </mergeCells>
  <phoneticPr fontId="2"/>
  <conditionalFormatting sqref="C18:C20 C16:H17 F18:H20 C21:H21">
    <cfRule type="expression" dxfId="0" priority="1">
      <formula>""""""</formula>
    </cfRule>
  </conditionalFormatting>
  <dataValidations count="6">
    <dataValidation type="list" allowBlank="1" showInputMessage="1" sqref="C20">
      <formula1>"普通,当座,貯蓄"</formula1>
    </dataValidation>
    <dataValidation type="list" allowBlank="1" showInputMessage="1" sqref="H19">
      <formula1>"支店,営業所"</formula1>
    </dataValidation>
    <dataValidation type="list" allowBlank="1" showInputMessage="1" sqref="H18">
      <formula1>"銀行,信用金庫"</formula1>
    </dataValidation>
    <dataValidation imeMode="fullKatakana" allowBlank="1" showInputMessage="1" showErrorMessage="1" sqref="C21:H21"/>
    <dataValidation imeMode="hiragana" allowBlank="1" showInputMessage="1" showErrorMessage="1" sqref="C16:H17 F18:G19"/>
    <dataValidation imeMode="halfAlpha" allowBlank="1" showInputMessage="1" showErrorMessage="1" sqref="C18 F20:H2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selection activeCell="G2" sqref="G2:H2"/>
    </sheetView>
  </sheetViews>
  <sheetFormatPr defaultRowHeight="18.75" x14ac:dyDescent="0.4"/>
  <cols>
    <col min="1" max="1" width="12.5" style="1" customWidth="1"/>
    <col min="2" max="2" width="14" style="1" customWidth="1"/>
    <col min="3" max="8" width="9" style="1"/>
    <col min="9" max="9" width="2.5" style="1" customWidth="1"/>
    <col min="10" max="10" width="75.875" style="1" bestFit="1" customWidth="1"/>
    <col min="11" max="16384" width="9" style="1"/>
  </cols>
  <sheetData>
    <row r="1" spans="1:10" x14ac:dyDescent="0.4">
      <c r="A1" s="5" t="s">
        <v>92</v>
      </c>
      <c r="B1" s="5"/>
      <c r="C1" s="5"/>
      <c r="D1" s="5"/>
      <c r="E1" s="5"/>
      <c r="F1" s="5"/>
      <c r="G1" s="5"/>
      <c r="H1" s="5"/>
    </row>
    <row r="2" spans="1:10" x14ac:dyDescent="0.4">
      <c r="A2" s="5"/>
      <c r="B2" s="5"/>
      <c r="C2" s="5"/>
      <c r="D2" s="5"/>
      <c r="E2" s="5"/>
      <c r="F2" s="68"/>
      <c r="G2" s="225" t="s">
        <v>119</v>
      </c>
      <c r="H2" s="226"/>
      <c r="J2" s="1" t="s">
        <v>66</v>
      </c>
    </row>
    <row r="3" spans="1:10" x14ac:dyDescent="0.4">
      <c r="A3" s="5" t="s">
        <v>118</v>
      </c>
      <c r="B3" s="5"/>
      <c r="C3" s="5"/>
      <c r="D3" s="5"/>
      <c r="E3" s="5"/>
      <c r="F3" s="5"/>
      <c r="G3" s="5"/>
      <c r="H3" s="5"/>
    </row>
    <row r="4" spans="1:10" ht="13.5" customHeight="1" x14ac:dyDescent="0.4">
      <c r="A4" s="5"/>
      <c r="B4" s="5"/>
      <c r="C4" s="5"/>
      <c r="D4" s="5"/>
      <c r="E4" s="5"/>
      <c r="F4" s="5"/>
      <c r="G4" s="5"/>
      <c r="H4" s="5"/>
    </row>
    <row r="5" spans="1:10" x14ac:dyDescent="0.4">
      <c r="A5" s="223" t="s">
        <v>91</v>
      </c>
      <c r="B5" s="223"/>
      <c r="C5" s="223"/>
      <c r="D5" s="223"/>
      <c r="E5" s="223"/>
      <c r="F5" s="223"/>
      <c r="G5" s="223"/>
      <c r="H5" s="223"/>
    </row>
    <row r="6" spans="1:10" ht="14.25" customHeight="1" x14ac:dyDescent="0.4">
      <c r="A6" s="68"/>
      <c r="B6" s="68"/>
      <c r="C6" s="68"/>
      <c r="D6" s="68"/>
      <c r="E6" s="68"/>
      <c r="F6" s="68"/>
      <c r="G6" s="68"/>
      <c r="H6" s="68"/>
    </row>
    <row r="7" spans="1:10" ht="21.75" customHeight="1" x14ac:dyDescent="0.4">
      <c r="A7" s="67" t="s">
        <v>90</v>
      </c>
      <c r="B7" s="61"/>
      <c r="C7" s="61"/>
      <c r="D7" s="61"/>
      <c r="E7" s="61"/>
      <c r="F7" s="61"/>
      <c r="G7" s="61"/>
      <c r="H7" s="61"/>
    </row>
    <row r="8" spans="1:10" ht="18" customHeight="1" x14ac:dyDescent="0.4">
      <c r="A8" s="150" t="s">
        <v>15</v>
      </c>
      <c r="B8" s="150"/>
      <c r="C8" s="227" t="s">
        <v>99</v>
      </c>
      <c r="D8" s="228"/>
      <c r="E8" s="228"/>
      <c r="F8" s="228"/>
      <c r="G8" s="228"/>
      <c r="H8" s="229"/>
    </row>
    <row r="9" spans="1:10" ht="52.5" customHeight="1" x14ac:dyDescent="0.4">
      <c r="A9" s="119" t="s">
        <v>115</v>
      </c>
      <c r="B9" s="120"/>
      <c r="C9" s="230" t="s">
        <v>98</v>
      </c>
      <c r="D9" s="231"/>
      <c r="E9" s="231"/>
      <c r="F9" s="231"/>
      <c r="G9" s="231"/>
      <c r="H9" s="232"/>
    </row>
    <row r="10" spans="1:10" ht="42" customHeight="1" x14ac:dyDescent="0.4">
      <c r="A10" s="86" t="s">
        <v>89</v>
      </c>
      <c r="B10" s="88"/>
      <c r="C10" s="233" t="s">
        <v>50</v>
      </c>
      <c r="D10" s="234"/>
      <c r="E10" s="234"/>
      <c r="F10" s="234"/>
      <c r="G10" s="234"/>
      <c r="H10" s="235"/>
    </row>
    <row r="11" spans="1:10" ht="16.5" customHeight="1" x14ac:dyDescent="0.4">
      <c r="A11" s="66"/>
      <c r="B11" s="66"/>
      <c r="C11" s="66"/>
      <c r="D11" s="66"/>
      <c r="E11" s="66"/>
      <c r="F11" s="66"/>
      <c r="G11" s="66"/>
      <c r="H11" s="66"/>
    </row>
    <row r="12" spans="1:10" ht="21.75" customHeight="1" x14ac:dyDescent="0.4">
      <c r="A12" s="215" t="s">
        <v>88</v>
      </c>
      <c r="B12" s="215"/>
      <c r="C12" s="215"/>
      <c r="D12" s="215"/>
      <c r="E12" s="215"/>
      <c r="F12" s="215"/>
      <c r="G12" s="215"/>
      <c r="H12" s="215"/>
    </row>
    <row r="13" spans="1:10" ht="12.75" customHeight="1" x14ac:dyDescent="0.4">
      <c r="A13" s="5"/>
      <c r="B13" s="5"/>
      <c r="C13" s="5"/>
      <c r="D13" s="5"/>
      <c r="E13" s="5"/>
      <c r="F13" s="5"/>
      <c r="G13" s="5"/>
      <c r="H13" s="5"/>
    </row>
    <row r="14" spans="1:10" ht="19.5" x14ac:dyDescent="0.4">
      <c r="A14" s="12" t="s">
        <v>87</v>
      </c>
      <c r="B14" s="5"/>
      <c r="C14" s="5"/>
      <c r="D14" s="5"/>
      <c r="E14" s="5"/>
      <c r="F14" s="5"/>
      <c r="G14" s="5"/>
      <c r="H14" s="5"/>
    </row>
    <row r="15" spans="1:10" ht="12.75" customHeight="1" x14ac:dyDescent="0.4">
      <c r="A15" s="5"/>
      <c r="B15" s="5"/>
      <c r="C15" s="5"/>
      <c r="D15" s="5"/>
      <c r="E15" s="5"/>
      <c r="F15" s="5"/>
      <c r="G15" s="5"/>
      <c r="H15" s="5"/>
    </row>
    <row r="16" spans="1:10" ht="24" customHeight="1" x14ac:dyDescent="0.4">
      <c r="A16" s="116" t="s">
        <v>86</v>
      </c>
      <c r="B16" s="116"/>
      <c r="C16" s="224" t="s">
        <v>98</v>
      </c>
      <c r="D16" s="224"/>
      <c r="E16" s="224"/>
      <c r="F16" s="224"/>
      <c r="G16" s="224"/>
      <c r="H16" s="224"/>
    </row>
    <row r="17" spans="1:10" ht="24" customHeight="1" x14ac:dyDescent="0.4">
      <c r="A17" s="116" t="s">
        <v>85</v>
      </c>
      <c r="B17" s="116"/>
      <c r="C17" s="224" t="s">
        <v>50</v>
      </c>
      <c r="D17" s="224"/>
      <c r="E17" s="224"/>
      <c r="F17" s="224"/>
      <c r="G17" s="224"/>
      <c r="H17" s="224"/>
    </row>
    <row r="18" spans="1:10" ht="24" customHeight="1" x14ac:dyDescent="0.4">
      <c r="A18" s="116" t="s">
        <v>84</v>
      </c>
      <c r="B18" s="79" t="s">
        <v>83</v>
      </c>
      <c r="C18" s="69" t="s">
        <v>96</v>
      </c>
      <c r="D18" s="116" t="s">
        <v>82</v>
      </c>
      <c r="E18" s="116"/>
      <c r="F18" s="237" t="s">
        <v>97</v>
      </c>
      <c r="G18" s="238"/>
      <c r="H18" s="80" t="s">
        <v>81</v>
      </c>
      <c r="J18" s="1" t="s">
        <v>80</v>
      </c>
    </row>
    <row r="19" spans="1:10" ht="24" customHeight="1" x14ac:dyDescent="0.4">
      <c r="A19" s="116"/>
      <c r="B19" s="65" t="s">
        <v>79</v>
      </c>
      <c r="C19" s="69" t="s">
        <v>96</v>
      </c>
      <c r="D19" s="116" t="s">
        <v>78</v>
      </c>
      <c r="E19" s="116"/>
      <c r="F19" s="239" t="s">
        <v>95</v>
      </c>
      <c r="G19" s="238"/>
      <c r="H19" s="80" t="s">
        <v>77</v>
      </c>
    </row>
    <row r="20" spans="1:10" ht="24" customHeight="1" x14ac:dyDescent="0.4">
      <c r="A20" s="116" t="s">
        <v>76</v>
      </c>
      <c r="B20" s="116"/>
      <c r="C20" s="69" t="s">
        <v>94</v>
      </c>
      <c r="D20" s="116" t="s">
        <v>75</v>
      </c>
      <c r="E20" s="116"/>
      <c r="F20" s="237">
        <v>1234567</v>
      </c>
      <c r="G20" s="237"/>
      <c r="H20" s="237"/>
    </row>
    <row r="21" spans="1:10" ht="24" customHeight="1" x14ac:dyDescent="0.4">
      <c r="A21" s="116" t="s">
        <v>74</v>
      </c>
      <c r="B21" s="116"/>
      <c r="C21" s="236" t="s">
        <v>93</v>
      </c>
      <c r="D21" s="236"/>
      <c r="E21" s="236"/>
      <c r="F21" s="236"/>
      <c r="G21" s="236"/>
      <c r="H21" s="236"/>
    </row>
    <row r="22" spans="1:10" x14ac:dyDescent="0.4">
      <c r="A22" s="5" t="s">
        <v>73</v>
      </c>
      <c r="B22" s="5"/>
      <c r="C22" s="5"/>
      <c r="D22" s="5"/>
      <c r="E22" s="5"/>
      <c r="F22" s="5"/>
      <c r="G22" s="5"/>
      <c r="H22" s="5"/>
    </row>
    <row r="23" spans="1:10" x14ac:dyDescent="0.4">
      <c r="A23" s="5" t="s">
        <v>72</v>
      </c>
      <c r="B23" s="5"/>
      <c r="C23" s="5"/>
      <c r="D23" s="5"/>
      <c r="E23" s="5"/>
      <c r="F23" s="5"/>
      <c r="G23" s="5"/>
      <c r="H23" s="5"/>
    </row>
    <row r="24" spans="1:10" x14ac:dyDescent="0.4">
      <c r="A24" s="5" t="s">
        <v>71</v>
      </c>
      <c r="B24" s="5"/>
      <c r="C24" s="5"/>
      <c r="D24" s="5"/>
      <c r="E24" s="5"/>
      <c r="F24" s="5"/>
      <c r="G24" s="5"/>
      <c r="H24" s="5"/>
    </row>
    <row r="25" spans="1:10" x14ac:dyDescent="0.4">
      <c r="A25" s="5" t="s">
        <v>70</v>
      </c>
      <c r="B25" s="5"/>
      <c r="C25" s="5"/>
      <c r="D25" s="5"/>
      <c r="E25" s="5"/>
      <c r="F25" s="5"/>
      <c r="G25" s="5"/>
      <c r="H25" s="5"/>
    </row>
    <row r="26" spans="1:10" x14ac:dyDescent="0.4">
      <c r="A26" s="5" t="s">
        <v>69</v>
      </c>
      <c r="B26" s="5"/>
      <c r="C26" s="5"/>
      <c r="D26" s="5"/>
      <c r="E26" s="5"/>
      <c r="F26" s="5"/>
      <c r="G26" s="5"/>
      <c r="H26" s="5"/>
    </row>
    <row r="27" spans="1:10" x14ac:dyDescent="0.4">
      <c r="A27" s="5" t="s">
        <v>68</v>
      </c>
      <c r="B27" s="5"/>
      <c r="C27" s="5"/>
      <c r="D27" s="5"/>
      <c r="E27" s="5"/>
      <c r="F27" s="5"/>
      <c r="G27" s="5"/>
      <c r="H27" s="5"/>
    </row>
    <row r="28" spans="1:10" x14ac:dyDescent="0.4">
      <c r="A28" s="5" t="s">
        <v>67</v>
      </c>
      <c r="B28" s="5"/>
      <c r="C28" s="5"/>
      <c r="D28" s="5"/>
      <c r="E28" s="5"/>
      <c r="F28" s="5"/>
      <c r="G28" s="5"/>
      <c r="H28" s="5"/>
    </row>
    <row r="29" spans="1:10" x14ac:dyDescent="0.4">
      <c r="A29" s="5"/>
      <c r="B29" s="5"/>
      <c r="C29" s="5"/>
      <c r="D29" s="5"/>
      <c r="E29" s="5"/>
      <c r="F29" s="5"/>
      <c r="G29" s="5"/>
      <c r="H29" s="5"/>
    </row>
    <row r="30" spans="1:10" x14ac:dyDescent="0.4">
      <c r="A30" s="5"/>
      <c r="B30" s="5"/>
      <c r="C30" s="5"/>
      <c r="D30" s="5"/>
      <c r="E30" s="5"/>
      <c r="F30" s="5"/>
      <c r="G30" s="5"/>
      <c r="H30" s="5"/>
    </row>
  </sheetData>
  <mergeCells count="23">
    <mergeCell ref="A21:B21"/>
    <mergeCell ref="C21:H21"/>
    <mergeCell ref="A18:A19"/>
    <mergeCell ref="D18:E18"/>
    <mergeCell ref="F18:G18"/>
    <mergeCell ref="D19:E19"/>
    <mergeCell ref="F19:G19"/>
    <mergeCell ref="A20:B20"/>
    <mergeCell ref="D20:E20"/>
    <mergeCell ref="F20:H20"/>
    <mergeCell ref="C17:H17"/>
    <mergeCell ref="G2:H2"/>
    <mergeCell ref="A5:H5"/>
    <mergeCell ref="A8:B8"/>
    <mergeCell ref="C8:H8"/>
    <mergeCell ref="A9:B9"/>
    <mergeCell ref="C9:H9"/>
    <mergeCell ref="A10:B10"/>
    <mergeCell ref="C10:H10"/>
    <mergeCell ref="A12:H12"/>
    <mergeCell ref="A16:B16"/>
    <mergeCell ref="C16:H16"/>
    <mergeCell ref="A17:B17"/>
  </mergeCells>
  <phoneticPr fontId="2"/>
  <dataValidations count="3">
    <dataValidation type="list" allowBlank="1" showInputMessage="1" sqref="H18">
      <formula1>"銀行,信用金庫"</formula1>
    </dataValidation>
    <dataValidation type="list" allowBlank="1" showInputMessage="1" sqref="H19">
      <formula1>"支店,営業所"</formula1>
    </dataValidation>
    <dataValidation type="list" allowBlank="1" showInputMessage="1" sqref="C20">
      <formula1>"普通,当座,貯蓄"</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0"/>
  <sheetViews>
    <sheetView zoomScaleNormal="100" workbookViewId="0">
      <selection activeCell="B2" sqref="B2"/>
    </sheetView>
  </sheetViews>
  <sheetFormatPr defaultColWidth="0" defaultRowHeight="18.75" zeroHeight="1" x14ac:dyDescent="0.4"/>
  <cols>
    <col min="1" max="1" width="1.25" customWidth="1"/>
    <col min="2" max="2" width="77.625" customWidth="1"/>
    <col min="3" max="5" width="5.875" hidden="1" customWidth="1"/>
    <col min="6" max="6" width="11" hidden="1" customWidth="1"/>
    <col min="7" max="7" width="5.875" hidden="1" customWidth="1"/>
    <col min="8" max="8" width="1.5" style="5" customWidth="1"/>
    <col min="9" max="16384" width="5.875" hidden="1"/>
  </cols>
  <sheetData>
    <row r="1" spans="1:8" s="1" customFormat="1" ht="19.5" thickBot="1" x14ac:dyDescent="0.45">
      <c r="A1" s="5"/>
      <c r="B1" s="71" t="s">
        <v>103</v>
      </c>
      <c r="F1" s="81">
        <v>44663</v>
      </c>
      <c r="G1" s="1" t="s">
        <v>116</v>
      </c>
      <c r="H1" s="5"/>
    </row>
    <row r="2" spans="1:8" s="1" customFormat="1" ht="19.5" thickTop="1" x14ac:dyDescent="0.4">
      <c r="A2" s="5"/>
      <c r="B2" s="72" t="s">
        <v>104</v>
      </c>
      <c r="F2" s="1" t="str">
        <f>実績報告書!G3</f>
        <v>年　月　日</v>
      </c>
      <c r="G2" s="1" t="str">
        <f>IF(F2="年　月　日","事業実施日の翌日から30日以内の、実施報告の年月日の記載をお願いします。"&amp;CHAR(10),"")</f>
        <v xml:space="preserve">事業実施日の翌日から30日以内の、実施報告の年月日の記載をお願いします。
</v>
      </c>
      <c r="H2" s="5"/>
    </row>
    <row r="3" spans="1:8" s="1" customFormat="1" ht="42" customHeight="1" x14ac:dyDescent="0.4">
      <c r="A3" s="5"/>
      <c r="B3" s="77" t="str">
        <f>IF(ISERROR(C3),"",MID(エラー総計,1,C3-1))</f>
        <v>事業実施日の翌日から30日以内の、実施報告の年月日の記載をお願いします。</v>
      </c>
      <c r="C3" s="1">
        <f>FIND(CHAR(10),エラー総計,1)</f>
        <v>37</v>
      </c>
      <c r="F3" s="1">
        <f>実績報告書!C10</f>
        <v>0</v>
      </c>
      <c r="G3" s="1" t="str">
        <f>IF(AND(F3=0,ISNUMBER(F3)),"実績報告書の報告者名の記載をお願いします。"&amp;CHAR(10),"")</f>
        <v xml:space="preserve">実績報告書の報告者名の記載をお願いします。
</v>
      </c>
      <c r="H3" s="5"/>
    </row>
    <row r="4" spans="1:8" s="1" customFormat="1" ht="42" customHeight="1" x14ac:dyDescent="0.4">
      <c r="A4" s="5"/>
      <c r="B4" s="77" t="str">
        <f t="shared" ref="B4:B17" si="0">IF(ISERROR(C4),"",MID(エラー総計,C3+1,C4-C3-1))</f>
        <v>実績報告書の報告者名の記載をお願いします。</v>
      </c>
      <c r="C4" s="1">
        <f t="shared" ref="C4:C17" si="1">FIND(CHAR(10),エラー総計,C3+1)</f>
        <v>59</v>
      </c>
      <c r="F4" s="1">
        <f>実績報告書!C13</f>
        <v>0</v>
      </c>
      <c r="G4" s="1" t="str">
        <f>IF(AND(F4=0,ISNUMBER(F4)),"実績報告書の住所等の記載をお願いします。"&amp;CHAR(10),"")</f>
        <v xml:space="preserve">実績報告書の住所等の記載をお願いします。
</v>
      </c>
      <c r="H4" s="5"/>
    </row>
    <row r="5" spans="1:8" s="1" customFormat="1" ht="42" customHeight="1" x14ac:dyDescent="0.4">
      <c r="A5" s="5"/>
      <c r="B5" s="77" t="str">
        <f t="shared" si="0"/>
        <v>実績報告書の住所等の記載をお願いします。</v>
      </c>
      <c r="C5" s="1">
        <f t="shared" si="1"/>
        <v>80</v>
      </c>
      <c r="F5" s="73" t="b">
        <f>IF(実績報告書!E33&lt;&gt;0,TRUE,FALSE)</f>
        <v>0</v>
      </c>
      <c r="H5" s="5"/>
    </row>
    <row r="6" spans="1:8" s="1" customFormat="1" ht="42" customHeight="1" x14ac:dyDescent="0.4">
      <c r="A6" s="5"/>
      <c r="B6" s="77" t="str">
        <f t="shared" si="0"/>
        <v>振込先依頼書もあわせてご記入をお願いします。</v>
      </c>
      <c r="C6" s="1">
        <f t="shared" si="1"/>
        <v>103</v>
      </c>
      <c r="F6" s="1">
        <f>実績報告書!C9</f>
        <v>0</v>
      </c>
      <c r="G6" s="1" t="str">
        <f>IF(AND(補助金額記載有無,F6=0),"実績報告書の報告者名ふりがなを記載されていますか。"&amp;CHAR(10),"")</f>
        <v/>
      </c>
      <c r="H6" s="5"/>
    </row>
    <row r="7" spans="1:8" s="1" customFormat="1" ht="42" customHeight="1" x14ac:dyDescent="0.4">
      <c r="A7" s="5"/>
      <c r="B7" s="77" t="str">
        <f t="shared" si="0"/>
        <v/>
      </c>
      <c r="C7" s="1" t="e">
        <f t="shared" si="1"/>
        <v>#VALUE!</v>
      </c>
      <c r="F7" s="1">
        <f>実績報告書!C18</f>
        <v>0</v>
      </c>
      <c r="G7" s="1" t="str">
        <f>IF(AND(補助金額記載有無,F7=0),"実績報告書の交付決定日を記載されていますか。"&amp;CHAR(10),"")</f>
        <v/>
      </c>
      <c r="H7" s="5"/>
    </row>
    <row r="8" spans="1:8" s="1" customFormat="1" ht="42" customHeight="1" x14ac:dyDescent="0.4">
      <c r="A8" s="5"/>
      <c r="B8" s="77" t="str">
        <f t="shared" si="0"/>
        <v/>
      </c>
      <c r="C8" s="1" t="e">
        <f t="shared" si="1"/>
        <v>#VALUE!</v>
      </c>
      <c r="F8" s="1">
        <f>実績報告書!C19</f>
        <v>0</v>
      </c>
      <c r="G8" s="1" t="str">
        <f>IF(AND(補助金額記載有無,F8=0),"実績報告書の交付決定番号を記載されていますか。"&amp;CHAR(10),"")</f>
        <v/>
      </c>
      <c r="H8" s="5"/>
    </row>
    <row r="9" spans="1:8" s="1" customFormat="1" ht="42" customHeight="1" x14ac:dyDescent="0.4">
      <c r="A9" s="5"/>
      <c r="B9" s="77" t="str">
        <f t="shared" si="0"/>
        <v/>
      </c>
      <c r="C9" s="1" t="e">
        <f t="shared" si="1"/>
        <v>#VALUE!</v>
      </c>
      <c r="F9" s="1">
        <f>実績報告書!C20</f>
        <v>0</v>
      </c>
      <c r="G9" s="1" t="str">
        <f>IF(AND(補助金額記載有無,F9=0),"実績報告書の交付決定事業名を記載されていますか。"&amp;CHAR(10),"")</f>
        <v/>
      </c>
      <c r="H9" s="5"/>
    </row>
    <row r="10" spans="1:8" s="1" customFormat="1" ht="42" customHeight="1" x14ac:dyDescent="0.4">
      <c r="A10" s="5"/>
      <c r="B10" s="77" t="str">
        <f t="shared" si="0"/>
        <v/>
      </c>
      <c r="C10" s="1" t="e">
        <f t="shared" si="1"/>
        <v>#VALUE!</v>
      </c>
      <c r="F10" s="1" t="str">
        <f>実績報告書!C21</f>
        <v>年　月　日（　）</v>
      </c>
      <c r="G10" s="1" t="str">
        <f>IF(AND(補助金額記載有無,F10="年　月　日（　）"),"実績報告書の実施日を記載されていますか。"&amp;CHAR(10),"")</f>
        <v/>
      </c>
      <c r="H10" s="5"/>
    </row>
    <row r="11" spans="1:8" s="1" customFormat="1" ht="42" customHeight="1" x14ac:dyDescent="0.4">
      <c r="A11" s="5"/>
      <c r="B11" s="77" t="str">
        <f t="shared" si="0"/>
        <v/>
      </c>
      <c r="C11" s="1" t="e">
        <f t="shared" si="1"/>
        <v>#VALUE!</v>
      </c>
      <c r="F11" s="1">
        <f>実績報告書!C23</f>
        <v>0</v>
      </c>
      <c r="G11" s="1" t="str">
        <f>IF(AND(補助金額記載有無,F11=0),"実績報告書の施設番号を記載されていますか。"&amp;CHAR(10),"")</f>
        <v/>
      </c>
      <c r="H11" s="5"/>
    </row>
    <row r="12" spans="1:8" s="1" customFormat="1" ht="42" customHeight="1" x14ac:dyDescent="0.4">
      <c r="A12" s="5"/>
      <c r="B12" s="77" t="str">
        <f t="shared" si="0"/>
        <v/>
      </c>
      <c r="C12" s="1" t="e">
        <f t="shared" si="1"/>
        <v>#VALUE!</v>
      </c>
      <c r="F12" s="1">
        <f>実績報告書!D23</f>
        <v>0</v>
      </c>
      <c r="G12" s="1" t="str">
        <f>IF(AND(補助金額記載有無,F12=0),"実績報告書の施設名を記載されていますか。"&amp;CHAR(10),"")</f>
        <v/>
      </c>
      <c r="H12" s="5"/>
    </row>
    <row r="13" spans="1:8" s="1" customFormat="1" ht="42" customHeight="1" x14ac:dyDescent="0.4">
      <c r="A13" s="5"/>
      <c r="B13" s="77" t="str">
        <f t="shared" si="0"/>
        <v/>
      </c>
      <c r="C13" s="1" t="e">
        <f t="shared" si="1"/>
        <v>#VALUE!</v>
      </c>
      <c r="F13" s="1">
        <f>実績報告書!C25</f>
        <v>0</v>
      </c>
      <c r="G13" s="1" t="str">
        <f>IF(AND(補助金額記載有無,F13=0),"実績報告書の出演者名又は作者名を記載されていますか。"&amp;CHAR(10),"")</f>
        <v/>
      </c>
      <c r="H13" s="5"/>
    </row>
    <row r="14" spans="1:8" s="1" customFormat="1" ht="42" customHeight="1" x14ac:dyDescent="0.4">
      <c r="A14" s="5"/>
      <c r="B14" s="77" t="str">
        <f t="shared" si="0"/>
        <v/>
      </c>
      <c r="C14" s="1" t="e">
        <f t="shared" si="1"/>
        <v>#VALUE!</v>
      </c>
      <c r="F14" s="1">
        <f>実績報告書!C26</f>
        <v>0</v>
      </c>
      <c r="G14" s="1" t="str">
        <f>IF(AND(補助金額記載有無,F14=0),"実績報告書の事業の演目名等を記載されていますか。"&amp;CHAR(10),"")</f>
        <v/>
      </c>
      <c r="H14" s="5"/>
    </row>
    <row r="15" spans="1:8" s="1" customFormat="1" ht="42" customHeight="1" x14ac:dyDescent="0.4">
      <c r="A15" s="5"/>
      <c r="B15" s="77" t="str">
        <f t="shared" si="0"/>
        <v/>
      </c>
      <c r="C15" s="1" t="e">
        <f t="shared" si="1"/>
        <v>#VALUE!</v>
      </c>
      <c r="F15" s="1">
        <f>実績報告書!C27</f>
        <v>0</v>
      </c>
      <c r="G15" s="1" t="str">
        <f>IF(AND(補助金額記載有無,F15=0),"実績報告書の入場者数を記載されていますか。"&amp;CHAR(10),"")</f>
        <v/>
      </c>
      <c r="H15" s="5"/>
    </row>
    <row r="16" spans="1:8" s="1" customFormat="1" ht="42" customHeight="1" x14ac:dyDescent="0.4">
      <c r="A16" s="5"/>
      <c r="B16" s="77" t="str">
        <f t="shared" si="0"/>
        <v/>
      </c>
      <c r="C16" s="1" t="e">
        <f t="shared" si="1"/>
        <v>#VALUE!</v>
      </c>
      <c r="F16" s="1">
        <f>実績報告書!G29</f>
        <v>0</v>
      </c>
      <c r="G16" s="1" t="str">
        <f>IF(AND(補助金額記載有無,F16=0),"他の補助を「受けていない」ことが補助金支給の要件です。"&amp;CHAR(10),"")</f>
        <v/>
      </c>
      <c r="H16" s="5"/>
    </row>
    <row r="17" spans="1:8" s="1" customFormat="1" ht="42" customHeight="1" thickBot="1" x14ac:dyDescent="0.45">
      <c r="A17" s="5"/>
      <c r="B17" s="78" t="str">
        <f t="shared" si="0"/>
        <v/>
      </c>
      <c r="C17" s="1" t="e">
        <f t="shared" si="1"/>
        <v>#VALUE!</v>
      </c>
      <c r="F17" s="74">
        <f>実績報告書!E32</f>
        <v>0</v>
      </c>
      <c r="G17" s="1" t="str">
        <f>IF(AND(補助金額記載有無,F17=0),"実績報告書の補助金交付決定額を記載されていますか。"&amp;CHAR(10),"")</f>
        <v/>
      </c>
      <c r="H17" s="5"/>
    </row>
    <row r="18" spans="1:8" s="1" customFormat="1" x14ac:dyDescent="0.4">
      <c r="A18" s="5"/>
      <c r="B18" s="5" t="s">
        <v>111</v>
      </c>
      <c r="F18" s="74">
        <f>実績報告書!E33</f>
        <v>0</v>
      </c>
      <c r="G18" s="1" t="str">
        <f>IF(AND(補助金額記載有無,F18=0),"実績報告書の補助金請求額を記載されていますか。"&amp;CHAR(10),"")</f>
        <v/>
      </c>
      <c r="H18" s="5"/>
    </row>
    <row r="19" spans="1:8" s="1" customFormat="1" x14ac:dyDescent="0.4">
      <c r="A19" s="5"/>
      <c r="B19" s="5" t="s">
        <v>112</v>
      </c>
      <c r="F19" s="1" t="str">
        <f>実績報告書!B38</f>
        <v>年　月　日（　）</v>
      </c>
      <c r="G19" s="1" t="str">
        <f>IF(AND(補助金額記載有無,F19="年　月　日（　）",F23&lt;&gt;0),"実績報告書の公演日1日目の実施日を記載されていますか。"&amp;CHAR(10),"")</f>
        <v/>
      </c>
      <c r="H19" s="5"/>
    </row>
    <row r="20" spans="1:8" s="1" customFormat="1" ht="37.5" hidden="1" customHeight="1" x14ac:dyDescent="0.4">
      <c r="A20" s="5"/>
      <c r="F20" s="1">
        <f>実績報告書!F38</f>
        <v>0</v>
      </c>
      <c r="G20" s="1" t="str">
        <f>IF(AND(補助金額記載有無,F20=0,F23&lt;&gt;0),"実績報告書の公演日1日目の施設使用料を記載されていますか。"&amp;CHAR(10),"")</f>
        <v/>
      </c>
    </row>
    <row r="21" spans="1:8" s="1" customFormat="1" ht="37.5" hidden="1" customHeight="1" x14ac:dyDescent="0.4">
      <c r="A21" s="5"/>
      <c r="F21" s="1" t="str">
        <f>実績報告書!B39</f>
        <v>年　月　日（　）</v>
      </c>
      <c r="G21" s="1" t="str">
        <f>IF(AND(補助金額記載有無,F21="年　月　日（　）",F22&gt;0,F23&lt;&gt;0),"実績報告書の公演日2日目の実施日を記載されていますか。"&amp;CHAR(10),"")</f>
        <v/>
      </c>
    </row>
    <row r="22" spans="1:8" s="1" customFormat="1" ht="37.5" hidden="1" customHeight="1" x14ac:dyDescent="0.4">
      <c r="A22" s="5"/>
      <c r="F22" s="1">
        <f>実績報告書!F39</f>
        <v>0</v>
      </c>
      <c r="G22" s="1" t="str">
        <f>IF(AND(補助金額記載有無,F22=0,F21&lt;&gt;"年　月　日（　）",F23&lt;&gt;0),"実績報告書の公演日2日目の施設使用料を記載されていますか。"&amp;CHAR(10),"")</f>
        <v/>
      </c>
    </row>
    <row r="23" spans="1:8" s="1" customFormat="1" ht="37.5" hidden="1" customHeight="1" x14ac:dyDescent="0.4">
      <c r="A23" s="5"/>
      <c r="F23" s="1">
        <f>実績報告書!F42</f>
        <v>0</v>
      </c>
      <c r="G23" s="1" t="str">
        <f>IF(AND(補助金額記載有無,F23=0,F20&lt;&gt;0),"実績報告書の＜舞台公演系＞欄の補助金請求額を記載されていますか。"&amp;CHAR(10),"")</f>
        <v/>
      </c>
    </row>
    <row r="24" spans="1:8" s="1" customFormat="1" ht="37.5" hidden="1" customHeight="1" x14ac:dyDescent="0.4">
      <c r="A24" s="5"/>
      <c r="F24" s="1" t="str">
        <f>実績報告書!A48</f>
        <v>年　月　日（　）</v>
      </c>
      <c r="G24" s="1" t="str">
        <f>IF(AND(補助金額記載有無,F24="年　月　日（　）",F27&lt;&gt;0),"実績報告書の展示会の期間の始期を記載されていますか。"&amp;CHAR(10),"")</f>
        <v/>
      </c>
    </row>
    <row r="25" spans="1:8" s="1" customFormat="1" ht="37.5" hidden="1" customHeight="1" x14ac:dyDescent="0.4">
      <c r="A25" s="5"/>
      <c r="F25" s="1" t="str">
        <f>実績報告書!A49</f>
        <v>年　月　日（　）</v>
      </c>
      <c r="G25" s="1" t="str">
        <f>IF(AND(補助金額記載有無,F25="年　月　日（　）",F27&lt;&gt;0),"実績報告書の展示会の期間の終期を記載されていますか。"&amp;CHAR(10),"")</f>
        <v/>
      </c>
    </row>
    <row r="26" spans="1:8" s="1" customFormat="1" ht="37.5" hidden="1" customHeight="1" x14ac:dyDescent="0.4">
      <c r="A26" s="5"/>
      <c r="F26" s="73">
        <f>実績報告書!D48</f>
        <v>0</v>
      </c>
      <c r="G26" s="1" t="str">
        <f>IF(AND(補助金額記載有無,F26=0,F27&lt;&gt;0),"実績報告書の展示会の施設使用料を記載されていますか。"&amp;CHAR(10),"")</f>
        <v/>
      </c>
    </row>
    <row r="27" spans="1:8" s="1" customFormat="1" ht="37.5" hidden="1" customHeight="1" x14ac:dyDescent="0.4">
      <c r="A27" s="5"/>
      <c r="F27" s="73">
        <f>実績報告書!F51</f>
        <v>0</v>
      </c>
      <c r="G27" s="1" t="str">
        <f>IF(AND(補助金額記載有無,F27=0,F26&lt;&gt;0),"実績報告書の＜展示系＞欄の補助金請求額を記載されていますか。"&amp;CHAR(10),"")</f>
        <v/>
      </c>
    </row>
    <row r="28" spans="1:8" s="1" customFormat="1" ht="37.5" hidden="1" customHeight="1" x14ac:dyDescent="0.4">
      <c r="A28" s="5"/>
      <c r="F28" s="1">
        <f>実績報告書!C56</f>
        <v>0</v>
      </c>
      <c r="G28" s="1" t="str">
        <f>IF(AND(補助金額記載有無,F28=0),"実績報告書の補助事業の成果欄を記載されていますか。"&amp;CHAR(10),"")</f>
        <v/>
      </c>
    </row>
    <row r="29" spans="1:8" s="1" customFormat="1" ht="37.5" hidden="1" customHeight="1" x14ac:dyDescent="0.4">
      <c r="A29" s="5"/>
      <c r="F29" s="1">
        <f>実績報告書!C57</f>
        <v>0</v>
      </c>
      <c r="G29" s="1" t="str">
        <f>IF(AND(補助金額記載有無,F29=0),"実績報告書の補助金による効果欄を記載されていますか。"&amp;CHAR(10),"")</f>
        <v/>
      </c>
    </row>
    <row r="30" spans="1:8" s="1" customFormat="1" ht="37.5" hidden="1" customHeight="1" x14ac:dyDescent="0.4">
      <c r="A30" s="5"/>
      <c r="F30" s="1" t="b">
        <f>IF(AND(実績報告書!F42&gt;0,実績報告書!F51&gt;0),TRUE,FALSE)</f>
        <v>0</v>
      </c>
      <c r="G30" s="1" t="str">
        <f>IF(F30,"実績報告書の＜舞台公演系＞補助金請求額と＜展示系＞補助金請求額との両方に金額を記載されていませんか。"&amp;CHAR(10),"")</f>
        <v/>
      </c>
    </row>
    <row r="31" spans="1:8" s="1" customFormat="1" ht="37.5" hidden="1" customHeight="1" x14ac:dyDescent="0.4">
      <c r="A31" s="5"/>
      <c r="F31" s="1">
        <f>IF(実績報告書!F38&gt;500000,500000,ROUNDDOWN(実績報告書!F38/1000,0)*1000)</f>
        <v>0</v>
      </c>
    </row>
    <row r="32" spans="1:8" s="1" customFormat="1" ht="37.5" hidden="1" customHeight="1" x14ac:dyDescent="0.4">
      <c r="A32" s="5"/>
      <c r="F32" s="1">
        <f>IF(実績報告書!F39&gt;500000,500000,ROUNDDOWN(実績報告書!F39/1000,0)*1000)</f>
        <v>0</v>
      </c>
    </row>
    <row r="33" spans="1:7" s="1" customFormat="1" ht="37.5" hidden="1" customHeight="1" x14ac:dyDescent="0.4">
      <c r="A33" s="5"/>
      <c r="F33" s="1">
        <f>F31+F32</f>
        <v>0</v>
      </c>
      <c r="G33" s="1" t="str">
        <f>IF(F33&lt;&gt;実績報告書!F42,"実績報告書の＜舞台公演系＞の補助金請求額の1日50万円の上限適用漏れ、千円未満切り捨て漏れ等はありませんか。"&amp;CHAR(10),"")</f>
        <v/>
      </c>
    </row>
    <row r="34" spans="1:7" s="1" customFormat="1" ht="37.5" hidden="1" customHeight="1" x14ac:dyDescent="0.4">
      <c r="A34" s="5"/>
      <c r="F34" s="1">
        <f>IF(実績報告書!D48&gt;500000,500000,ROUNDDOWN(実績報告書!D48/1000,0)*1000)</f>
        <v>0</v>
      </c>
      <c r="G34" s="1" t="str">
        <f>IF(F34&lt;&gt;実績報告書!F43,"実績報告書の＜展示系＞の補助金請求額の1日50万円の上限適用漏れ、千円未満切り捨て漏れ等はありませんか。"&amp;CHAR(10),"")</f>
        <v/>
      </c>
    </row>
    <row r="35" spans="1:7" s="1" customFormat="1" hidden="1" x14ac:dyDescent="0.4">
      <c r="A35" s="5"/>
      <c r="F35" s="1" t="s">
        <v>106</v>
      </c>
      <c r="G35" s="1" t="str">
        <f>IF(AND(補助金額記載有無,実績報告書!E33&lt;&gt;実績報告書!F42+実績報告書!F51),"実績報告書の【補助事業として清算する経費】欄の補助金請求額と、＜舞台公演系＞＜展示系＞欄の補助金請求額とが一致していますか。"&amp;CHAR(10),"")</f>
        <v/>
      </c>
    </row>
    <row r="36" spans="1:7" s="1" customFormat="1" hidden="1" x14ac:dyDescent="0.4">
      <c r="A36" s="5"/>
      <c r="F36" s="1" t="s">
        <v>107</v>
      </c>
      <c r="G36" s="1" t="str">
        <f>IF(AND(補助金額記載有無,実績報告書!E32&lt;実績報告書!E33),"実績報告書の補助金請求額が、補助金交付決定額を上回っています。"&amp;CHAR(10),"")</f>
        <v/>
      </c>
    </row>
    <row r="37" spans="1:7" s="1" customFormat="1" hidden="1" x14ac:dyDescent="0.4">
      <c r="A37" s="5"/>
      <c r="F37" s="75" t="s">
        <v>108</v>
      </c>
      <c r="G37" s="1" t="str">
        <f>IF(AND(補助金額記載有無,OR(実績報告書!E32*0.8&gt;実績報告書!E33,実績報告書!E32*1.2&lt;実績報告書!E33)),"実績報告書の補助金請求額と補助金交付決定額とに20％超の差がありませんか。"&amp;CHAR(10),"")</f>
        <v/>
      </c>
    </row>
    <row r="38" spans="1:7" s="1" customFormat="1" hidden="1" x14ac:dyDescent="0.4">
      <c r="A38" s="5"/>
      <c r="F38" s="76" t="b">
        <f>IF('振込先口座情報（参考様式）'!F20&lt;&gt;0,TRUE,FALSE)</f>
        <v>0</v>
      </c>
      <c r="G38" s="1" t="str">
        <f>IF(NOT(口座番号入力),"振込先依頼書もあわせてご記入をお願いします。"&amp;CHAR(10),"")</f>
        <v xml:space="preserve">振込先依頼書もあわせてご記入をお願いします。
</v>
      </c>
    </row>
    <row r="39" spans="1:7" s="1" customFormat="1" hidden="1" x14ac:dyDescent="0.4">
      <c r="A39" s="5"/>
      <c r="F39" s="76">
        <f>'振込先口座情報（参考様式）'!C16</f>
        <v>0</v>
      </c>
      <c r="G39" s="1" t="str">
        <f>IF(AND(口座番号入力,F39=0),"振込先依頼書の口座名義人氏名を記載されていますか。"&amp;CHAR(10),"")</f>
        <v/>
      </c>
    </row>
    <row r="40" spans="1:7" s="1" customFormat="1" hidden="1" x14ac:dyDescent="0.4">
      <c r="F40" s="76">
        <f>'振込先口座情報（参考様式）'!C17</f>
        <v>0</v>
      </c>
      <c r="G40" s="1" t="str">
        <f>IF(AND(口座番号入力,F40=0),"振込先依頼書の口座名義人住所を記載されていますか。"&amp;CHAR(10),"")</f>
        <v/>
      </c>
    </row>
    <row r="41" spans="1:7" s="1" customFormat="1" hidden="1" x14ac:dyDescent="0.4">
      <c r="F41" s="76">
        <f>'振込先口座情報（参考様式）'!C18</f>
        <v>0</v>
      </c>
      <c r="G41" s="1" t="str">
        <f>IF(AND(口座番号入力,F41=0),"振込先依頼書の金融機関コードを記載されていますか。"&amp;CHAR(10),"")</f>
        <v/>
      </c>
    </row>
    <row r="42" spans="1:7" s="1" customFormat="1" hidden="1" x14ac:dyDescent="0.4">
      <c r="F42" s="76">
        <f>'振込先口座情報（参考様式）'!C19</f>
        <v>0</v>
      </c>
      <c r="G42" s="1" t="str">
        <f>IF(AND(口座番号入力,F42=0),"振込先依頼書の支店コードを記載されていますか。"&amp;CHAR(10),"")</f>
        <v/>
      </c>
    </row>
    <row r="43" spans="1:7" s="1" customFormat="1" hidden="1" x14ac:dyDescent="0.4">
      <c r="F43" s="76">
        <f>'振込先口座情報（参考様式）'!C20</f>
        <v>0</v>
      </c>
      <c r="G43" s="1" t="str">
        <f>IF(AND(口座番号入力,F43=0),"振込先依頼書の預金種目を記載されていますか。"&amp;CHAR(10),"")</f>
        <v/>
      </c>
    </row>
    <row r="44" spans="1:7" s="1" customFormat="1" hidden="1" x14ac:dyDescent="0.4">
      <c r="F44" s="76">
        <f>'振込先口座情報（参考様式）'!C21</f>
        <v>0</v>
      </c>
      <c r="G44" s="1" t="str">
        <f>IF(AND(口座番号入力,F44=0),"振込先依頼書の口座名義フリガナを記載されていますか。"&amp;CHAR(10),"")</f>
        <v/>
      </c>
    </row>
    <row r="45" spans="1:7" s="1" customFormat="1" hidden="1" x14ac:dyDescent="0.4">
      <c r="F45" s="76">
        <f>'振込先口座情報（参考様式）'!F18</f>
        <v>0</v>
      </c>
      <c r="G45" s="1" t="str">
        <f>IF(AND(口座番号入力,F45=0),"振込先依頼書の金融機関名を記載されていますか。"&amp;CHAR(10),"")</f>
        <v/>
      </c>
    </row>
    <row r="46" spans="1:7" s="1" customFormat="1" hidden="1" x14ac:dyDescent="0.4">
      <c r="F46" s="76">
        <f>'振込先口座情報（参考様式）'!F19</f>
        <v>0</v>
      </c>
      <c r="G46" s="1" t="str">
        <f>IF(AND(口座番号入力,F46=0),"振込先依頼書の本・支店名を記載されていますか。"&amp;CHAR(10),"")</f>
        <v/>
      </c>
    </row>
    <row r="47" spans="1:7" s="1" customFormat="1" hidden="1" x14ac:dyDescent="0.4">
      <c r="F47" s="76" t="str">
        <f>'振込先口座情報（参考様式）'!G2</f>
        <v>年　月　日</v>
      </c>
      <c r="G47" s="1" t="str">
        <f>IF(AND(口座番号入力,OR(F47="年　月　日",F47=0)),"振込先依頼書の日付を記載されていますか。"&amp;CHAR(10),"")</f>
        <v/>
      </c>
    </row>
    <row r="48" spans="1:7" s="1" customFormat="1" hidden="1" x14ac:dyDescent="0.4">
      <c r="F48" s="76" t="str">
        <f>'振込先口座情報（参考様式）'!C8</f>
        <v/>
      </c>
      <c r="G48" s="1" t="str">
        <f>IF(AND(口座番号入力,OR(F48="",F48=0)),"振込先依頼書の依頼者名ふりがなを記載されていますか。"&amp;CHAR(10),"")</f>
        <v/>
      </c>
    </row>
    <row r="49" spans="5:7" s="1" customFormat="1" hidden="1" x14ac:dyDescent="0.4">
      <c r="F49" s="76" t="str">
        <f>'振込先口座情報（参考様式）'!C9</f>
        <v/>
      </c>
      <c r="G49" s="1" t="str">
        <f>IF(AND(口座番号入力,OR(F49="",F49=0)),"振込先依頼書の依頼者名を記載されていますか。"&amp;CHAR(10),"")</f>
        <v/>
      </c>
    </row>
    <row r="50" spans="5:7" s="1" customFormat="1" hidden="1" x14ac:dyDescent="0.4">
      <c r="F50" s="76" t="str">
        <f>'振込先口座情報（参考様式）'!C10</f>
        <v/>
      </c>
      <c r="G50" s="1" t="str">
        <f>IF(AND(口座番号入力,OR(F50="",F50=0)),"振込先依頼書の【依頼者】の住所等を記載されていますか。"&amp;CHAR(10),"")</f>
        <v/>
      </c>
    </row>
    <row r="51" spans="5:7" s="1" customFormat="1" hidden="1" x14ac:dyDescent="0.4">
      <c r="E51"/>
      <c r="F51" s="76" t="s">
        <v>110</v>
      </c>
      <c r="G51" s="1" t="str">
        <f>IF(AND(F47&lt;&gt;F2,口座番号入力),"実績報告書と振込先依頼書を同一の提出日で記載されていますか。"&amp;CHAR(10),"")</f>
        <v/>
      </c>
    </row>
    <row r="52" spans="5:7" s="1" customFormat="1" hidden="1" x14ac:dyDescent="0.4">
      <c r="E52"/>
      <c r="F52" s="1" t="s">
        <v>109</v>
      </c>
      <c r="G52" s="1" t="str">
        <f>G2&amp;G3&amp;G4&amp;G5&amp;G6&amp;G7&amp;G8&amp;G9&amp;G10&amp;G11&amp;G12&amp;G13&amp;G14&amp;G15&amp;G16&amp;G17&amp;G18&amp;G19&amp;G20&amp;G21&amp;G22&amp;G23&amp;G24&amp;G25&amp;G26&amp;G27&amp;G28&amp;G29&amp;G30&amp;G31&amp;G32&amp;G33&amp;G34&amp;G35&amp;G36&amp;G37&amp;G38&amp;G39&amp;G40&amp;G41&amp;G42&amp;G43&amp;G44&amp;G45&amp;G46&amp;G47&amp;G48&amp;G49&amp;G50&amp;G51</f>
        <v xml:space="preserve">事業実施日の翌日から30日以内の、実施報告の年月日の記載をお願いします。
実績報告書の報告者名の記載をお願いします。
実績報告書の住所等の記載をお願いします。
振込先依頼書もあわせてご記入をお願いします。
</v>
      </c>
    </row>
    <row r="53" spans="5:7" s="1" customFormat="1" hidden="1" x14ac:dyDescent="0.4">
      <c r="E53"/>
    </row>
    <row r="54" spans="5:7" s="1" customFormat="1" hidden="1" x14ac:dyDescent="0.4">
      <c r="E54"/>
    </row>
    <row r="55" spans="5:7" s="1" customFormat="1" hidden="1" x14ac:dyDescent="0.4">
      <c r="E55"/>
    </row>
    <row r="56" spans="5:7" s="1" customFormat="1" hidden="1" x14ac:dyDescent="0.4">
      <c r="E56"/>
    </row>
    <row r="57" spans="5:7" s="1" customFormat="1" hidden="1" x14ac:dyDescent="0.4">
      <c r="E57"/>
    </row>
    <row r="58" spans="5:7" s="1" customFormat="1" hidden="1" x14ac:dyDescent="0.4">
      <c r="E58"/>
    </row>
    <row r="59" spans="5:7" s="1" customFormat="1" hidden="1" x14ac:dyDescent="0.4">
      <c r="E59"/>
    </row>
    <row r="60" spans="5:7" s="1" customFormat="1" hidden="1" x14ac:dyDescent="0.4">
      <c r="E60"/>
    </row>
    <row r="61" spans="5:7" s="1" customFormat="1" hidden="1" x14ac:dyDescent="0.4">
      <c r="E61"/>
    </row>
    <row r="62" spans="5:7" s="1" customFormat="1" hidden="1" x14ac:dyDescent="0.4">
      <c r="E62"/>
    </row>
    <row r="63" spans="5:7" s="1" customFormat="1" hidden="1" x14ac:dyDescent="0.4">
      <c r="E63"/>
    </row>
    <row r="64" spans="5:7" s="1" customFormat="1" hidden="1" x14ac:dyDescent="0.4">
      <c r="E64"/>
      <c r="F64"/>
    </row>
    <row r="65" spans="5:7" s="1" customFormat="1" hidden="1" x14ac:dyDescent="0.4">
      <c r="E65"/>
      <c r="F65"/>
      <c r="G65"/>
    </row>
    <row r="66" spans="5:7" s="1" customFormat="1" hidden="1" x14ac:dyDescent="0.4">
      <c r="E66"/>
      <c r="F66"/>
      <c r="G66"/>
    </row>
    <row r="67" spans="5:7" s="1" customFormat="1" hidden="1" x14ac:dyDescent="0.4">
      <c r="E67"/>
      <c r="F67"/>
      <c r="G67"/>
    </row>
    <row r="68" spans="5:7" s="1" customFormat="1" hidden="1" x14ac:dyDescent="0.4">
      <c r="E68"/>
      <c r="F68"/>
      <c r="G68"/>
    </row>
    <row r="69" spans="5:7" s="1" customFormat="1" hidden="1" x14ac:dyDescent="0.4">
      <c r="E69"/>
      <c r="F69"/>
      <c r="G69"/>
    </row>
    <row r="70" spans="5:7" s="1" customFormat="1" hidden="1" x14ac:dyDescent="0.4">
      <c r="E70"/>
      <c r="F70"/>
      <c r="G70"/>
    </row>
    <row r="71" spans="5:7" s="1" customFormat="1" hidden="1" x14ac:dyDescent="0.4">
      <c r="E71"/>
      <c r="F71"/>
      <c r="G71"/>
    </row>
    <row r="72" spans="5:7" s="1" customFormat="1" hidden="1" x14ac:dyDescent="0.4">
      <c r="E72"/>
      <c r="F72"/>
      <c r="G72"/>
    </row>
    <row r="73" spans="5:7" s="1" customFormat="1" hidden="1" x14ac:dyDescent="0.4">
      <c r="E73"/>
      <c r="F73"/>
      <c r="G73"/>
    </row>
    <row r="74" spans="5:7" s="1" customFormat="1" hidden="1" x14ac:dyDescent="0.4">
      <c r="E74"/>
      <c r="F74"/>
      <c r="G74"/>
    </row>
    <row r="75" spans="5:7" s="1" customFormat="1" hidden="1" x14ac:dyDescent="0.4">
      <c r="E75"/>
      <c r="F75"/>
      <c r="G75"/>
    </row>
    <row r="76" spans="5:7" s="1" customFormat="1" hidden="1" x14ac:dyDescent="0.4">
      <c r="E76"/>
      <c r="F76"/>
      <c r="G76"/>
    </row>
    <row r="77" spans="5:7" s="1" customFormat="1" hidden="1" x14ac:dyDescent="0.4">
      <c r="E77"/>
      <c r="F77"/>
      <c r="G77"/>
    </row>
    <row r="78" spans="5:7" s="1" customFormat="1" hidden="1" x14ac:dyDescent="0.4">
      <c r="E78"/>
      <c r="F78"/>
      <c r="G78"/>
    </row>
    <row r="79" spans="5:7" s="1" customFormat="1" hidden="1" x14ac:dyDescent="0.4">
      <c r="E79"/>
      <c r="F79"/>
      <c r="G79"/>
    </row>
    <row r="80" spans="5:7" s="1" customFormat="1" hidden="1" x14ac:dyDescent="0.4">
      <c r="E80"/>
      <c r="F80"/>
      <c r="G80"/>
    </row>
    <row r="81" spans="5:7" s="1" customFormat="1" hidden="1" x14ac:dyDescent="0.4">
      <c r="E81"/>
      <c r="F81"/>
      <c r="G81"/>
    </row>
    <row r="82" spans="5:7" s="1" customFormat="1" hidden="1" x14ac:dyDescent="0.4">
      <c r="E82"/>
      <c r="F82"/>
      <c r="G82"/>
    </row>
    <row r="83" spans="5:7" s="1" customFormat="1" hidden="1" x14ac:dyDescent="0.4">
      <c r="E83"/>
      <c r="F83"/>
      <c r="G83"/>
    </row>
    <row r="84" spans="5:7" s="1" customFormat="1" hidden="1" x14ac:dyDescent="0.4">
      <c r="E84"/>
      <c r="F84"/>
      <c r="G84"/>
    </row>
    <row r="85" spans="5:7" s="1" customFormat="1" hidden="1" x14ac:dyDescent="0.4">
      <c r="E85"/>
      <c r="F85"/>
      <c r="G85"/>
    </row>
    <row r="86" spans="5:7" s="1" customFormat="1" hidden="1" x14ac:dyDescent="0.4">
      <c r="E86"/>
      <c r="F86"/>
      <c r="G86"/>
    </row>
    <row r="87" spans="5:7" s="1" customFormat="1" hidden="1" x14ac:dyDescent="0.4">
      <c r="E87"/>
      <c r="F87"/>
      <c r="G87"/>
    </row>
    <row r="88" spans="5:7" s="1" customFormat="1" hidden="1" x14ac:dyDescent="0.4">
      <c r="E88"/>
      <c r="F88"/>
      <c r="G88"/>
    </row>
    <row r="89" spans="5:7" s="1" customFormat="1" hidden="1" x14ac:dyDescent="0.4">
      <c r="E89"/>
      <c r="F89"/>
      <c r="G89"/>
    </row>
    <row r="90" spans="5:7" s="1" customFormat="1" hidden="1" x14ac:dyDescent="0.4">
      <c r="E90"/>
      <c r="F90"/>
      <c r="G90"/>
    </row>
    <row r="91" spans="5:7" s="1" customFormat="1" hidden="1" x14ac:dyDescent="0.4">
      <c r="E91"/>
      <c r="F91"/>
      <c r="G91"/>
    </row>
    <row r="92" spans="5:7" s="1" customFormat="1" hidden="1" x14ac:dyDescent="0.4">
      <c r="E92"/>
      <c r="F92"/>
      <c r="G92"/>
    </row>
    <row r="93" spans="5:7" s="1" customFormat="1" hidden="1" x14ac:dyDescent="0.4">
      <c r="E93"/>
      <c r="F93"/>
      <c r="G93"/>
    </row>
    <row r="94" spans="5:7" s="1" customFormat="1" hidden="1" x14ac:dyDescent="0.4">
      <c r="E94"/>
      <c r="F94"/>
      <c r="G94"/>
    </row>
    <row r="95" spans="5:7" s="1" customFormat="1" hidden="1" x14ac:dyDescent="0.4">
      <c r="E95"/>
      <c r="F95"/>
      <c r="G95"/>
    </row>
    <row r="96" spans="5:7" s="1" customFormat="1" hidden="1" x14ac:dyDescent="0.4">
      <c r="E96"/>
      <c r="F96"/>
      <c r="G96"/>
    </row>
    <row r="97" spans="5:7" s="1" customFormat="1" hidden="1" x14ac:dyDescent="0.4">
      <c r="E97"/>
      <c r="F97"/>
      <c r="G97"/>
    </row>
    <row r="98" spans="5:7" s="1" customFormat="1" hidden="1" x14ac:dyDescent="0.4">
      <c r="E98"/>
      <c r="F98"/>
      <c r="G98"/>
    </row>
    <row r="99" spans="5:7" s="1" customFormat="1" hidden="1" x14ac:dyDescent="0.4">
      <c r="E99"/>
      <c r="F99"/>
      <c r="G99"/>
    </row>
    <row r="100" spans="5:7" s="1" customFormat="1" hidden="1" x14ac:dyDescent="0.4">
      <c r="E100"/>
      <c r="F100"/>
      <c r="G100"/>
    </row>
    <row r="101" spans="5:7" s="1" customFormat="1" hidden="1" x14ac:dyDescent="0.4">
      <c r="E101"/>
      <c r="F101"/>
      <c r="G101"/>
    </row>
    <row r="102" spans="5:7" s="1" customFormat="1" hidden="1" x14ac:dyDescent="0.4">
      <c r="E102"/>
      <c r="F102"/>
      <c r="G102"/>
    </row>
    <row r="103" spans="5:7" s="1" customFormat="1" hidden="1" x14ac:dyDescent="0.4">
      <c r="E103"/>
      <c r="F103"/>
      <c r="G103"/>
    </row>
    <row r="104" spans="5:7" s="1" customFormat="1" hidden="1" x14ac:dyDescent="0.4">
      <c r="E104"/>
      <c r="F104"/>
      <c r="G104"/>
    </row>
    <row r="105" spans="5:7" s="1" customFormat="1" hidden="1" x14ac:dyDescent="0.4">
      <c r="E105"/>
      <c r="F105"/>
      <c r="G105"/>
    </row>
    <row r="106" spans="5:7" s="1" customFormat="1" hidden="1" x14ac:dyDescent="0.4">
      <c r="E106"/>
      <c r="F106"/>
      <c r="G106"/>
    </row>
    <row r="107" spans="5:7" s="1" customFormat="1" hidden="1" x14ac:dyDescent="0.4">
      <c r="E107"/>
      <c r="F107"/>
      <c r="G107"/>
    </row>
    <row r="108" spans="5:7" s="1" customFormat="1" hidden="1" x14ac:dyDescent="0.4">
      <c r="E108"/>
      <c r="F108"/>
      <c r="G108"/>
    </row>
    <row r="109" spans="5:7" s="1" customFormat="1" hidden="1" x14ac:dyDescent="0.4">
      <c r="E109"/>
      <c r="F109"/>
      <c r="G109"/>
    </row>
    <row r="110" spans="5:7" s="1" customFormat="1" hidden="1" x14ac:dyDescent="0.4">
      <c r="E110"/>
      <c r="F110"/>
      <c r="G110"/>
    </row>
    <row r="111" spans="5:7" s="1" customFormat="1" hidden="1" x14ac:dyDescent="0.4">
      <c r="E111"/>
      <c r="F111"/>
      <c r="G111"/>
    </row>
    <row r="112" spans="5:7" s="1" customFormat="1" hidden="1" x14ac:dyDescent="0.4">
      <c r="E112"/>
      <c r="F112"/>
      <c r="G112"/>
    </row>
    <row r="113" spans="5:7" s="1" customFormat="1" hidden="1" x14ac:dyDescent="0.4">
      <c r="E113"/>
      <c r="F113"/>
      <c r="G113"/>
    </row>
    <row r="114" spans="5:7" s="1" customFormat="1" hidden="1" x14ac:dyDescent="0.4">
      <c r="E114"/>
      <c r="F114"/>
      <c r="G114"/>
    </row>
    <row r="115" spans="5:7" s="1" customFormat="1" hidden="1" x14ac:dyDescent="0.4">
      <c r="E115"/>
      <c r="F115"/>
      <c r="G115"/>
    </row>
    <row r="116" spans="5:7" s="1" customFormat="1" hidden="1" x14ac:dyDescent="0.4">
      <c r="E116"/>
      <c r="F116"/>
      <c r="G116"/>
    </row>
    <row r="117" spans="5:7" s="1" customFormat="1" hidden="1" x14ac:dyDescent="0.4">
      <c r="E117"/>
      <c r="F117"/>
      <c r="G117"/>
    </row>
    <row r="118" spans="5:7" s="1" customFormat="1" hidden="1" x14ac:dyDescent="0.4">
      <c r="E118"/>
      <c r="F118"/>
      <c r="G118"/>
    </row>
    <row r="119" spans="5:7" s="1" customFormat="1" hidden="1" x14ac:dyDescent="0.4">
      <c r="E119"/>
      <c r="F119"/>
      <c r="G119"/>
    </row>
    <row r="120" spans="5:7" s="1" customFormat="1" hidden="1" x14ac:dyDescent="0.4">
      <c r="E120"/>
      <c r="F120"/>
      <c r="G120"/>
    </row>
    <row r="121" spans="5:7" s="1" customFormat="1" hidden="1" x14ac:dyDescent="0.4">
      <c r="E121"/>
      <c r="F121"/>
      <c r="G121"/>
    </row>
    <row r="122" spans="5:7" s="1" customFormat="1" hidden="1" x14ac:dyDescent="0.4">
      <c r="E122"/>
      <c r="F122"/>
      <c r="G122"/>
    </row>
    <row r="123" spans="5:7" s="1" customFormat="1" hidden="1" x14ac:dyDescent="0.4">
      <c r="E123"/>
      <c r="F123"/>
      <c r="G123"/>
    </row>
    <row r="124" spans="5:7" s="1" customFormat="1" hidden="1" x14ac:dyDescent="0.4">
      <c r="E124"/>
      <c r="F124"/>
      <c r="G124"/>
    </row>
    <row r="125" spans="5:7" s="1" customFormat="1" hidden="1" x14ac:dyDescent="0.4">
      <c r="E125"/>
      <c r="F125"/>
      <c r="G125"/>
    </row>
    <row r="126" spans="5:7" s="1" customFormat="1" hidden="1" x14ac:dyDescent="0.4">
      <c r="E126"/>
      <c r="F126"/>
      <c r="G126"/>
    </row>
    <row r="127" spans="5:7" s="1" customFormat="1" hidden="1" x14ac:dyDescent="0.4">
      <c r="E127"/>
      <c r="F127"/>
      <c r="G127"/>
    </row>
    <row r="128" spans="5:7" s="1" customFormat="1" hidden="1" x14ac:dyDescent="0.4">
      <c r="E128"/>
      <c r="F128"/>
      <c r="G128"/>
    </row>
    <row r="129" spans="5:7" s="1" customFormat="1" hidden="1" x14ac:dyDescent="0.4">
      <c r="E129"/>
      <c r="F129"/>
      <c r="G129"/>
    </row>
    <row r="130" spans="5:7" s="1" customFormat="1" hidden="1" x14ac:dyDescent="0.4">
      <c r="E130"/>
      <c r="F130"/>
      <c r="G130"/>
    </row>
    <row r="131" spans="5:7" s="1" customFormat="1" hidden="1" x14ac:dyDescent="0.4"/>
    <row r="132" spans="5:7" s="1" customFormat="1" hidden="1" x14ac:dyDescent="0.4"/>
    <row r="133" spans="5:7" s="1" customFormat="1" hidden="1" x14ac:dyDescent="0.4"/>
    <row r="134" spans="5:7" s="1" customFormat="1" hidden="1" x14ac:dyDescent="0.4"/>
    <row r="135" spans="5:7" s="1" customFormat="1" hidden="1" x14ac:dyDescent="0.4"/>
    <row r="136" spans="5:7" s="1" customFormat="1" hidden="1" x14ac:dyDescent="0.4"/>
    <row r="137" spans="5:7" s="1" customFormat="1" hidden="1" x14ac:dyDescent="0.4"/>
    <row r="138" spans="5:7" s="1" customFormat="1" hidden="1" x14ac:dyDescent="0.4"/>
    <row r="139" spans="5:7" s="1" customFormat="1" hidden="1" x14ac:dyDescent="0.4"/>
    <row r="140" spans="5:7" s="1" customFormat="1" hidden="1" x14ac:dyDescent="0.4"/>
    <row r="141" spans="5:7" s="1" customFormat="1" hidden="1" x14ac:dyDescent="0.4"/>
    <row r="142" spans="5:7" s="1" customFormat="1" hidden="1" x14ac:dyDescent="0.4"/>
    <row r="143" spans="5:7" s="1" customFormat="1" hidden="1" x14ac:dyDescent="0.4"/>
    <row r="144" spans="5:7" s="1" customFormat="1" hidden="1" x14ac:dyDescent="0.4"/>
    <row r="145" s="1" customFormat="1" hidden="1" x14ac:dyDescent="0.4"/>
    <row r="146" s="1" customFormat="1" hidden="1" x14ac:dyDescent="0.4"/>
    <row r="147" s="1" customFormat="1" hidden="1" x14ac:dyDescent="0.4"/>
    <row r="148" s="1" customFormat="1" hidden="1" x14ac:dyDescent="0.4"/>
    <row r="149" s="1" customFormat="1" hidden="1" x14ac:dyDescent="0.4"/>
    <row r="150" s="1" customFormat="1" hidden="1" x14ac:dyDescent="0.4"/>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
  <sheetViews>
    <sheetView workbookViewId="0">
      <selection activeCell="D3" sqref="D3"/>
    </sheetView>
  </sheetViews>
  <sheetFormatPr defaultRowHeight="18.75" x14ac:dyDescent="0.4"/>
  <sheetData>
    <row r="2" spans="2:6" x14ac:dyDescent="0.4">
      <c r="B2" s="57" t="s">
        <v>30</v>
      </c>
      <c r="C2" s="57" t="s">
        <v>64</v>
      </c>
      <c r="D2" s="57" t="s">
        <v>65</v>
      </c>
      <c r="E2" s="59" t="s">
        <v>13</v>
      </c>
      <c r="F2" s="59" t="s">
        <v>14</v>
      </c>
    </row>
    <row r="3" spans="2:6" x14ac:dyDescent="0.4">
      <c r="B3" s="57">
        <f>実績報告書!C19</f>
        <v>0</v>
      </c>
      <c r="C3" s="58">
        <f>実績報告書!C27</f>
        <v>0</v>
      </c>
      <c r="D3" s="58">
        <f>実績報告書!C23</f>
        <v>0</v>
      </c>
      <c r="E3" s="57">
        <f>実績報告書!C56</f>
        <v>0</v>
      </c>
      <c r="F3" s="57">
        <f>実績報告書!C57</f>
        <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実績報告書</vt:lpstr>
      <vt:lpstr>実績報告書　記入例</vt:lpstr>
      <vt:lpstr>振込先口座情報（参考様式）</vt:lpstr>
      <vt:lpstr>参考様式　記入例</vt:lpstr>
      <vt:lpstr>チェックシート</vt:lpstr>
      <vt:lpstr>【入力不要】</vt:lpstr>
      <vt:lpstr>チェックシート!Print_Area</vt:lpstr>
      <vt:lpstr>'参考様式　記入例'!Print_Area</vt:lpstr>
      <vt:lpstr>実績報告書!Print_Area</vt:lpstr>
      <vt:lpstr>'実績報告書　記入例'!Print_Area</vt:lpstr>
      <vt:lpstr>'振込先口座情報（参考様式）'!Print_Area</vt:lpstr>
      <vt:lpstr>エラー総計</vt:lpstr>
      <vt:lpstr>口座番号入力</vt:lpstr>
      <vt:lpstr>補助金額記載有無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2023-04-06T12:10:56Z</cp:lastPrinted>
  <dcterms:created xsi:type="dcterms:W3CDTF">2021-03-02T09:52:49Z</dcterms:created>
  <dcterms:modified xsi:type="dcterms:W3CDTF">2023-04-06T12:12:21Z</dcterms:modified>
</cp:coreProperties>
</file>