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0000sv0ns101\D10939w$\作業用\S37A\LIB\02_観光振興Ｇ\11_国際会議場関係\000_国際会議場\02_評価委員会\R4\02    221110　第2回評価委員会\01_資料\"/>
    </mc:Choice>
  </mc:AlternateContent>
  <bookViews>
    <workbookView xWindow="0" yWindow="0" windowWidth="28800" windowHeight="12210"/>
  </bookViews>
  <sheets>
    <sheet name="Ⅰ提案の履行状況" sheetId="2" r:id="rId1"/>
    <sheet name="Ⅰ(5)機能強化 (上半期)" sheetId="5" r:id="rId2"/>
    <sheet name="Ⅰ(6)修繕費 (上半期)" sheetId="6" r:id="rId3"/>
    <sheet name="Ⅱさらなるサービスの向上" sheetId="3" r:id="rId4"/>
    <sheet name="Ⅲ能力及び財政基盤" sheetId="4" r:id="rId5"/>
    <sheet name="第74期_2Q (2)" sheetId="7" r:id="rId6"/>
  </sheets>
  <definedNames>
    <definedName name="_xlnm.Print_Area" localSheetId="0">Ⅰ提案の履行状況!$A$1:$X$122</definedName>
    <definedName name="_xlnm.Print_Area" localSheetId="3">Ⅱさらなるサービスの向上!$A$1:$Z$30</definedName>
    <definedName name="_xlnm.Print_Area" localSheetId="4">Ⅲ能力及び財政基盤!$A$1:$V$67</definedName>
  </definedNames>
  <calcPr calcId="162913"/>
</workbook>
</file>

<file path=xl/calcChain.xml><?xml version="1.0" encoding="utf-8"?>
<calcChain xmlns="http://schemas.openxmlformats.org/spreadsheetml/2006/main">
  <c r="G7" i="7" l="1"/>
  <c r="H7" i="7"/>
  <c r="J7" i="7"/>
  <c r="K7" i="7"/>
  <c r="M7" i="7"/>
  <c r="N7" i="7"/>
  <c r="G8" i="7"/>
  <c r="H8" i="7"/>
  <c r="J8" i="7"/>
  <c r="K8" i="7"/>
  <c r="M8" i="7"/>
  <c r="N8" i="7"/>
  <c r="G9" i="7"/>
  <c r="H9" i="7"/>
  <c r="J9" i="7"/>
  <c r="K9" i="7"/>
  <c r="M9" i="7"/>
  <c r="N9" i="7"/>
  <c r="G10" i="7"/>
  <c r="H10" i="7"/>
  <c r="J10" i="7"/>
  <c r="K10" i="7"/>
  <c r="M10" i="7"/>
  <c r="N10" i="7"/>
  <c r="G11" i="7"/>
  <c r="H11" i="7"/>
  <c r="J11" i="7"/>
  <c r="K11" i="7"/>
  <c r="M11" i="7"/>
  <c r="N11" i="7"/>
  <c r="G12" i="7"/>
  <c r="H12" i="7"/>
  <c r="J12" i="7"/>
  <c r="K12" i="7"/>
  <c r="M12" i="7"/>
  <c r="N12" i="7"/>
  <c r="G13" i="7"/>
  <c r="H13" i="7"/>
  <c r="J13" i="7"/>
  <c r="K13" i="7"/>
  <c r="M13" i="7"/>
  <c r="N13" i="7"/>
  <c r="G14" i="7"/>
  <c r="H14" i="7"/>
  <c r="J14" i="7"/>
  <c r="K14" i="7"/>
  <c r="M14" i="7"/>
  <c r="N14" i="7"/>
  <c r="G15" i="7"/>
  <c r="H15" i="7"/>
  <c r="J15" i="7"/>
  <c r="K15" i="7"/>
  <c r="M15" i="7"/>
  <c r="N15" i="7"/>
  <c r="G16" i="7"/>
  <c r="H16" i="7"/>
  <c r="J16" i="7"/>
  <c r="K16" i="7"/>
  <c r="M16" i="7"/>
  <c r="N16" i="7"/>
  <c r="G17" i="7"/>
  <c r="H17" i="7"/>
  <c r="J17" i="7"/>
  <c r="K17" i="7"/>
  <c r="M17" i="7"/>
  <c r="N17" i="7"/>
  <c r="G18" i="7"/>
  <c r="H18" i="7"/>
  <c r="J18" i="7"/>
  <c r="K18" i="7"/>
  <c r="M18" i="7"/>
  <c r="N18" i="7"/>
  <c r="G19" i="7"/>
  <c r="H19" i="7"/>
  <c r="J19" i="7"/>
  <c r="K19" i="7"/>
  <c r="M19" i="7"/>
  <c r="N19" i="7"/>
  <c r="G20" i="7"/>
  <c r="H20" i="7"/>
  <c r="J20" i="7"/>
  <c r="K20" i="7"/>
  <c r="M20" i="7"/>
  <c r="N20" i="7"/>
  <c r="G21" i="7"/>
  <c r="H21" i="7"/>
  <c r="J21" i="7"/>
  <c r="K21" i="7"/>
  <c r="M21" i="7"/>
  <c r="N21" i="7"/>
  <c r="G22" i="7"/>
  <c r="H22" i="7"/>
  <c r="J22" i="7"/>
  <c r="K22" i="7"/>
  <c r="M22" i="7"/>
  <c r="N22" i="7"/>
  <c r="G23" i="7"/>
  <c r="H23" i="7"/>
  <c r="J23" i="7"/>
  <c r="K23" i="7"/>
  <c r="M23" i="7"/>
  <c r="N23" i="7"/>
  <c r="G24" i="7"/>
  <c r="H24" i="7"/>
  <c r="J24" i="7"/>
  <c r="K24" i="7"/>
  <c r="M24" i="7"/>
  <c r="N24" i="7"/>
  <c r="G25" i="7"/>
  <c r="H25" i="7"/>
  <c r="J25" i="7"/>
  <c r="K25" i="7"/>
  <c r="M25" i="7"/>
  <c r="N25" i="7"/>
  <c r="G26" i="7"/>
  <c r="H26" i="7"/>
  <c r="J26" i="7"/>
  <c r="K26" i="7"/>
  <c r="M26" i="7"/>
  <c r="N26" i="7"/>
  <c r="G27" i="7"/>
  <c r="H27" i="7"/>
  <c r="J27" i="7"/>
  <c r="K27" i="7"/>
  <c r="M27" i="7"/>
  <c r="N27" i="7"/>
  <c r="G28" i="7"/>
  <c r="H28" i="7"/>
  <c r="J28" i="7"/>
  <c r="K28" i="7"/>
  <c r="M28" i="7"/>
  <c r="N28" i="7"/>
  <c r="G29" i="7"/>
  <c r="H29" i="7"/>
  <c r="J29" i="7"/>
  <c r="K29" i="7"/>
  <c r="M29" i="7"/>
  <c r="N29" i="7"/>
  <c r="G30" i="7"/>
  <c r="H30" i="7"/>
  <c r="J30" i="7"/>
  <c r="K30" i="7"/>
  <c r="M30" i="7"/>
  <c r="N30" i="7"/>
  <c r="G31" i="7"/>
  <c r="H31" i="7"/>
  <c r="J31" i="7"/>
  <c r="K31" i="7"/>
  <c r="M31" i="7"/>
  <c r="N31" i="7"/>
  <c r="G32" i="7"/>
  <c r="H32" i="7"/>
  <c r="J32" i="7"/>
  <c r="K32" i="7"/>
  <c r="M32" i="7"/>
  <c r="N32" i="7"/>
  <c r="G33" i="7"/>
  <c r="H33" i="7"/>
  <c r="J33" i="7"/>
  <c r="K33" i="7"/>
  <c r="M33" i="7"/>
  <c r="N33" i="7"/>
  <c r="G34" i="7"/>
  <c r="H34" i="7"/>
  <c r="J34" i="7"/>
  <c r="M34" i="7"/>
  <c r="G35" i="7"/>
  <c r="J35" i="7"/>
  <c r="M35" i="7"/>
  <c r="N35" i="7"/>
  <c r="G36" i="7"/>
  <c r="H36" i="7"/>
  <c r="J36" i="7"/>
  <c r="K36" i="7"/>
  <c r="M36" i="7"/>
  <c r="N36" i="7"/>
  <c r="G37" i="7"/>
  <c r="H37" i="7"/>
  <c r="J37" i="7"/>
  <c r="K37" i="7"/>
  <c r="M37" i="7"/>
  <c r="N37" i="7"/>
  <c r="G38" i="7"/>
  <c r="H38" i="7"/>
  <c r="J38" i="7"/>
  <c r="K38" i="7"/>
  <c r="M38" i="7"/>
  <c r="N38" i="7"/>
  <c r="G39" i="7"/>
  <c r="H39" i="7"/>
  <c r="J39" i="7"/>
  <c r="K39" i="7"/>
  <c r="M39" i="7"/>
  <c r="N39" i="7"/>
  <c r="G40" i="7"/>
  <c r="H40" i="7"/>
  <c r="J40" i="7"/>
  <c r="K40" i="7"/>
  <c r="M40" i="7"/>
  <c r="N40" i="7"/>
  <c r="G41" i="7"/>
  <c r="H41" i="7"/>
  <c r="J41" i="7"/>
  <c r="K41" i="7"/>
  <c r="M41" i="7"/>
  <c r="N41" i="7"/>
  <c r="G42" i="7"/>
  <c r="H42" i="7"/>
  <c r="J42" i="7"/>
  <c r="K42" i="7"/>
  <c r="M42" i="7"/>
  <c r="N42" i="7"/>
  <c r="G43" i="7"/>
  <c r="H43" i="7"/>
  <c r="J43" i="7"/>
  <c r="K43" i="7"/>
  <c r="M43" i="7"/>
  <c r="N43" i="7"/>
  <c r="G44" i="7"/>
  <c r="H44" i="7"/>
  <c r="J44" i="7"/>
  <c r="M44" i="7"/>
  <c r="N44" i="7"/>
  <c r="G45" i="7"/>
  <c r="H45" i="7"/>
  <c r="J45" i="7"/>
  <c r="K45" i="7"/>
  <c r="M45" i="7"/>
  <c r="N45" i="7"/>
  <c r="G46" i="7"/>
  <c r="H46" i="7"/>
  <c r="J46" i="7"/>
  <c r="K46" i="7"/>
  <c r="M46" i="7"/>
  <c r="N46" i="7"/>
  <c r="G47" i="7"/>
  <c r="H47" i="7"/>
  <c r="J47" i="7"/>
  <c r="K47" i="7"/>
  <c r="M47" i="7"/>
  <c r="N47" i="7"/>
  <c r="G48" i="7"/>
  <c r="H48" i="7"/>
  <c r="J48" i="7"/>
  <c r="K48" i="7"/>
  <c r="M48" i="7"/>
  <c r="N48" i="7"/>
  <c r="G49" i="7"/>
  <c r="H49" i="7"/>
  <c r="J49" i="7"/>
  <c r="M49" i="7"/>
  <c r="N49" i="7"/>
  <c r="G50" i="7"/>
  <c r="H50" i="7"/>
  <c r="J50" i="7"/>
  <c r="K50" i="7"/>
  <c r="M50" i="7"/>
  <c r="N50" i="7"/>
  <c r="G51" i="7"/>
  <c r="H51" i="7"/>
  <c r="J51" i="7"/>
  <c r="K51" i="7"/>
  <c r="M51" i="7"/>
  <c r="N51" i="7"/>
  <c r="G52" i="7"/>
  <c r="H52" i="7"/>
  <c r="J52" i="7"/>
  <c r="K52" i="7"/>
  <c r="M52" i="7"/>
  <c r="N52" i="7"/>
  <c r="G53" i="7"/>
  <c r="H53" i="7"/>
  <c r="G54" i="7"/>
  <c r="H54" i="7"/>
  <c r="J54" i="7"/>
  <c r="K54" i="7"/>
  <c r="M54" i="7"/>
  <c r="N54" i="7"/>
  <c r="G55" i="7"/>
  <c r="H55" i="7"/>
  <c r="J55" i="7"/>
  <c r="K55" i="7"/>
  <c r="M55" i="7"/>
  <c r="N55" i="7"/>
  <c r="G56" i="7"/>
  <c r="J56" i="7"/>
  <c r="M56" i="7"/>
  <c r="N56" i="7"/>
  <c r="G57" i="7"/>
  <c r="H57" i="7"/>
  <c r="J57" i="7"/>
  <c r="K57" i="7"/>
  <c r="M57" i="7"/>
  <c r="G58" i="7"/>
  <c r="J58" i="7"/>
  <c r="M58" i="7"/>
  <c r="N58" i="7"/>
  <c r="G59" i="7"/>
  <c r="H59" i="7"/>
  <c r="J59" i="7"/>
  <c r="K59" i="7"/>
  <c r="M59" i="7"/>
  <c r="N59" i="7"/>
  <c r="G60" i="7"/>
  <c r="H60" i="7"/>
  <c r="J60" i="7"/>
  <c r="M60" i="7"/>
  <c r="G61" i="7"/>
  <c r="J61" i="7"/>
  <c r="M61" i="7"/>
  <c r="N61" i="7"/>
  <c r="A4" i="6" l="1"/>
  <c r="A5" i="6"/>
  <c r="A6" i="6"/>
  <c r="A7" i="6"/>
  <c r="A8" i="6"/>
  <c r="A9" i="6"/>
  <c r="A10" i="6"/>
  <c r="A11" i="6"/>
  <c r="D12" i="6"/>
  <c r="D17" i="6" s="1"/>
  <c r="E12" i="6"/>
  <c r="E17" i="6" s="1"/>
  <c r="A13" i="6"/>
  <c r="A14" i="6"/>
  <c r="A15" i="6"/>
  <c r="D16" i="6"/>
  <c r="E16" i="6"/>
  <c r="A4" i="5"/>
  <c r="A5" i="5"/>
  <c r="A6" i="5"/>
  <c r="D7" i="5"/>
  <c r="E7" i="5"/>
  <c r="E17" i="5" s="1"/>
  <c r="A8" i="5"/>
  <c r="A9" i="5"/>
  <c r="A10" i="5"/>
  <c r="A11" i="5"/>
  <c r="A12" i="5"/>
  <c r="A13" i="5"/>
  <c r="A14" i="5"/>
  <c r="A15" i="5"/>
  <c r="E16" i="5"/>
  <c r="D17" i="5"/>
</calcChain>
</file>

<file path=xl/sharedStrings.xml><?xml version="1.0" encoding="utf-8"?>
<sst xmlns="http://schemas.openxmlformats.org/spreadsheetml/2006/main" count="471" uniqueCount="313">
  <si>
    <t>施設名称：大阪府立国際会議場</t>
  </si>
  <si>
    <t>評価項目</t>
  </si>
  <si>
    <t>評価基準（内容）</t>
  </si>
  <si>
    <t>＜取組内容とその効果等＞</t>
  </si>
  <si>
    <t>評価委員会の指摘・提言</t>
  </si>
  <si>
    <t>指定管理者の自己評価</t>
  </si>
  <si>
    <t>評価</t>
  </si>
  <si>
    <t>施設所管課の評価</t>
  </si>
  <si>
    <t>S～C</t>
  </si>
  <si>
    <t>(1)施設の設置目的及び管理運営方針</t>
  </si>
  <si>
    <t>■　国際会議の誘致方針</t>
  </si>
  <si>
    <t>年度</t>
  </si>
  <si>
    <t xml:space="preserve">H31  </t>
  </si>
  <si>
    <t>R2</t>
  </si>
  <si>
    <t>R3</t>
  </si>
  <si>
    <t>R4</t>
  </si>
  <si>
    <t>R5</t>
  </si>
  <si>
    <t>R10</t>
  </si>
  <si>
    <t>指定管理</t>
  </si>
  <si>
    <t>提案時目標</t>
  </si>
  <si>
    <t>開催</t>
  </si>
  <si>
    <t>成約</t>
  </si>
  <si>
    <t>年度目標</t>
  </si>
  <si>
    <t>－</t>
  </si>
  <si>
    <t>実　績</t>
  </si>
  <si>
    <t>稼働率</t>
  </si>
  <si>
    <t>H31</t>
  </si>
  <si>
    <t>主要三施設日数</t>
  </si>
  <si>
    <t>全館利用単位</t>
  </si>
  <si>
    <t>実　　績</t>
  </si>
  <si>
    <t>・主要三施設料金稼働率（10階会議室、イベントホール、メインホール）</t>
  </si>
  <si>
    <t>〇　大阪の都市格向上に繋がる国際会議を誘致する戦略的な取組が適切に実施されているか</t>
  </si>
  <si>
    <t>〇　施設及び周辺エリアの特性を活かした取組みが適切に実施されたか</t>
  </si>
  <si>
    <t>〇　誘致の実現に効果的な支援等が適切に実施されたか</t>
  </si>
  <si>
    <t>〇　機能向上のための取組みが適切に実施されたか</t>
  </si>
  <si>
    <t>合計</t>
  </si>
  <si>
    <t>(6)施設・設備・備品等の維持管理の内容、適格性及び実現可能性</t>
  </si>
  <si>
    <t>〇　維持管理の役割分担に基づき、適切に実施されたか</t>
  </si>
  <si>
    <t>〇  施設、設備、備品等の安全管理・安全対策が適切に実施されたか</t>
  </si>
  <si>
    <t>〇  施設、設備、備品等の改修、修繕、更新が適切に実施されたか</t>
  </si>
  <si>
    <t>〇  効率的、計画的に適切に実施されたか</t>
  </si>
  <si>
    <t>(7)府施策との整合</t>
  </si>
  <si>
    <t>■以下の取組みが適切に実施されたか</t>
  </si>
  <si>
    <t>〇　府や公益事業への協力等</t>
  </si>
  <si>
    <t>〇　行政の福祉化</t>
  </si>
  <si>
    <t>　・就職困難者の雇用・就労支援</t>
  </si>
  <si>
    <t>○　府民・ＮＰＯとの協働</t>
  </si>
  <si>
    <t>　・地域団体等との協働事業</t>
  </si>
  <si>
    <t>　・中之島の地域活性化に向けた自主事業の企画</t>
  </si>
  <si>
    <t>○　環境問題への取組み</t>
  </si>
  <si>
    <t>Ⅱ　さらなるサービスの向上に関する項目</t>
  </si>
  <si>
    <t>(1)利用者満足度調査等</t>
  </si>
  <si>
    <t>〇　利用者満足度に係るアンケート調査等が適切に実施されたか</t>
  </si>
  <si>
    <r>
      <t>　・催事主催者等会議場利用者の再利用の意向の割合　98.9</t>
    </r>
    <r>
      <rPr>
        <sz val="10.5"/>
        <color theme="1"/>
        <rFont val="ＭＳ 明朝"/>
        <family val="1"/>
        <charset val="128"/>
      </rPr>
      <t>％　</t>
    </r>
  </si>
  <si>
    <t>（単位：％）</t>
  </si>
  <si>
    <t>指定管理提案時目標</t>
  </si>
  <si>
    <t>実績</t>
  </si>
  <si>
    <t>(2)その他創意工夫</t>
  </si>
  <si>
    <t>○　創意工夫を持って、提案内容以外の取組みが実施されたか</t>
  </si>
  <si>
    <t>Ⅲ　適正な管理業務の遂行を図ることができる能力及び財政基盤に関する項目</t>
  </si>
  <si>
    <t>〇　収支計画に則して適切に運営されたか</t>
  </si>
  <si>
    <t>売上</t>
  </si>
  <si>
    <t>営業費用</t>
  </si>
  <si>
    <t>営業利益</t>
  </si>
  <si>
    <t>受取利息等</t>
  </si>
  <si>
    <t>経常利益</t>
  </si>
  <si>
    <t>・年度当初の目標                          （百万円）</t>
  </si>
  <si>
    <r>
      <t>▲</t>
    </r>
    <r>
      <rPr>
        <sz val="9"/>
        <color theme="1"/>
        <rFont val="ＭＳ 明朝"/>
        <family val="1"/>
        <charset val="128"/>
      </rPr>
      <t>1,309</t>
    </r>
  </si>
  <si>
    <r>
      <t>🔺</t>
    </r>
    <r>
      <rPr>
        <sz val="9"/>
        <color theme="1"/>
        <rFont val="ＭＳ 明朝"/>
        <family val="1"/>
        <charset val="128"/>
      </rPr>
      <t>314</t>
    </r>
  </si>
  <si>
    <r>
      <t>▲</t>
    </r>
    <r>
      <rPr>
        <sz val="9"/>
        <color theme="1"/>
        <rFont val="ＭＳ 明朝"/>
        <family val="1"/>
        <charset val="128"/>
      </rPr>
      <t>1,287</t>
    </r>
  </si>
  <si>
    <r>
      <t>🔺</t>
    </r>
    <r>
      <rPr>
        <sz val="9"/>
        <color theme="1"/>
        <rFont val="ＭＳ 明朝"/>
        <family val="1"/>
        <charset val="128"/>
      </rPr>
      <t>293</t>
    </r>
  </si>
  <si>
    <t>〇　総務、施設管理、営業等の各部門に必要な人員が適切に配置されたか</t>
  </si>
  <si>
    <t>〇　職員の採用、確保が適切に実施されたか</t>
  </si>
  <si>
    <t>〇　職員の指導育成、研修が適切に実施されたか</t>
  </si>
  <si>
    <t>〇　職員の勤務形態、勤務条件が適正に確保されたか</t>
  </si>
  <si>
    <t>部門</t>
  </si>
  <si>
    <t>配置数（人）</t>
  </si>
  <si>
    <t>プロパー</t>
  </si>
  <si>
    <t>総務管理・経営企画</t>
  </si>
  <si>
    <t>国際会議等誘致</t>
  </si>
  <si>
    <t>予約・催事運営</t>
  </si>
  <si>
    <t>全社</t>
  </si>
  <si>
    <t>3)安定的な運営が可能となる財政的基盤</t>
  </si>
  <si>
    <r>
      <t>〇</t>
    </r>
    <r>
      <rPr>
        <sz val="10"/>
        <color theme="1"/>
        <rFont val="ＭＳ 明朝"/>
        <family val="1"/>
        <charset val="128"/>
      </rPr>
      <t>　施設運営管理者として、適切な財務状況が確保されているか</t>
    </r>
  </si>
  <si>
    <t xml:space="preserve"> </t>
    <phoneticPr fontId="28"/>
  </si>
  <si>
    <t xml:space="preserve">   </t>
    <phoneticPr fontId="28"/>
  </si>
  <si>
    <t>　</t>
    <phoneticPr fontId="28"/>
  </si>
  <si>
    <t>　・障がい者実雇用率</t>
    <phoneticPr fontId="28"/>
  </si>
  <si>
    <t>　・知的障がい者の清掃現場就業状況</t>
    <phoneticPr fontId="28"/>
  </si>
  <si>
    <t>　　</t>
    <phoneticPr fontId="28"/>
  </si>
  <si>
    <t>2)安定的な運営が可能となる人的能力</t>
    <phoneticPr fontId="28"/>
  </si>
  <si>
    <t>＜取組内容とその効果等＞</t>
    <phoneticPr fontId="28"/>
  </si>
  <si>
    <t>評価基準（内容）</t>
    <phoneticPr fontId="28"/>
  </si>
  <si>
    <t>指定管理者：（株）大阪国際会議場</t>
    <phoneticPr fontId="28"/>
  </si>
  <si>
    <t>(2)平等な利用を図るための具体的手法・効果</t>
    <phoneticPr fontId="28"/>
  </si>
  <si>
    <t>(5)機能向上のための取組内容</t>
    <rPh sb="11" eb="12">
      <t>ト</t>
    </rPh>
    <rPh sb="12" eb="13">
      <t>ク</t>
    </rPh>
    <rPh sb="13" eb="15">
      <t>ナイヨウ</t>
    </rPh>
    <phoneticPr fontId="28"/>
  </si>
  <si>
    <t>　</t>
    <phoneticPr fontId="28"/>
  </si>
  <si>
    <t xml:space="preserve"> </t>
    <phoneticPr fontId="28"/>
  </si>
  <si>
    <t xml:space="preserve">〇　大阪の都市魅力を活かした取組が適切に実施されているか </t>
    <phoneticPr fontId="28"/>
  </si>
  <si>
    <t>〇　国際会議の誘致の開催目標件数は達成されたか【※】</t>
  </si>
  <si>
    <t>・主要三施設（10階会議室、イベントホール、メインホール）</t>
    <phoneticPr fontId="28"/>
  </si>
  <si>
    <t>〇　大阪のＭＩＣＥ拠点として、政府系国際会議や国際機関や国際団体の会議を誘致する取組みが適切に実施されたか</t>
  </si>
  <si>
    <t>▲246</t>
  </si>
  <si>
    <t>▲223</t>
  </si>
  <si>
    <t>　</t>
    <phoneticPr fontId="28"/>
  </si>
  <si>
    <t>※黄色網掛部分：R4年度目標</t>
    <rPh sb="10" eb="11">
      <t>ネン</t>
    </rPh>
    <phoneticPr fontId="28"/>
  </si>
  <si>
    <t>R5</t>
    <phoneticPr fontId="28"/>
  </si>
  <si>
    <t>R10</t>
    <phoneticPr fontId="28"/>
  </si>
  <si>
    <t>　・２０２５大阪・関西万博を見据えた会議の誘致や自主事業の企画等</t>
    <phoneticPr fontId="28"/>
  </si>
  <si>
    <t>指定期間：平成31年4月1日～令和11年3月31日</t>
    <phoneticPr fontId="28"/>
  </si>
  <si>
    <t>所管課：府民文化部 都市魅力創造局 企画・観光課</t>
  </si>
  <si>
    <t xml:space="preserve">   ・「中之島ＭＩＣＥアライアンス」の取組み</t>
    <phoneticPr fontId="28"/>
  </si>
  <si>
    <t xml:space="preserve">   ・「中之島エリアＭＩＣＥ」の形成</t>
    <phoneticPr fontId="28"/>
  </si>
  <si>
    <t xml:space="preserve">   ・中之島の活性化への貢献</t>
    <phoneticPr fontId="28"/>
  </si>
  <si>
    <t>・実績                                   （百万円）</t>
    <phoneticPr fontId="28"/>
  </si>
  <si>
    <t>〇　同種施設の動向や今後のコンベンション等の需要を見据えた戦略的な取組が適切に実施されているか</t>
    <phoneticPr fontId="28"/>
  </si>
  <si>
    <t>　 ・戦略的情報ネットワークの形成状況</t>
    <phoneticPr fontId="28"/>
  </si>
  <si>
    <t>▲883</t>
    <phoneticPr fontId="28"/>
  </si>
  <si>
    <t>▲852</t>
    <phoneticPr fontId="28"/>
  </si>
  <si>
    <t>（営業部長、次長は総務管理・経営企画に含む。）</t>
    <rPh sb="1" eb="5">
      <t>エイギョウブチョウ</t>
    </rPh>
    <rPh sb="6" eb="8">
      <t>ジチョウ</t>
    </rPh>
    <rPh sb="9" eb="13">
      <t>ソウムカンリ</t>
    </rPh>
    <rPh sb="14" eb="18">
      <t>ケイエイキカク</t>
    </rPh>
    <rPh sb="19" eb="20">
      <t>フク</t>
    </rPh>
    <phoneticPr fontId="28"/>
  </si>
  <si>
    <t>(1)収支計画の内容、適格性及び実現の程度</t>
    <phoneticPr fontId="28"/>
  </si>
  <si>
    <t>(3) 国際会議の誘致・開催等の取組内容、手法及び実現可能性
※当分の間、必要に応じて「国際会議」を「国内会議等」と読み替えることとする（緊急時評価基準）</t>
    <phoneticPr fontId="28"/>
  </si>
  <si>
    <t xml:space="preserve">    ・コロナ禍の状況に応じた、より創造的・能動的な誘致の取組み（緊急時評価基準）</t>
    <phoneticPr fontId="28"/>
  </si>
  <si>
    <t>〇　公の施設であることを踏まえ、公平・平等な利用がなされているか</t>
    <phoneticPr fontId="28"/>
  </si>
  <si>
    <t>　 　･ 国際会議以外の催事など現時点で開催可能な会議等の積極的な誘致
     ・Webを活用した会議が普及する中での誘致活動や開催支援への工夫</t>
    <phoneticPr fontId="28"/>
  </si>
  <si>
    <t>■国際会議誘致の取組内容</t>
    <phoneticPr fontId="28"/>
  </si>
  <si>
    <t>〇　新型コロナウイルスの影響により誘致活動に制約がある中、様々な工夫が行われたか（緊急時評価基準）</t>
    <phoneticPr fontId="28"/>
  </si>
  <si>
    <t>Ⅰ　提案の履行状況に関する項目</t>
    <phoneticPr fontId="28"/>
  </si>
  <si>
    <t>〇　国際会議等における新型コロナウイルス感染防止に向けた対応が適切に実施されたか</t>
    <phoneticPr fontId="28"/>
  </si>
  <si>
    <t xml:space="preserve">    ・今後の誘致に向けて行われた情報収集や他主体との連携強化に向けた取組み（緊急時評価基準）</t>
    <phoneticPr fontId="28"/>
  </si>
  <si>
    <t>○　ウィズコロナ時代において公共施設が果たすべき社会的な貢献が適切に実施されたか(緊急時評価基準)</t>
    <rPh sb="41" eb="44">
      <t>キンキュウジ</t>
    </rPh>
    <rPh sb="44" eb="48">
      <t>ヒョウカキジュン</t>
    </rPh>
    <phoneticPr fontId="28"/>
  </si>
  <si>
    <t>○　新型コロナウイルスの影響を踏まえ、適切な対応を講じているか。（緊急時評価基準）</t>
    <rPh sb="33" eb="36">
      <t>キンキュウジ</t>
    </rPh>
    <rPh sb="36" eb="40">
      <t>ヒョウカキジュン</t>
    </rPh>
    <phoneticPr fontId="28"/>
  </si>
  <si>
    <t>81.0(※)</t>
    <phoneticPr fontId="28"/>
  </si>
  <si>
    <t>71.3(※)</t>
    <phoneticPr fontId="28"/>
  </si>
  <si>
    <t>主要三施設料金</t>
    <rPh sb="5" eb="7">
      <t>リョウキン</t>
    </rPh>
    <phoneticPr fontId="28"/>
  </si>
  <si>
    <t>(成約: 当該年度以降、R10年度までに開催されることとなる国際会議の成約件数であり、当該年度の開催件数とは一致しない。)</t>
    <rPh sb="5" eb="9">
      <t>トウガイネンド</t>
    </rPh>
    <rPh sb="9" eb="11">
      <t>イコウ</t>
    </rPh>
    <rPh sb="15" eb="17">
      <t>ネンド</t>
    </rPh>
    <rPh sb="35" eb="37">
      <t>セイヤク</t>
    </rPh>
    <rPh sb="37" eb="39">
      <t>ケンスウ</t>
    </rPh>
    <rPh sb="43" eb="45">
      <t>トウガイ</t>
    </rPh>
    <rPh sb="45" eb="47">
      <t>ネンド</t>
    </rPh>
    <rPh sb="48" eb="52">
      <t>カイサイケンスウ</t>
    </rPh>
    <rPh sb="54" eb="56">
      <t>イッチ</t>
    </rPh>
    <phoneticPr fontId="28"/>
  </si>
  <si>
    <t>再利用・・・再利用の意向について、全体の内「たいへん思う」「思う」の回答の割合</t>
    <rPh sb="0" eb="3">
      <t>サイリヨウ</t>
    </rPh>
    <rPh sb="6" eb="7">
      <t>サイ</t>
    </rPh>
    <rPh sb="7" eb="9">
      <t>リヨウ</t>
    </rPh>
    <rPh sb="10" eb="12">
      <t>イコウ</t>
    </rPh>
    <rPh sb="17" eb="19">
      <t>ゼンタイ</t>
    </rPh>
    <rPh sb="20" eb="21">
      <t>ウチ</t>
    </rPh>
    <rPh sb="26" eb="27">
      <t>オモ</t>
    </rPh>
    <rPh sb="30" eb="31">
      <t>オモ</t>
    </rPh>
    <rPh sb="34" eb="36">
      <t>カイトウ</t>
    </rPh>
    <rPh sb="37" eb="39">
      <t>ワリアイ</t>
    </rPh>
    <phoneticPr fontId="28"/>
  </si>
  <si>
    <t>〇　国際会議等の誘致・開催を通じて、大阪の地域活性化に貢献するという施設の目的に沿った運営がなされているか</t>
    <phoneticPr fontId="28"/>
  </si>
  <si>
    <t>・指定管理提案時目標　              　    （百万円）</t>
    <rPh sb="33" eb="34">
      <t>エン</t>
    </rPh>
    <phoneticPr fontId="28"/>
  </si>
  <si>
    <t>令和4年度指定管理運営業務評価票</t>
    <phoneticPr fontId="28"/>
  </si>
  <si>
    <t>〇　ＭＩＣＥ関係団体や主催者との連携が適切に実施されたか</t>
    <phoneticPr fontId="28"/>
  </si>
  <si>
    <t>〇　利用者（主催者・来場者）にとって魅力的な自主事業が適切に実施されたか</t>
  </si>
  <si>
    <t>〇　施設をＰＲする取組みが適切に実現されたか</t>
  </si>
  <si>
    <t xml:space="preserve">〇　利用者（主催者・来場者）サービスの向上、満足度を高めるための取組みが適切に実施されたか
</t>
    <phoneticPr fontId="28"/>
  </si>
  <si>
    <t>〇　飲食、物販、ケータリングなどのサービス事業の取組みが適切に実施されたか</t>
    <phoneticPr fontId="28"/>
  </si>
  <si>
    <t>別紙「機能強化費執行状況」のとおり</t>
    <phoneticPr fontId="28"/>
  </si>
  <si>
    <t>別紙「修繕費執行状況」のとおり</t>
    <phoneticPr fontId="28"/>
  </si>
  <si>
    <t>（分子：主要三施設の施設利用料、分母：主要三施設の全施設を9時～21時で利用した場合の施設利用料）</t>
    <rPh sb="1" eb="3">
      <t>ブンシ</t>
    </rPh>
    <rPh sb="4" eb="9">
      <t>シュヨウサンシセツ</t>
    </rPh>
    <rPh sb="10" eb="12">
      <t>シセツ</t>
    </rPh>
    <rPh sb="12" eb="15">
      <t>リヨウリョウ</t>
    </rPh>
    <rPh sb="16" eb="18">
      <t>ブンボ</t>
    </rPh>
    <rPh sb="19" eb="24">
      <t>シュヨウサンシセツ</t>
    </rPh>
    <rPh sb="25" eb="28">
      <t>ゼンシセツ</t>
    </rPh>
    <rPh sb="30" eb="31">
      <t>ジ</t>
    </rPh>
    <rPh sb="34" eb="35">
      <t>ジ</t>
    </rPh>
    <rPh sb="36" eb="38">
      <t>リヨウ</t>
    </rPh>
    <rPh sb="40" eb="42">
      <t>バアイ</t>
    </rPh>
    <rPh sb="43" eb="48">
      <t>シセツリヨウリョウ</t>
    </rPh>
    <phoneticPr fontId="28"/>
  </si>
  <si>
    <t>　お客様の安全・安心を確保するため「OICCモデルのさらなる深化」として、子どもや車いすの利用者向けオートディスペンサーを設置したほか、1階入り口での「非接触自動ドア」の増設、特別会議場における抗菌・抗ウイルスのカーペット取り換えを計画した。</t>
    <phoneticPr fontId="28"/>
  </si>
  <si>
    <t>例年５月に開催している当社主催行事である「中之島リバーフェスタ」が２年ぶりに開催され、近隣の住民の皆様はもとより大阪府民・市民の皆様に広く親しんでいただいた。</t>
    <phoneticPr fontId="28"/>
  </si>
  <si>
    <t xml:space="preserve">　就職困難者の雇用については、2021年5月1日から母子家庭等就業・自立支援センターの紹介を経て１名採用している。
　知的障がい者の雇用促進については、清掃業務の再委託先と契約を締結し、勤務時間、人数等に合った訓練場所、機会の提供に努めている。また、植栽の水やりや手入れの委託先についても同様の内容で契約している。
</t>
    <phoneticPr fontId="28"/>
  </si>
  <si>
    <t>別紙計算書類のとおり</t>
    <rPh sb="0" eb="2">
      <t>ベッシ</t>
    </rPh>
    <rPh sb="2" eb="6">
      <t>ケイサンショルイ</t>
    </rPh>
    <phoneticPr fontId="28"/>
  </si>
  <si>
    <t>B</t>
    <phoneticPr fontId="28"/>
  </si>
  <si>
    <t>A</t>
    <phoneticPr fontId="28"/>
  </si>
  <si>
    <t>A</t>
    <phoneticPr fontId="28"/>
  </si>
  <si>
    <t>　関係各社と協議を進め、2年続けて中止になった「中之島なつまつり」を入場を制限して開催した。また、プラザを利用した地域の子供たちのラジオ体操の実施に協力した。</t>
    <rPh sb="34" eb="36">
      <t>ニュウジョウ</t>
    </rPh>
    <rPh sb="37" eb="39">
      <t>セイゲン</t>
    </rPh>
    <rPh sb="57" eb="59">
      <t>チイキ</t>
    </rPh>
    <rPh sb="60" eb="62">
      <t>コドモ</t>
    </rPh>
    <phoneticPr fontId="28"/>
  </si>
  <si>
    <t>(事業提案事項+その他事項) 計</t>
    <phoneticPr fontId="28"/>
  </si>
  <si>
    <t>小計(2)</t>
    <rPh sb="0" eb="2">
      <t>ショウケイ</t>
    </rPh>
    <phoneticPr fontId="28"/>
  </si>
  <si>
    <t>デジタルサイネージクラウド化の為の機材の購入</t>
    <rPh sb="13" eb="14">
      <t>カ</t>
    </rPh>
    <rPh sb="15" eb="16">
      <t>タメ</t>
    </rPh>
    <rPh sb="17" eb="19">
      <t>キザイ</t>
    </rPh>
    <rPh sb="20" eb="22">
      <t>コウニュウ</t>
    </rPh>
    <phoneticPr fontId="33"/>
  </si>
  <si>
    <t>プロジェクター専用移動台の購入</t>
    <rPh sb="7" eb="12">
      <t>センヨウイドウダイ</t>
    </rPh>
    <rPh sb="13" eb="15">
      <t>コウニュウ</t>
    </rPh>
    <phoneticPr fontId="33"/>
  </si>
  <si>
    <t>音声ライン確認用機材の購入</t>
    <rPh sb="0" eb="2">
      <t>オンセイ</t>
    </rPh>
    <rPh sb="5" eb="10">
      <t>カクニンヨウキザイ</t>
    </rPh>
    <rPh sb="11" eb="13">
      <t>コウニュウ</t>
    </rPh>
    <phoneticPr fontId="33"/>
  </si>
  <si>
    <t>8階コンセント回路増設設置工事</t>
    <rPh sb="1" eb="2">
      <t>カイ</t>
    </rPh>
    <rPh sb="7" eb="15">
      <t>カイロゾウセツセッチコウジ</t>
    </rPh>
    <phoneticPr fontId="33"/>
  </si>
  <si>
    <t>９階事務室照明回路改修工事</t>
    <rPh sb="1" eb="2">
      <t>カイ</t>
    </rPh>
    <rPh sb="2" eb="5">
      <t>ジムシツ</t>
    </rPh>
    <rPh sb="5" eb="9">
      <t>ショウメイカイロ</t>
    </rPh>
    <rPh sb="9" eb="13">
      <t>カイシュウコウジ</t>
    </rPh>
    <phoneticPr fontId="33"/>
  </si>
  <si>
    <t>パンフレットサインスタンド用サイン設置工事</t>
    <rPh sb="13" eb="14">
      <t>ヨウ</t>
    </rPh>
    <rPh sb="17" eb="19">
      <t>セッチ</t>
    </rPh>
    <rPh sb="19" eb="21">
      <t>コウジ</t>
    </rPh>
    <phoneticPr fontId="34"/>
  </si>
  <si>
    <t>時計掛けスタンドの購入</t>
    <rPh sb="0" eb="2">
      <t>トケイ</t>
    </rPh>
    <rPh sb="2" eb="3">
      <t>カ</t>
    </rPh>
    <rPh sb="9" eb="11">
      <t>コウニュウ</t>
    </rPh>
    <phoneticPr fontId="34"/>
  </si>
  <si>
    <t>楽屋606便所内照明器具改修工事</t>
    <rPh sb="0" eb="2">
      <t>ガクヤ</t>
    </rPh>
    <rPh sb="5" eb="7">
      <t>ベンジョ</t>
    </rPh>
    <rPh sb="7" eb="8">
      <t>ナイ</t>
    </rPh>
    <rPh sb="8" eb="10">
      <t>ショウメイ</t>
    </rPh>
    <rPh sb="10" eb="12">
      <t>キグ</t>
    </rPh>
    <rPh sb="12" eb="14">
      <t>カイシュウ</t>
    </rPh>
    <rPh sb="14" eb="16">
      <t>コウジ</t>
    </rPh>
    <phoneticPr fontId="34"/>
  </si>
  <si>
    <t>小計(1)</t>
    <rPh sb="0" eb="2">
      <t>ショウケイ</t>
    </rPh>
    <phoneticPr fontId="28"/>
  </si>
  <si>
    <t>　その他の計画外</t>
    <rPh sb="3" eb="4">
      <t>タ</t>
    </rPh>
    <rPh sb="5" eb="7">
      <t>ケイカク</t>
    </rPh>
    <rPh sb="7" eb="8">
      <t>ガイ</t>
    </rPh>
    <phoneticPr fontId="28"/>
  </si>
  <si>
    <t>(発注未)</t>
    <rPh sb="1" eb="3">
      <t>ハッチュウ</t>
    </rPh>
    <rPh sb="3" eb="4">
      <t>ミ</t>
    </rPh>
    <phoneticPr fontId="28"/>
  </si>
  <si>
    <t>ﾌﾛﾝﾄｻｲﾄﾞｽﾎﾟｯﾄﾗｲﾄ改修工事設計委託</t>
    <rPh sb="16" eb="18">
      <t>カイシュウ</t>
    </rPh>
    <rPh sb="18" eb="20">
      <t>コウジ</t>
    </rPh>
    <rPh sb="20" eb="22">
      <t>セッケイ</t>
    </rPh>
    <rPh sb="22" eb="24">
      <t>イタク</t>
    </rPh>
    <phoneticPr fontId="34"/>
  </si>
  <si>
    <t>多機能トイレの自動扉改修工事</t>
    <rPh sb="0" eb="3">
      <t>タキノウ</t>
    </rPh>
    <rPh sb="7" eb="9">
      <t>ジドウ</t>
    </rPh>
    <rPh sb="9" eb="10">
      <t>トビラ</t>
    </rPh>
    <rPh sb="10" eb="12">
      <t>カイシュウ</t>
    </rPh>
    <rPh sb="12" eb="14">
      <t>コウジ</t>
    </rPh>
    <phoneticPr fontId="34"/>
  </si>
  <si>
    <t>特別会議場カーペット取替(抗菌抗ウィルス仕上げ)</t>
    <rPh sb="0" eb="2">
      <t>トクベツ</t>
    </rPh>
    <rPh sb="2" eb="4">
      <t>カイギ</t>
    </rPh>
    <rPh sb="4" eb="5">
      <t>ジョウ</t>
    </rPh>
    <rPh sb="10" eb="12">
      <t>トリカエ</t>
    </rPh>
    <rPh sb="13" eb="15">
      <t>コウキン</t>
    </rPh>
    <rPh sb="15" eb="16">
      <t>コウ</t>
    </rPh>
    <rPh sb="20" eb="22">
      <t>シア</t>
    </rPh>
    <phoneticPr fontId="34"/>
  </si>
  <si>
    <t>事業計画提案分</t>
    <rPh sb="0" eb="4">
      <t>ジギョウケイカク</t>
    </rPh>
    <rPh sb="4" eb="6">
      <t>テイアン</t>
    </rPh>
    <rPh sb="6" eb="7">
      <t>ブン</t>
    </rPh>
    <phoneticPr fontId="28"/>
  </si>
  <si>
    <t>備考</t>
    <rPh sb="0" eb="2">
      <t>ビコウ</t>
    </rPh>
    <phoneticPr fontId="28"/>
  </si>
  <si>
    <t>発注額</t>
    <rPh sb="0" eb="2">
      <t>ハッチュウ</t>
    </rPh>
    <rPh sb="2" eb="3">
      <t>ガク</t>
    </rPh>
    <phoneticPr fontId="28"/>
  </si>
  <si>
    <t>予定額</t>
    <rPh sb="0" eb="2">
      <t>ヨテイ</t>
    </rPh>
    <rPh sb="2" eb="3">
      <t>ガク</t>
    </rPh>
    <phoneticPr fontId="28"/>
  </si>
  <si>
    <t>件名</t>
    <rPh sb="0" eb="2">
      <t>ケンメイ</t>
    </rPh>
    <phoneticPr fontId="28"/>
  </si>
  <si>
    <t>No</t>
    <phoneticPr fontId="28"/>
  </si>
  <si>
    <t>（別紙)</t>
    <rPh sb="1" eb="3">
      <t>ベッシ</t>
    </rPh>
    <phoneticPr fontId="28"/>
  </si>
  <si>
    <t>単位：千円(税別)</t>
    <rPh sb="0" eb="2">
      <t>タンイ</t>
    </rPh>
    <rPh sb="3" eb="5">
      <t>センエン</t>
    </rPh>
    <rPh sb="6" eb="7">
      <t>ゼイ</t>
    </rPh>
    <rPh sb="7" eb="8">
      <t>ベツ</t>
    </rPh>
    <phoneticPr fontId="28"/>
  </si>
  <si>
    <t>【9月末現在】</t>
    <rPh sb="2" eb="3">
      <t>ガツ</t>
    </rPh>
    <rPh sb="3" eb="4">
      <t>マツ</t>
    </rPh>
    <rPh sb="4" eb="6">
      <t>ゲンザイ</t>
    </rPh>
    <phoneticPr fontId="28"/>
  </si>
  <si>
    <t>機能強化費執行状況</t>
    <rPh sb="0" eb="2">
      <t>キノウ</t>
    </rPh>
    <rPh sb="2" eb="4">
      <t>キョウカ</t>
    </rPh>
    <rPh sb="4" eb="5">
      <t>ヒ</t>
    </rPh>
    <rPh sb="5" eb="7">
      <t>シッコウ</t>
    </rPh>
    <rPh sb="7" eb="9">
      <t>ジョウキョウ</t>
    </rPh>
    <phoneticPr fontId="28"/>
  </si>
  <si>
    <t>什器・備品・消耗品(その他)</t>
    <rPh sb="0" eb="2">
      <t>ジュウキ</t>
    </rPh>
    <rPh sb="3" eb="5">
      <t>ビヒン</t>
    </rPh>
    <rPh sb="6" eb="9">
      <t>ショウモウヒン</t>
    </rPh>
    <rPh sb="12" eb="13">
      <t>タ</t>
    </rPh>
    <phoneticPr fontId="34"/>
  </si>
  <si>
    <t>修繕(その他)</t>
    <rPh sb="0" eb="2">
      <t>シュウゼン</t>
    </rPh>
    <rPh sb="5" eb="6">
      <t>タ</t>
    </rPh>
    <phoneticPr fontId="34"/>
  </si>
  <si>
    <t>コロナ関係</t>
    <phoneticPr fontId="34"/>
  </si>
  <si>
    <t>舞台幕取替</t>
    <rPh sb="0" eb="2">
      <t>ブタイ</t>
    </rPh>
    <rPh sb="2" eb="3">
      <t>マク</t>
    </rPh>
    <rPh sb="3" eb="5">
      <t>トリカエ</t>
    </rPh>
    <phoneticPr fontId="34"/>
  </si>
  <si>
    <t>厨房機器取替工事</t>
    <phoneticPr fontId="34"/>
  </si>
  <si>
    <t>スポットライト電源ケーブル取替工事</t>
    <phoneticPr fontId="34"/>
  </si>
  <si>
    <t>ｲﾍﾞﾝﾄﾎｰﾙ可動壁修理</t>
    <phoneticPr fontId="34"/>
  </si>
  <si>
    <t>電動シャッター修理(3個所)</t>
  </si>
  <si>
    <t>荷捌き場入口シャッター修理</t>
    <phoneticPr fontId="34"/>
  </si>
  <si>
    <t>メインホール・観覧席シート修繕</t>
    <phoneticPr fontId="34"/>
  </si>
  <si>
    <t>１,２階円柱改修工事</t>
    <phoneticPr fontId="34"/>
  </si>
  <si>
    <t>単位：千円(税込)</t>
    <rPh sb="0" eb="2">
      <t>タンイ</t>
    </rPh>
    <rPh sb="3" eb="5">
      <t>センエン</t>
    </rPh>
    <phoneticPr fontId="28"/>
  </si>
  <si>
    <t>修繕費執行状況</t>
    <rPh sb="0" eb="2">
      <t>シュウゼン</t>
    </rPh>
    <rPh sb="2" eb="3">
      <t>ヒ</t>
    </rPh>
    <rPh sb="3" eb="5">
      <t>シッコウ</t>
    </rPh>
    <rPh sb="5" eb="7">
      <t>ジョウキョウ</t>
    </rPh>
    <phoneticPr fontId="28"/>
  </si>
  <si>
    <t>　新型コロナウイルスの影響を踏まえ、国際会議誘致開催支援制度を弾力化し、ハイブリット会議、オンライン会議として開催されたものについても適用することとした。
　お客様の安全・安心を確保するため、子どもや車いす利用者向けオートディスペンサーを設置した。
　また、2階天井照明のLED化など、省エネルギー化を進めた。（再掲）</t>
    <phoneticPr fontId="28"/>
  </si>
  <si>
    <t>(4)サービス向上を図るための取り組み内容、手法及び実現可能性</t>
    <phoneticPr fontId="28"/>
  </si>
  <si>
    <t>S</t>
    <phoneticPr fontId="28"/>
  </si>
  <si>
    <t>▲166</t>
    <phoneticPr fontId="28"/>
  </si>
  <si>
    <t>▲150</t>
    <phoneticPr fontId="28"/>
  </si>
  <si>
    <t>当期純利益</t>
    <rPh sb="0" eb="5">
      <t>トウキジュンリエキ</t>
    </rPh>
    <phoneticPr fontId="28"/>
  </si>
  <si>
    <t>法人税等調整額</t>
    <rPh sb="0" eb="3">
      <t>ホウジンゼイ</t>
    </rPh>
    <rPh sb="3" eb="4">
      <t>トウ</t>
    </rPh>
    <rPh sb="4" eb="6">
      <t>チョウセイ</t>
    </rPh>
    <rPh sb="6" eb="7">
      <t>ガク</t>
    </rPh>
    <phoneticPr fontId="28"/>
  </si>
  <si>
    <t>法人税・住民税及び事業税</t>
    <rPh sb="0" eb="3">
      <t>ホウジンゼイ</t>
    </rPh>
    <rPh sb="4" eb="7">
      <t>ジュウミンゼイ</t>
    </rPh>
    <rPh sb="7" eb="8">
      <t>オヨ</t>
    </rPh>
    <rPh sb="9" eb="12">
      <t>ジギョウゼイ</t>
    </rPh>
    <phoneticPr fontId="28"/>
  </si>
  <si>
    <t>税引前当期純利益</t>
    <rPh sb="0" eb="8">
      <t>ゼイビキマエトウキジュンリエキ</t>
    </rPh>
    <phoneticPr fontId="28"/>
  </si>
  <si>
    <t>特別利益</t>
    <rPh sb="0" eb="2">
      <t>トクベツ</t>
    </rPh>
    <rPh sb="2" eb="4">
      <t>リエキ</t>
    </rPh>
    <phoneticPr fontId="28"/>
  </si>
  <si>
    <t>経常利益</t>
    <rPh sb="0" eb="2">
      <t>ケイジョウ</t>
    </rPh>
    <rPh sb="2" eb="4">
      <t>リエキ</t>
    </rPh>
    <phoneticPr fontId="28"/>
  </si>
  <si>
    <t>営業外費用合計</t>
  </si>
  <si>
    <t>雑損失</t>
  </si>
  <si>
    <t>有価証券償還差損</t>
    <phoneticPr fontId="28"/>
  </si>
  <si>
    <t>営業外収益合計</t>
  </si>
  <si>
    <t>雑収入</t>
    <rPh sb="0" eb="3">
      <t>ザツシュウニュウ</t>
    </rPh>
    <phoneticPr fontId="28"/>
  </si>
  <si>
    <t>受取利息</t>
  </si>
  <si>
    <t>営業外損益</t>
    <rPh sb="0" eb="3">
      <t>エイギョウガイ</t>
    </rPh>
    <rPh sb="3" eb="5">
      <t>ソンエキ</t>
    </rPh>
    <phoneticPr fontId="28"/>
  </si>
  <si>
    <t>営業利益</t>
    <rPh sb="0" eb="2">
      <t>エイギョウ</t>
    </rPh>
    <rPh sb="2" eb="4">
      <t>リエキ</t>
    </rPh>
    <phoneticPr fontId="28"/>
  </si>
  <si>
    <t>営業費用合計</t>
    <rPh sb="0" eb="2">
      <t>エイギョウ</t>
    </rPh>
    <rPh sb="2" eb="4">
      <t>ヒヨウ</t>
    </rPh>
    <rPh sb="4" eb="6">
      <t>ゴウケイ</t>
    </rPh>
    <phoneticPr fontId="28"/>
  </si>
  <si>
    <t>小計</t>
    <rPh sb="0" eb="2">
      <t>ショウケイ</t>
    </rPh>
    <phoneticPr fontId="34"/>
  </si>
  <si>
    <t>催事サポート費</t>
    <rPh sb="0" eb="2">
      <t>サイジ</t>
    </rPh>
    <rPh sb="6" eb="7">
      <t>ヒ</t>
    </rPh>
    <phoneticPr fontId="34"/>
  </si>
  <si>
    <t>フードサポート費</t>
    <rPh sb="7" eb="8">
      <t>ヒ</t>
    </rPh>
    <phoneticPr fontId="28"/>
  </si>
  <si>
    <t>誘致支援費</t>
    <rPh sb="0" eb="2">
      <t>ユウチ</t>
    </rPh>
    <rPh sb="2" eb="4">
      <t>シエン</t>
    </rPh>
    <rPh sb="4" eb="5">
      <t>ヒ</t>
    </rPh>
    <phoneticPr fontId="34"/>
  </si>
  <si>
    <t>売上原価</t>
    <rPh sb="0" eb="2">
      <t>ウリアゲ</t>
    </rPh>
    <rPh sb="2" eb="4">
      <t>ゲンカ</t>
    </rPh>
    <phoneticPr fontId="28"/>
  </si>
  <si>
    <t>大阪府納付金</t>
    <rPh sb="0" eb="3">
      <t>オオサカフ</t>
    </rPh>
    <rPh sb="3" eb="6">
      <t>ノウフキン</t>
    </rPh>
    <phoneticPr fontId="28"/>
  </si>
  <si>
    <t>機能強化費</t>
    <rPh sb="0" eb="2">
      <t>キノウ</t>
    </rPh>
    <rPh sb="2" eb="4">
      <t>キョウカ</t>
    </rPh>
    <rPh sb="4" eb="5">
      <t>ヒ</t>
    </rPh>
    <phoneticPr fontId="34"/>
  </si>
  <si>
    <t>減価償却費</t>
    <rPh sb="0" eb="2">
      <t>ゲンカ</t>
    </rPh>
    <rPh sb="2" eb="4">
      <t>ショウキャク</t>
    </rPh>
    <rPh sb="4" eb="5">
      <t>ヒ</t>
    </rPh>
    <phoneticPr fontId="34"/>
  </si>
  <si>
    <t>公租公課</t>
    <rPh sb="0" eb="2">
      <t>コウソ</t>
    </rPh>
    <rPh sb="2" eb="4">
      <t>コウカ</t>
    </rPh>
    <phoneticPr fontId="34"/>
  </si>
  <si>
    <t>事業所税</t>
    <rPh sb="0" eb="3">
      <t>ジギョウショ</t>
    </rPh>
    <rPh sb="3" eb="4">
      <t>ゼイ</t>
    </rPh>
    <phoneticPr fontId="34"/>
  </si>
  <si>
    <t>固定費</t>
    <rPh sb="0" eb="3">
      <t>コテイヒ</t>
    </rPh>
    <phoneticPr fontId="28"/>
  </si>
  <si>
    <t>その他諸経費</t>
    <rPh sb="2" eb="3">
      <t>タ</t>
    </rPh>
    <rPh sb="3" eb="6">
      <t>ショケイヒ</t>
    </rPh>
    <phoneticPr fontId="34"/>
  </si>
  <si>
    <t>自主事業・周年事業費</t>
    <rPh sb="0" eb="2">
      <t>ジシュ</t>
    </rPh>
    <rPh sb="2" eb="4">
      <t>ジギョウ</t>
    </rPh>
    <rPh sb="5" eb="7">
      <t>シュウネン</t>
    </rPh>
    <rPh sb="7" eb="9">
      <t>ジギョウ</t>
    </rPh>
    <rPh sb="9" eb="10">
      <t>ヒ</t>
    </rPh>
    <phoneticPr fontId="28"/>
  </si>
  <si>
    <t>調査研究費</t>
    <rPh sb="0" eb="2">
      <t>チョウサ</t>
    </rPh>
    <rPh sb="2" eb="5">
      <t>ケンキュウヒ</t>
    </rPh>
    <phoneticPr fontId="28"/>
  </si>
  <si>
    <t>通信費</t>
    <rPh sb="0" eb="3">
      <t>ツウシンヒ</t>
    </rPh>
    <phoneticPr fontId="28"/>
  </si>
  <si>
    <t>旅費交通費</t>
    <rPh sb="0" eb="2">
      <t>リョヒ</t>
    </rPh>
    <rPh sb="2" eb="5">
      <t>コウツウヒ</t>
    </rPh>
    <phoneticPr fontId="28"/>
  </si>
  <si>
    <t>支払手数料</t>
    <rPh sb="0" eb="2">
      <t>シハライ</t>
    </rPh>
    <rPh sb="2" eb="5">
      <t>テスウリョウ</t>
    </rPh>
    <phoneticPr fontId="28"/>
  </si>
  <si>
    <t>賃借料</t>
    <rPh sb="0" eb="3">
      <t>チンシャクリョウ</t>
    </rPh>
    <phoneticPr fontId="28"/>
  </si>
  <si>
    <t>広告宣伝費</t>
    <rPh sb="0" eb="2">
      <t>コウコク</t>
    </rPh>
    <rPh sb="2" eb="5">
      <t>センデンヒ</t>
    </rPh>
    <phoneticPr fontId="34"/>
  </si>
  <si>
    <t>会社諸経費</t>
    <rPh sb="0" eb="2">
      <t>カイシャ</t>
    </rPh>
    <rPh sb="2" eb="5">
      <t>ショケイヒ</t>
    </rPh>
    <phoneticPr fontId="28"/>
  </si>
  <si>
    <t>消耗品費</t>
    <rPh sb="0" eb="2">
      <t>ショウモウ</t>
    </rPh>
    <rPh sb="2" eb="3">
      <t>ヒン</t>
    </rPh>
    <rPh sb="3" eb="4">
      <t>ヒ</t>
    </rPh>
    <phoneticPr fontId="34"/>
  </si>
  <si>
    <t>修繕費</t>
    <rPh sb="0" eb="3">
      <t>シュウゼンヒ</t>
    </rPh>
    <phoneticPr fontId="34"/>
  </si>
  <si>
    <t>委託費</t>
    <rPh sb="0" eb="2">
      <t>イタク</t>
    </rPh>
    <rPh sb="2" eb="3">
      <t>ヒ</t>
    </rPh>
    <phoneticPr fontId="34"/>
  </si>
  <si>
    <t>水道光熱費</t>
    <rPh sb="0" eb="2">
      <t>スイドウ</t>
    </rPh>
    <rPh sb="2" eb="5">
      <t>コウネツヒ</t>
    </rPh>
    <phoneticPr fontId="34"/>
  </si>
  <si>
    <t>施設運営費</t>
    <rPh sb="0" eb="2">
      <t>シセツ</t>
    </rPh>
    <rPh sb="2" eb="4">
      <t>ウンエイ</t>
    </rPh>
    <rPh sb="4" eb="5">
      <t>ヒ</t>
    </rPh>
    <phoneticPr fontId="34"/>
  </si>
  <si>
    <t>人件費</t>
    <rPh sb="0" eb="3">
      <t>ジンケンヒ</t>
    </rPh>
    <phoneticPr fontId="28"/>
  </si>
  <si>
    <t>営業費用</t>
    <rPh sb="0" eb="2">
      <t>エイギョウ</t>
    </rPh>
    <rPh sb="2" eb="4">
      <t>ヒヨウ</t>
    </rPh>
    <phoneticPr fontId="28"/>
  </si>
  <si>
    <t>売上高計　⑤=③＋④</t>
    <rPh sb="0" eb="2">
      <t>ウリアゲ</t>
    </rPh>
    <rPh sb="2" eb="3">
      <t>ダカ</t>
    </rPh>
    <rPh sb="3" eb="4">
      <t>ケイ</t>
    </rPh>
    <phoneticPr fontId="28"/>
  </si>
  <si>
    <t>受取地代収入他　④</t>
    <rPh sb="0" eb="2">
      <t>ウケトリ</t>
    </rPh>
    <rPh sb="2" eb="4">
      <t>チダイ</t>
    </rPh>
    <rPh sb="4" eb="6">
      <t>シュウニュウ</t>
    </rPh>
    <rPh sb="6" eb="7">
      <t>ホカ</t>
    </rPh>
    <phoneticPr fontId="28"/>
  </si>
  <si>
    <t>事業売上高計　③＝①＋②</t>
    <rPh sb="0" eb="2">
      <t>ジギョウ</t>
    </rPh>
    <rPh sb="2" eb="4">
      <t>ウリアゲ</t>
    </rPh>
    <rPh sb="4" eb="5">
      <t>ダカ</t>
    </rPh>
    <rPh sb="5" eb="6">
      <t>ケイ</t>
    </rPh>
    <phoneticPr fontId="28"/>
  </si>
  <si>
    <t>小計　②</t>
    <rPh sb="0" eb="2">
      <t>ショウケイ</t>
    </rPh>
    <phoneticPr fontId="34"/>
  </si>
  <si>
    <t>広告・弁済他</t>
    <rPh sb="0" eb="2">
      <t>コウコク</t>
    </rPh>
    <rPh sb="3" eb="5">
      <t>ベンサイ</t>
    </rPh>
    <rPh sb="5" eb="6">
      <t>ホカ</t>
    </rPh>
    <phoneticPr fontId="34"/>
  </si>
  <si>
    <t>ビジネスセンター収入</t>
  </si>
  <si>
    <t>駐車場利用</t>
    <rPh sb="0" eb="2">
      <t>チュウシャ</t>
    </rPh>
    <rPh sb="2" eb="3">
      <t>ジョウ</t>
    </rPh>
    <rPh sb="3" eb="5">
      <t>リヨウ</t>
    </rPh>
    <phoneticPr fontId="34"/>
  </si>
  <si>
    <t>売上管理手数料収入</t>
  </si>
  <si>
    <t>その他附帯利用料</t>
    <rPh sb="0" eb="3">
      <t>ソノタ</t>
    </rPh>
    <rPh sb="3" eb="5">
      <t>フタイ</t>
    </rPh>
    <rPh sb="5" eb="7">
      <t>リヨウ</t>
    </rPh>
    <rPh sb="7" eb="8">
      <t>リョウ</t>
    </rPh>
    <phoneticPr fontId="34"/>
  </si>
  <si>
    <t>フードサポート料</t>
    <rPh sb="7" eb="8">
      <t>リョウ</t>
    </rPh>
    <phoneticPr fontId="34"/>
  </si>
  <si>
    <t>催事サポート料</t>
    <rPh sb="0" eb="2">
      <t>サイジ</t>
    </rPh>
    <rPh sb="6" eb="7">
      <t>リョウ</t>
    </rPh>
    <phoneticPr fontId="34"/>
  </si>
  <si>
    <t>附帯備品利用料</t>
    <rPh sb="0" eb="2">
      <t>フタイ</t>
    </rPh>
    <rPh sb="2" eb="4">
      <t>ビヒン</t>
    </rPh>
    <rPh sb="4" eb="7">
      <t>リヨウリョウ</t>
    </rPh>
    <phoneticPr fontId="34"/>
  </si>
  <si>
    <t>サービス事業</t>
    <rPh sb="4" eb="6">
      <t>ジギョウ</t>
    </rPh>
    <phoneticPr fontId="28"/>
  </si>
  <si>
    <t>小計　①</t>
    <rPh sb="0" eb="2">
      <t>ショウケイ</t>
    </rPh>
    <phoneticPr fontId="34"/>
  </si>
  <si>
    <t>テナント利用</t>
    <rPh sb="4" eb="6">
      <t>リヨウ</t>
    </rPh>
    <phoneticPr fontId="34"/>
  </si>
  <si>
    <t>キャンセル料</t>
    <rPh sb="5" eb="6">
      <t>リョウ</t>
    </rPh>
    <phoneticPr fontId="34"/>
  </si>
  <si>
    <t>施設利用料</t>
    <rPh sb="0" eb="2">
      <t>シセツ</t>
    </rPh>
    <rPh sb="2" eb="5">
      <t>リヨウリョウ</t>
    </rPh>
    <phoneticPr fontId="34"/>
  </si>
  <si>
    <t>施設事業</t>
    <rPh sb="0" eb="2">
      <t>シセツ</t>
    </rPh>
    <rPh sb="2" eb="4">
      <t>ジギョウ</t>
    </rPh>
    <phoneticPr fontId="28"/>
  </si>
  <si>
    <t>売上高</t>
    <rPh sb="0" eb="2">
      <t>ウリアゲ</t>
    </rPh>
    <rPh sb="2" eb="3">
      <t>ダカ</t>
    </rPh>
    <phoneticPr fontId="28"/>
  </si>
  <si>
    <t>(j)=(a)/(h)</t>
    <phoneticPr fontId="28"/>
  </si>
  <si>
    <t>(i)=(a)-(h)</t>
    <phoneticPr fontId="28"/>
  </si>
  <si>
    <t>(h)</t>
    <phoneticPr fontId="28"/>
  </si>
  <si>
    <t>(g)=(a)/(e)</t>
    <phoneticPr fontId="28"/>
  </si>
  <si>
    <t>(f)=(a)-(e)</t>
    <phoneticPr fontId="28"/>
  </si>
  <si>
    <t>(e)</t>
    <phoneticPr fontId="28"/>
  </si>
  <si>
    <t>(d)=(a)/(b)</t>
    <phoneticPr fontId="28"/>
  </si>
  <si>
    <t>(c)=(a)-(b)</t>
  </si>
  <si>
    <t>(b)</t>
    <phoneticPr fontId="28"/>
  </si>
  <si>
    <t>(a)</t>
    <phoneticPr fontId="28"/>
  </si>
  <si>
    <t>対71期比％</t>
    <rPh sb="0" eb="1">
      <t>タイ</t>
    </rPh>
    <rPh sb="3" eb="4">
      <t>キ</t>
    </rPh>
    <rPh sb="4" eb="5">
      <t>ヒ</t>
    </rPh>
    <phoneticPr fontId="34"/>
  </si>
  <si>
    <t>差額</t>
    <rPh sb="0" eb="1">
      <t>サ</t>
    </rPh>
    <rPh sb="1" eb="2">
      <t>ガク</t>
    </rPh>
    <phoneticPr fontId="34"/>
  </si>
  <si>
    <t>実績</t>
    <rPh sb="0" eb="1">
      <t>ミ</t>
    </rPh>
    <rPh sb="1" eb="2">
      <t>イサオ</t>
    </rPh>
    <phoneticPr fontId="28"/>
  </si>
  <si>
    <t>対前期比％</t>
    <rPh sb="0" eb="1">
      <t>タイ</t>
    </rPh>
    <rPh sb="1" eb="4">
      <t>ゼンキヒ</t>
    </rPh>
    <phoneticPr fontId="34"/>
  </si>
  <si>
    <t>達成率％</t>
    <rPh sb="0" eb="3">
      <t>タッセイリツ</t>
    </rPh>
    <phoneticPr fontId="34"/>
  </si>
  <si>
    <t>計画</t>
    <rPh sb="0" eb="1">
      <t>ケイ</t>
    </rPh>
    <rPh sb="1" eb="2">
      <t>カク</t>
    </rPh>
    <phoneticPr fontId="28"/>
  </si>
  <si>
    <t>累計実績</t>
    <rPh sb="0" eb="2">
      <t>ルイケイ</t>
    </rPh>
    <rPh sb="2" eb="3">
      <t>ミ</t>
    </rPh>
    <rPh sb="3" eb="4">
      <t>イサオ</t>
    </rPh>
    <phoneticPr fontId="28"/>
  </si>
  <si>
    <t>勘定科目</t>
    <rPh sb="0" eb="2">
      <t>カンジョウ</t>
    </rPh>
    <rPh sb="2" eb="4">
      <t>カモク</t>
    </rPh>
    <phoneticPr fontId="28"/>
  </si>
  <si>
    <t>対前々期比</t>
    <rPh sb="0" eb="1">
      <t>タイ</t>
    </rPh>
    <rPh sb="1" eb="3">
      <t>ゼンゼン</t>
    </rPh>
    <rPh sb="3" eb="4">
      <t>キ</t>
    </rPh>
    <rPh sb="4" eb="5">
      <t>ヒ</t>
    </rPh>
    <phoneticPr fontId="28"/>
  </si>
  <si>
    <t>第72期</t>
    <rPh sb="0" eb="1">
      <t>ダイ</t>
    </rPh>
    <rPh sb="3" eb="4">
      <t>キ</t>
    </rPh>
    <phoneticPr fontId="28"/>
  </si>
  <si>
    <t>対前期比</t>
    <rPh sb="0" eb="4">
      <t>タイゼンキヒ</t>
    </rPh>
    <phoneticPr fontId="28"/>
  </si>
  <si>
    <t>第73期</t>
    <rPh sb="0" eb="1">
      <t>ダイ</t>
    </rPh>
    <rPh sb="3" eb="4">
      <t>キ</t>
    </rPh>
    <phoneticPr fontId="28"/>
  </si>
  <si>
    <t>第74期（2022年4月-2022年9月）</t>
    <rPh sb="0" eb="1">
      <t>ダイ</t>
    </rPh>
    <rPh sb="3" eb="4">
      <t>キ</t>
    </rPh>
    <rPh sb="9" eb="10">
      <t>ネン</t>
    </rPh>
    <rPh sb="11" eb="12">
      <t>ガツ</t>
    </rPh>
    <rPh sb="17" eb="18">
      <t>ネン</t>
    </rPh>
    <rPh sb="19" eb="20">
      <t>ガツ</t>
    </rPh>
    <phoneticPr fontId="28"/>
  </si>
  <si>
    <t>事業年度</t>
    <rPh sb="0" eb="2">
      <t>ジギョウ</t>
    </rPh>
    <rPh sb="2" eb="4">
      <t>ネンド</t>
    </rPh>
    <phoneticPr fontId="28"/>
  </si>
  <si>
    <t>（単位：千円）</t>
    <rPh sb="1" eb="3">
      <t>タンイ</t>
    </rPh>
    <rPh sb="4" eb="6">
      <t>センエン</t>
    </rPh>
    <phoneticPr fontId="38"/>
  </si>
  <si>
    <t xml:space="preserve">別表4　第74期第2四半期　収支実績（2022年4月-2022年9月 ）  </t>
    <rPh sb="0" eb="2">
      <t>ベッピョウ</t>
    </rPh>
    <rPh sb="4" eb="5">
      <t>ダイ</t>
    </rPh>
    <rPh sb="7" eb="8">
      <t>キ</t>
    </rPh>
    <rPh sb="8" eb="9">
      <t>ダイ</t>
    </rPh>
    <rPh sb="10" eb="13">
      <t>シハンキ</t>
    </rPh>
    <rPh sb="14" eb="16">
      <t>シュウシ</t>
    </rPh>
    <rPh sb="16" eb="18">
      <t>ジッセキ</t>
    </rPh>
    <rPh sb="23" eb="24">
      <t>ネン</t>
    </rPh>
    <rPh sb="25" eb="26">
      <t>ガツ</t>
    </rPh>
    <rPh sb="31" eb="32">
      <t>ネン</t>
    </rPh>
    <rPh sb="33" eb="34">
      <t>ツキ</t>
    </rPh>
    <phoneticPr fontId="34"/>
  </si>
  <si>
    <t xml:space="preserve">　中之島・大阪の都市魅力向上のため、中之島にある4つの美術館とユニークベニュー、アフターコンベンションとしての利用について協議を進めた。また、中之島の水辺という当会議場の立地条件を活かし、大阪国際会議場前港を利用したアフターコンベンションである「船周遊」について船会社と提携を締結した。
　水運については、2025万博に向けて大阪国際会議場前港の活用を進めるべく、船会社との調整を進めた。
　このほか、大阪観光局、ホテル、交通事業者等と連携し、オール大阪で大阪・中之島の魅力づくりに取り組んだ。
</t>
    <phoneticPr fontId="28"/>
  </si>
  <si>
    <t xml:space="preserve">2022年度上半期国際会議開催・誘致件数
　開催　　4件
　成約　  12件
</t>
    <rPh sb="6" eb="9">
      <t>カミハンキ</t>
    </rPh>
    <phoneticPr fontId="28"/>
  </si>
  <si>
    <t xml:space="preserve">2022年度上半期主要三施設料金稼働率
　主要三施設料金稼働率　53.9％
</t>
    <rPh sb="6" eb="9">
      <t>カミハンキ</t>
    </rPh>
    <phoneticPr fontId="28"/>
  </si>
  <si>
    <t xml:space="preserve">　中之島・大阪の都市魅力向上のため、中之島にある4つの美術館とユニークベニュー、アフターコンベンションとしての利用について協議を進めた。また、中之島の水辺という当会議場の立地条件を活かし、大阪国際会議場前港を利用したアフターコンベンションである「船周遊」について船会社１社と送客協定を締結し、さらに他の事業者とも協議中である。
　水運については、2025万博に向けて大阪国際会議場前港の活用を進めるべく、船会社との調整を進めた。
　このほか、大阪観光局、ホテル、交通事業者等と連携し、オール大阪で大阪・中之島の魅力づくりに取り組んだ。（再掲）
</t>
    <rPh sb="135" eb="136">
      <t>シャ</t>
    </rPh>
    <rPh sb="137" eb="139">
      <t>ソウキャク</t>
    </rPh>
    <rPh sb="139" eb="141">
      <t>キョウテイ</t>
    </rPh>
    <rPh sb="142" eb="144">
      <t>テイケツ</t>
    </rPh>
    <rPh sb="149" eb="150">
      <t>タ</t>
    </rPh>
    <rPh sb="151" eb="154">
      <t>ジギョウシャ</t>
    </rPh>
    <rPh sb="156" eb="159">
      <t>キョウギチュウ</t>
    </rPh>
    <phoneticPr fontId="28"/>
  </si>
  <si>
    <t xml:space="preserve">①新型コロナウイルス感染症の状況を踏まえ、国際会議誘致開催支援制度を弾力化し、2022年度に開催・成約した国際会議についてはハイブリッド会議またはオンライン会議として開催されたものについても適用することにした。
②SDGs関連会議の誘致・開催を推進するため、支援制度を新たに設け、NPO等によるSDGs関連国内会議の開催支援を開始した。
</t>
    <rPh sb="123" eb="125">
      <t>スイシン</t>
    </rPh>
    <rPh sb="130" eb="134">
      <t>シエンセイド</t>
    </rPh>
    <rPh sb="135" eb="136">
      <t>アラ</t>
    </rPh>
    <rPh sb="138" eb="139">
      <t>モウ</t>
    </rPh>
    <phoneticPr fontId="28"/>
  </si>
  <si>
    <t>　上述のとおり、子どもや車いすの利用者向けオートディスペンサーを設置したほか、1階入り口での「非接触自動ドア」の増設、特別会議場における抗菌・抗ウイルスのカーペット取り換えを計画。また、「危機管理マニュアル」に基づき事故・災害への備えやお客様の安全を確保するための防災訓練を実施した。
　快適で魅力あふれるOICC実現のため、利用者満足度向上に向けて引き続き利用者からのヒアリングやアンケート、来場者からのご意見やご要望等を踏まえた対応を行うとともに、「s-OICC委員会」「e-OICC委員会」の開催、パトロール隊による気づきの箇所の改善を進めるなどオールOICCでお客様満足度の向上を図った。また、会議環境の魅力向上のため、ハイブリッド会議の需要にこたえ、通信環境の更なる改善に努めており、「5G通信」の導入や「帯域保証通信回線」の整備を計画。
　主催者支援サービスを充実するため、JTBと包括連携し、9月からビジネスセンター業務を委託。今後、物販、アフターコンベンション等のサービス向上に努める。</t>
    <rPh sb="377" eb="382">
      <t>シュサイシャシエン</t>
    </rPh>
    <rPh sb="387" eb="389">
      <t>ジュウジツ</t>
    </rPh>
    <rPh sb="398" eb="402">
      <t>ホウカツレンケイ</t>
    </rPh>
    <rPh sb="405" eb="406">
      <t>ガツ</t>
    </rPh>
    <rPh sb="416" eb="418">
      <t>ギョウム</t>
    </rPh>
    <rPh sb="419" eb="421">
      <t>イタク</t>
    </rPh>
    <rPh sb="422" eb="424">
      <t>コンゴ</t>
    </rPh>
    <rPh sb="425" eb="427">
      <t>ブッパン</t>
    </rPh>
    <rPh sb="439" eb="440">
      <t>トウ</t>
    </rPh>
    <rPh sb="445" eb="447">
      <t>コウジョウ</t>
    </rPh>
    <rPh sb="448" eb="449">
      <t>ツト</t>
    </rPh>
    <phoneticPr fontId="28"/>
  </si>
  <si>
    <t xml:space="preserve">　来場者へのおもてなしとなる飲食に関して、今後は飲食施設運営委託事業者及び弁当供給事業者と連携の下、「食の都・大阪」にふさわしい特色ある多様なお弁当を提供すべく、お弁当メニューの増加、充実を図るとともに、弁当供給事業者等との意思疎通の場を定例化した（4月12日、弁当供給事業者説明会）。
　新たなサービス事業として
① 中之島水上観光の紹介
② 主催者用物品の貸出、新貸出用物品の開発・導入、販売拡大に取り組んだ。
</t>
    <rPh sb="82" eb="84">
      <t>ベントウ</t>
    </rPh>
    <rPh sb="89" eb="91">
      <t>ゾウカ</t>
    </rPh>
    <rPh sb="92" eb="94">
      <t>ジュウジツ</t>
    </rPh>
    <rPh sb="95" eb="96">
      <t>ハカ</t>
    </rPh>
    <phoneticPr fontId="28"/>
  </si>
  <si>
    <t>　2025年大阪・関西万博の機運醸成を進めるために、「2025年日本国際博覧会IPM2022」の誘致・開催を進めるとともに、大阪大学・大阪公立大学との連携による国際シンポジウムの開催や船会社と協働のもと中之島から夢洲への舟運実施の検討を進めた。
　また、7月にはコカ・コーラ社と連携し、「大阪・関西万博支援自販機」第1号機を1階プラザに設置するとともに、万博機運醸成イベントをを開催した。</t>
    <rPh sb="31" eb="32">
      <t>ネン</t>
    </rPh>
    <rPh sb="36" eb="39">
      <t>ハクランカイ</t>
    </rPh>
    <rPh sb="118" eb="119">
      <t>スス</t>
    </rPh>
    <rPh sb="128" eb="129">
      <t>ガツ</t>
    </rPh>
    <rPh sb="133" eb="138">
      <t>コーラシャ</t>
    </rPh>
    <rPh sb="139" eb="141">
      <t>レンケイ</t>
    </rPh>
    <rPh sb="144" eb="146">
      <t>オオサカ</t>
    </rPh>
    <rPh sb="147" eb="149">
      <t>カンサイ</t>
    </rPh>
    <rPh sb="149" eb="151">
      <t>バンパク</t>
    </rPh>
    <rPh sb="151" eb="156">
      <t>シエンジハンキ</t>
    </rPh>
    <rPh sb="157" eb="158">
      <t>ダイ</t>
    </rPh>
    <rPh sb="159" eb="161">
      <t>ゴウキ</t>
    </rPh>
    <rPh sb="163" eb="164">
      <t>カイ</t>
    </rPh>
    <rPh sb="168" eb="170">
      <t>セッチ</t>
    </rPh>
    <rPh sb="177" eb="181">
      <t>バンパクキウン</t>
    </rPh>
    <rPh sb="181" eb="183">
      <t>ジョウセイ</t>
    </rPh>
    <rPh sb="189" eb="191">
      <t>カイサイ</t>
    </rPh>
    <phoneticPr fontId="28"/>
  </si>
  <si>
    <t>　地域との共生の取組みとしては、例年５月に開催している当社主催行事である「中之島リバーフェスタ」が２年ぶりに開催され、近隣の住民の皆様はもとより大阪府民・市民の皆様に広く親しんでいただいた（再掲）。関係各社と協議を進め、2年続けて中止になった「中之島なつまつり」を開催した。また、プラザを利用したラジオ体操の実施に協力したほか、生きた建築ミュージアム等をリアルで開催すべく準備を進めた。</t>
    <rPh sb="99" eb="103">
      <t>カンケイカクシャ</t>
    </rPh>
    <rPh sb="104" eb="106">
      <t>キョウギ</t>
    </rPh>
    <rPh sb="107" eb="108">
      <t>スス</t>
    </rPh>
    <rPh sb="132" eb="134">
      <t>カイサイ</t>
    </rPh>
    <rPh sb="154" eb="156">
      <t>ジッシ</t>
    </rPh>
    <rPh sb="157" eb="159">
      <t>キョウリョク</t>
    </rPh>
    <phoneticPr fontId="28"/>
  </si>
  <si>
    <t xml:space="preserve">　SDGsへの取り組みについては、昨年度策定した「SDGs推進基本指針」に基づき、全社によるアクションプランを策定して取り組みを進めている。
① 5月には会議の開催を通じてSDGsの推進をはかるため、SDGsに貢献する国際会議等への支援制度を増強した。また、NPO等によるSDGs関連国内会議についても開催支援制度を開始した。
② 6月には、パートナー会社を含むオールOICCによる「第1回SDGs・環境委員会」を開催し、今後のSDGsの取組み方策等について協議した。
③ 来館される方の多様性への対応を進めるため、スタッフのユニバーサルマナー研修や、コミュニケーションボードの導入、ピクトグラムを利用した館内案内等のサービスを計画した。また、情報を発信する際にはWebアクセシビリティにも配慮すべく研究を進めた。
　省エネルギーについては、2019年度から導入済のESCO事業の改善・修正を行いながらエネルギー削減の効率化を図った。館内照明については2階OIC Caféの天井照明をLEDに変更するなど、順次LED化を進めている。また、空調効率の向上に向け、大型ガラス窓への遮熱フィルムの導入について調査を進めた。
</t>
    <rPh sb="314" eb="316">
      <t>ケイカク</t>
    </rPh>
    <rPh sb="414" eb="415">
      <t>ハカ</t>
    </rPh>
    <phoneticPr fontId="28"/>
  </si>
  <si>
    <t xml:space="preserve">①オール大阪の取り組みとして、「2023年主要国首脳会議（G7広島サミット）関係閣僚会合」を大阪府・堺市と共に誘致推進する他、大阪観光局やインテックス大阪との連携に関して相互に新規案件や国際会議の情報交換を行なった。（再掲）
②水運については、2025万博に向けて大阪国際会議場前港の活用を進めるべく、船会社との調整を進めた。このほか、大阪観光局、ホテル、交通事業者等と連携し、オール大阪で大阪・中之島の魅力づくりに取り組んだ。（再掲）
</t>
    <phoneticPr fontId="28"/>
  </si>
  <si>
    <t xml:space="preserve">　オール大阪の取り組みとしては、「2023年主要国首脳会議（G7広島サミット）関係閣僚会合」を大阪府・堺市と共に誘致推進する他、大阪観光局やインテックス大阪との連携に関して相互に新規案件や国際会議の情報交換を行なった。（再掲）
　大阪へのMICE誘致を関連9社合同で推進する「Team Osaka MICE」プロジェクトが6月に始動し、中心メンバーとして積極的に参画した（再掲）。
</t>
    <rPh sb="133" eb="135">
      <t>スイシン</t>
    </rPh>
    <rPh sb="162" eb="163">
      <t>ガツ</t>
    </rPh>
    <rPh sb="168" eb="170">
      <t>チュウシン</t>
    </rPh>
    <rPh sb="177" eb="180">
      <t>セッキョクテキ</t>
    </rPh>
    <rPh sb="186" eb="188">
      <t>サイケイ</t>
    </rPh>
    <phoneticPr fontId="28"/>
  </si>
  <si>
    <t xml:space="preserve"> 大阪府立国際会議場が公の施設であることを踏まえ、どなたでもご利用いただけるよう広くホームページで利用方法をご案内する等のほか次の方策を新たに実施した。
①webによる利用手続（申込、承認、アンケート）の全面的な電子化（2022.4～）
②e-予約手続きの拡大（対象施設として11F、8F会議室に加え7F会議室追加、期間3月→6月）（2022.6～）
③バリアフリートイレ化の推進（車いす対応トイレに簡易オストメイトを設置。ドアの自動化を順次進めた。）
④高さの低いオートディスペンサーの設置（子どもや車いす利用者向け）</t>
    <rPh sb="145" eb="148">
      <t>カイギシツ</t>
    </rPh>
    <rPh sb="149" eb="150">
      <t>クワ</t>
    </rPh>
    <rPh sb="153" eb="156">
      <t>カイギシツ</t>
    </rPh>
    <rPh sb="188" eb="189">
      <t>カ</t>
    </rPh>
    <rPh sb="190" eb="192">
      <t>スイシン</t>
    </rPh>
    <rPh sb="231" eb="232">
      <t>タカ</t>
    </rPh>
    <rPh sb="234" eb="235">
      <t>ヒク</t>
    </rPh>
    <rPh sb="247" eb="249">
      <t>セッチ</t>
    </rPh>
    <rPh sb="250" eb="251">
      <t>コ</t>
    </rPh>
    <rPh sb="254" eb="255">
      <t>クルマ</t>
    </rPh>
    <rPh sb="257" eb="261">
      <t>リヨウシャム</t>
    </rPh>
    <phoneticPr fontId="28"/>
  </si>
  <si>
    <t xml:space="preserve"> 入国制限は本年10月より大きく見直されたが、これまでは海外からの参加が見込みにくい状況にあり国際会議の誘致活動は非常に厳しい環境にあった。東京国際フォーラムやパシフィコ横浜、京都国際会館等においても、予定していた国際会議が海外へ開催地が変更されたり中止となった。また、当社の強みである医学系学術会議においても大学・研究機関への訪問が制限される状況となっていた。そういった状況下において以下の様に戦略的な活動を進めた。
　「ICCAデータベース」(国際会議協会：本部オランダ)より開催見込みの高い国際会議を抽出しその情報をもとにキーマンへのアプローチ・誘致訪問に努めた。
　医学系学術会議や自然科学系国際会議に関して、大学、研究機関への訪問を積極的に行い、訪問が制限されている相手先にはWEB訪問を行うことで情報入手に努めた。また、これまでと同様にアドバイザー（大阪大学、大阪公立大学の理工系学研究科長）へは可能な限り訪問を行いながら、助言・提言をもとに誘致活動を展開すべく情報収集に努めた。
　オール大阪の取り組みとしては、「2023年主要国首脳会議（G7広島サミット）関係閣僚会合」を大阪府・堺市と共に誘致推進した（9月、「G7貿易大臣会合」の開催が決定）他、大阪観光局やインテックス大阪との連携に関して相互に新規案件や国際会議の情報交換を行なった。
</t>
    <rPh sb="13" eb="14">
      <t>オオ</t>
    </rPh>
    <rPh sb="16" eb="18">
      <t>ミナオ</t>
    </rPh>
    <rPh sb="70" eb="72">
      <t>トウキョウ</t>
    </rPh>
    <rPh sb="72" eb="74">
      <t>コクサイ</t>
    </rPh>
    <rPh sb="85" eb="87">
      <t>ヨコハマ</t>
    </rPh>
    <rPh sb="88" eb="94">
      <t>キョウトコクサイカイカン</t>
    </rPh>
    <rPh sb="94" eb="95">
      <t>トウ</t>
    </rPh>
    <rPh sb="101" eb="103">
      <t>ヨテイ</t>
    </rPh>
    <rPh sb="107" eb="111">
      <t>コクサイカイギ</t>
    </rPh>
    <rPh sb="112" eb="114">
      <t>カイガイ</t>
    </rPh>
    <rPh sb="115" eb="118">
      <t>カイサイチ</t>
    </rPh>
    <rPh sb="119" eb="121">
      <t>ヘンコウ</t>
    </rPh>
    <rPh sb="125" eb="127">
      <t>チュウシ</t>
    </rPh>
    <rPh sb="511" eb="512">
      <t>ガツ</t>
    </rPh>
    <rPh sb="516" eb="522">
      <t>ボウエキダイジンカイゴウ</t>
    </rPh>
    <rPh sb="524" eb="526">
      <t>カイサイ</t>
    </rPh>
    <rPh sb="527" eb="529">
      <t>ケッテイ</t>
    </rPh>
    <phoneticPr fontId="28"/>
  </si>
  <si>
    <t xml:space="preserve">2022年度上半期稼働率
　主要三施設　61.7％
　全館利用率　25.2％
</t>
    <rPh sb="6" eb="9">
      <t>カミハンキ</t>
    </rPh>
    <phoneticPr fontId="28"/>
  </si>
  <si>
    <t>（主要三施設日数稼働率の分子：使用した日数、分母：主要三施設すべてを使用した場合の日数）
（全館利用単位稼働率の分子：午前使用数＋午後使用数＋夜間使用数、分母：全施設利用した場合の使用数）
※R3は大規模接種センター設置期間を含めた数値。（接種センター設置期間を除いた稼働率　主要三施設：53.0% 全館：32.8%）</t>
    <rPh sb="1" eb="6">
      <t>シュヨウサンシセツ</t>
    </rPh>
    <rPh sb="6" eb="11">
      <t>ニッスウカドウリツ</t>
    </rPh>
    <rPh sb="12" eb="14">
      <t>ブンシ</t>
    </rPh>
    <rPh sb="15" eb="17">
      <t>シヨウ</t>
    </rPh>
    <rPh sb="19" eb="21">
      <t>ニッスウ</t>
    </rPh>
    <rPh sb="22" eb="24">
      <t>ブンボ</t>
    </rPh>
    <rPh sb="25" eb="30">
      <t>シュヨウサンシセツ</t>
    </rPh>
    <rPh sb="34" eb="36">
      <t>シヨウ</t>
    </rPh>
    <rPh sb="38" eb="40">
      <t>バアイ</t>
    </rPh>
    <rPh sb="41" eb="43">
      <t>ニッスウ</t>
    </rPh>
    <rPh sb="46" eb="52">
      <t>ゼンカンリヨウタンイ</t>
    </rPh>
    <rPh sb="52" eb="55">
      <t>カドウリツ</t>
    </rPh>
    <rPh sb="56" eb="58">
      <t>ブンシ</t>
    </rPh>
    <rPh sb="59" eb="64">
      <t>ゴゼンシヨウスウ</t>
    </rPh>
    <rPh sb="65" eb="70">
      <t>ゴゴシヨウスウ</t>
    </rPh>
    <rPh sb="71" eb="76">
      <t>ヤカンシヨウスウ</t>
    </rPh>
    <rPh sb="77" eb="79">
      <t>ブンボ</t>
    </rPh>
    <rPh sb="80" eb="85">
      <t>ゼンシセツリヨウ</t>
    </rPh>
    <rPh sb="87" eb="89">
      <t>バアイ</t>
    </rPh>
    <rPh sb="90" eb="93">
      <t>シヨウスウ</t>
    </rPh>
    <phoneticPr fontId="28"/>
  </si>
  <si>
    <t xml:space="preserve">　オール大阪の取り組みとしては、「2023年主要国首脳会議（G7広島サミット）関係閣僚会合」を大阪府・堺市と共に誘致推進した（関係機関と詳細な提案書を作成し、働きかけを行うなどした結果、9月、「G7貿易大臣会合」の開催が決定、再掲）。
　また、大阪観光局やインテックス大阪との連携に関して相互に新規案件や国際会議の情報交換を行ない、大阪へのMICE誘致を関連9社合同で行う「Team Osaka MICE」プロジェクトが6月に始動し、中心メンバーとして積極的に参画した。さらに、12月開催予定のMICE EXPO in Kansaiに参画している。
</t>
    <rPh sb="63" eb="67">
      <t>カンケイキカン</t>
    </rPh>
    <rPh sb="68" eb="70">
      <t>ショウサイ</t>
    </rPh>
    <rPh sb="71" eb="74">
      <t>テイアンショ</t>
    </rPh>
    <rPh sb="75" eb="77">
      <t>サクセイ</t>
    </rPh>
    <rPh sb="79" eb="80">
      <t>ハタラ</t>
    </rPh>
    <rPh sb="84" eb="85">
      <t>オコナ</t>
    </rPh>
    <rPh sb="90" eb="92">
      <t>ケッカ</t>
    </rPh>
    <rPh sb="113" eb="115">
      <t>サイケイ</t>
    </rPh>
    <rPh sb="211" eb="212">
      <t>ガツ</t>
    </rPh>
    <rPh sb="217" eb="219">
      <t>チュウシン</t>
    </rPh>
    <rPh sb="226" eb="229">
      <t>セッキョクテキ</t>
    </rPh>
    <rPh sb="241" eb="246">
      <t>ガツカイサイヨテイ</t>
    </rPh>
    <rPh sb="267" eb="269">
      <t>サンカク</t>
    </rPh>
    <phoneticPr fontId="28"/>
  </si>
  <si>
    <t>　ホームページ等によりお客様へのタイムリーな情報提供に努めるとともにSNSでの発信を強化し（概ね週１回以上）、多くのフォロアーを確保した（ツイッター606件、インスタグラム218件）。</t>
    <rPh sb="89" eb="90">
      <t>ケン</t>
    </rPh>
    <phoneticPr fontId="28"/>
  </si>
  <si>
    <t xml:space="preserve">2022年度上半期満足度調査
　再利用　94.8％
　平均　　96.1％
（平均は、「施設」「備品」「スタッフの対応」「再利用」にかかる満足度の平均）
</t>
    <rPh sb="6" eb="9">
      <t>カミハンキ</t>
    </rPh>
    <rPh sb="38" eb="40">
      <t>ヘイキン</t>
    </rPh>
    <rPh sb="43" eb="45">
      <t>シセツ</t>
    </rPh>
    <rPh sb="47" eb="49">
      <t>ビヒン</t>
    </rPh>
    <rPh sb="56" eb="58">
      <t>タイオウ</t>
    </rPh>
    <rPh sb="60" eb="63">
      <t>サイリヨウ</t>
    </rPh>
    <rPh sb="68" eb="71">
      <t>マンゾクド</t>
    </rPh>
    <rPh sb="72" eb="74">
      <t>ヘイキン</t>
    </rPh>
    <phoneticPr fontId="28"/>
  </si>
  <si>
    <r>
      <t>　</t>
    </r>
    <r>
      <rPr>
        <sz val="10"/>
        <color theme="1"/>
        <rFont val="ＭＳ 明朝"/>
        <family val="1"/>
        <charset val="128"/>
      </rPr>
      <t>周辺地域の美化を進めるため「美化強化デー」を設け、原則毎月1日、堂島川左岸、土佐堀川右岸の公園、歩道の清掃活動を開始しました。</t>
    </r>
    <rPh sb="9" eb="10">
      <t>スス</t>
    </rPh>
    <rPh sb="26" eb="28">
      <t>ゲンソク</t>
    </rPh>
    <phoneticPr fontId="28"/>
  </si>
  <si>
    <t xml:space="preserve">　大阪の経済への貢献を目的に、コロナ禍の影響下のなか、興業やイベントを積極的に誘致した。大阪府吹奏楽コンクール、日本高校ダンス部選手権近畿・中国・四国大会、各種コンサート、展示会等が開催された。
</t>
    <rPh sb="18" eb="19">
      <t>ワザワイ</t>
    </rPh>
    <rPh sb="20" eb="23">
      <t>エイキョウカ</t>
    </rPh>
    <rPh sb="27" eb="29">
      <t>コウギョウ</t>
    </rPh>
    <rPh sb="35" eb="38">
      <t>セッキョクテキ</t>
    </rPh>
    <rPh sb="39" eb="41">
      <t>ユウチ</t>
    </rPh>
    <rPh sb="86" eb="89">
      <t>テンジカイ</t>
    </rPh>
    <rPh sb="89" eb="90">
      <t>トウ</t>
    </rPh>
    <rPh sb="91" eb="93">
      <t>カイサイ</t>
    </rPh>
    <phoneticPr fontId="28"/>
  </si>
  <si>
    <t>2022年度上半期収支実績 
売上 　　　　　894  千円
営業費用 　　1,060  千円
営業利益 　　△166  千円
受取利息　　　  15  千円
経常利益 　  △150  千円
詳細は別添「収支実績」のとおり。
　サービス事業の強化、仮予約の早期成約化をはじめとする大増販活動に取り組み、売り上げの増大と収支の改善に努めている。
　営業の強化として、「法人営業におけるロイヤルカスタマー」、「SDGs・万博関連催事」、「全国大会、地方予選会等のイベント会場として当大阪国際会議場が『聖地化』となる催事＊」について精力的に誘致訪問等を行った。
　＊大阪府吹奏楽コンクール、高校生軽音楽部全国大会、日本高校ダンス部選手権近畿・中国・四国大会 等
　また、「受注拡大」を目指し仮予約催事において管理職帯同による担当者のお客様訪問等での誘致活動やコロナの影響で最近ご利用の無いリピーターのお客様への訪問や電話、メール等でご案内し、利用の促進を行った。
　販売力の強化としては、前期に引き続き、社会情勢に応じたサービス事業の提供として「WEB配信会議商品」「感染防止策の商品」を全社挙げて販売した他、「弁当・コーヒーサービスといった飲食や物販」「新規導入したプロジェクター等備品」等を中心に販売単価の増加(ONE MORE UP SELL)を行い、増収を目指した。
 営業費用については、エネルギーコストが急騰しており、水道光熱費が上半期で計画より1990万円上昇、年間では5300万円上回る見込みであり、収支を大きく圧迫している。
　</t>
    <rPh sb="6" eb="9">
      <t>カミハンキ</t>
    </rPh>
    <rPh sb="29" eb="31">
      <t>センエン</t>
    </rPh>
    <rPh sb="46" eb="48">
      <t>センエン</t>
    </rPh>
    <rPh sb="62" eb="64">
      <t>センエン</t>
    </rPh>
    <rPh sb="78" eb="80">
      <t>センエン</t>
    </rPh>
    <rPh sb="95" eb="97">
      <t>センエン</t>
    </rPh>
    <rPh sb="101" eb="103">
      <t>ベッテン</t>
    </rPh>
    <rPh sb="121" eb="123">
      <t>ジギョウ</t>
    </rPh>
    <rPh sb="124" eb="126">
      <t>キョウカ</t>
    </rPh>
    <rPh sb="127" eb="130">
      <t>カリヨヤク</t>
    </rPh>
    <rPh sb="131" eb="135">
      <t>ソウキセイヤク</t>
    </rPh>
    <rPh sb="135" eb="136">
      <t>カ</t>
    </rPh>
    <rPh sb="143" eb="148">
      <t>ダイゾウハンカツドウ</t>
    </rPh>
    <rPh sb="149" eb="150">
      <t>ト</t>
    </rPh>
    <rPh sb="151" eb="152">
      <t>ク</t>
    </rPh>
    <rPh sb="154" eb="155">
      <t>ウ</t>
    </rPh>
    <rPh sb="156" eb="157">
      <t>ア</t>
    </rPh>
    <rPh sb="159" eb="161">
      <t>ゾウダイ</t>
    </rPh>
    <rPh sb="162" eb="164">
      <t>シュウシ</t>
    </rPh>
    <rPh sb="165" eb="167">
      <t>カイゼン</t>
    </rPh>
    <rPh sb="168" eb="169">
      <t>ツト</t>
    </rPh>
    <rPh sb="592" eb="594">
      <t>エイギョウ</t>
    </rPh>
    <rPh sb="594" eb="596">
      <t>ヒヨウ</t>
    </rPh>
    <rPh sb="611" eb="613">
      <t>キュウトウ</t>
    </rPh>
    <rPh sb="618" eb="620">
      <t>スイドウ</t>
    </rPh>
    <rPh sb="620" eb="623">
      <t>コウネツヒ</t>
    </rPh>
    <rPh sb="624" eb="627">
      <t>カミハンキ</t>
    </rPh>
    <rPh sb="628" eb="630">
      <t>ケイカク</t>
    </rPh>
    <rPh sb="636" eb="638">
      <t>マンエン</t>
    </rPh>
    <rPh sb="638" eb="640">
      <t>ジョウショウ</t>
    </rPh>
    <rPh sb="661" eb="663">
      <t>シュウシ</t>
    </rPh>
    <rPh sb="664" eb="665">
      <t>オオ</t>
    </rPh>
    <rPh sb="667" eb="669">
      <t>アッパク</t>
    </rPh>
    <phoneticPr fontId="28"/>
  </si>
  <si>
    <t>　総務部門、営業部門を合わせ、2022年2月、4月に8名の社員を新規に採用した。
　一人一人が元気で明るく働ける職場を目指し、対話を中心とした従業員の育成として次の活動を進めた。
　従業員のスキル向上やネットワークづくりを目的として「大阪MICEアカデミー」や「大阪商工会議所主催　総務・人事労務関連セミナー」への積極的参加を行った他、幹部養成のため、KPCマネジメントスクールに社員を派遣。さらに、知識習得の向上を目的としてe-ラーニング「OICCスクール」の全員受講を進めた。
　同時に、対話豊かな元気で明るい職場づくりを目指して、各課における「月次業務ミーティング（ＭＭ)」を実施し、「目標管理制度」の定着を進めた。
　7月には社内横断型の5つのプロジェクトチーム（IT化(2ﾁｰﾑ）、情報発信、中之島の魅力づくり、SDGs課題解決）を立ち上げ、若手社員の活発な意見交換を実施している。
　メンタルヘルスに関しては、従業員のメンタル不調の一次予防を図るため、ストレスチェツクを実施すべく、規程整備などの準備を進めた。</t>
    <rPh sb="1" eb="5">
      <t>ソウムブモン</t>
    </rPh>
    <rPh sb="6" eb="10">
      <t>エイギョウブモン</t>
    </rPh>
    <rPh sb="11" eb="12">
      <t>ア</t>
    </rPh>
    <rPh sb="19" eb="20">
      <t>ネン</t>
    </rPh>
    <rPh sb="21" eb="22">
      <t>ガツ</t>
    </rPh>
    <rPh sb="24" eb="25">
      <t>ガツ</t>
    </rPh>
    <rPh sb="27" eb="28">
      <t>メイ</t>
    </rPh>
    <rPh sb="29" eb="31">
      <t>シャイン</t>
    </rPh>
    <rPh sb="32" eb="34">
      <t>シンキ</t>
    </rPh>
    <rPh sb="35" eb="37">
      <t>サイヨウ</t>
    </rPh>
    <rPh sb="168" eb="172">
      <t>カンブヨウセイ</t>
    </rPh>
    <rPh sb="190" eb="192">
      <t>シャイン</t>
    </rPh>
    <rPh sb="193" eb="195">
      <t>ハケン</t>
    </rPh>
    <rPh sb="314" eb="315">
      <t>ガツ</t>
    </rPh>
    <rPh sb="317" eb="322">
      <t>シャナイオウダンガタ</t>
    </rPh>
    <rPh sb="338" eb="339">
      <t>カ</t>
    </rPh>
    <rPh sb="346" eb="350">
      <t>ジョウホウハッシン</t>
    </rPh>
    <rPh sb="351" eb="354">
      <t>ナカノシマ</t>
    </rPh>
    <rPh sb="355" eb="357">
      <t>ミリョク</t>
    </rPh>
    <rPh sb="365" eb="369">
      <t>カダイカイケツ</t>
    </rPh>
    <rPh sb="371" eb="372">
      <t>タ</t>
    </rPh>
    <rPh sb="373" eb="374">
      <t>ア</t>
    </rPh>
    <rPh sb="376" eb="380">
      <t>ワカテシャイン</t>
    </rPh>
    <rPh sb="381" eb="383">
      <t>カッパツ</t>
    </rPh>
    <rPh sb="384" eb="388">
      <t>イケンコウカン</t>
    </rPh>
    <rPh sb="389" eb="391">
      <t>ジッシ</t>
    </rPh>
    <rPh sb="406" eb="407">
      <t>カン</t>
    </rPh>
    <rPh sb="411" eb="414">
      <t>ジュウギョウイン</t>
    </rPh>
    <rPh sb="419" eb="421">
      <t>フチョウ</t>
    </rPh>
    <rPh sb="422" eb="426">
      <t>イチジヨボウ</t>
    </rPh>
    <rPh sb="427" eb="428">
      <t>ハカ</t>
    </rPh>
    <rPh sb="441" eb="443">
      <t>ジッシ</t>
    </rPh>
    <rPh sb="447" eb="449">
      <t>キテイ</t>
    </rPh>
    <rPh sb="449" eb="451">
      <t>セイビ</t>
    </rPh>
    <rPh sb="454" eb="456">
      <t>ジュンビ</t>
    </rPh>
    <rPh sb="457" eb="458">
      <t>スス</t>
    </rPh>
    <phoneticPr fontId="28"/>
  </si>
  <si>
    <t>【参考値】部門別従業員配置（R4年7月）</t>
    <phoneticPr fontId="28"/>
  </si>
  <si>
    <t xml:space="preserve">  2022年度は当社が大阪府より大阪府立国際会議場の指定管理者として新たな10年間の指定を受けてから4年目となる。新型コロナ感染症の影響により引き続き厳しい経営環境におかれている中、当年度は2025年大阪・関西万博を見据えて策定した新しい計画「NEW　OICC　2025」のスタートとして「反転攻勢の年度」と位置付けた。
 事業の運営にあたっては、お客様に安全・安心で快適な会議環境を提供するため「OICCモデルのさらなる深化」と「快適な会議環境の向上」に取り組むとともに、お客様に積極的な提案をし、お客様の満足度の向上を図った。
　また、サービス事業の強化、仮予約の早期成約化をはじめとする大増販活動に取り組み、売り上げの増大と収支の改善に努めた。
</t>
    <rPh sb="120" eb="122">
      <t>ケイカク</t>
    </rPh>
    <rPh sb="308" eb="309">
      <t>ウ</t>
    </rPh>
    <rPh sb="310" eb="311">
      <t>ア</t>
    </rPh>
    <rPh sb="313" eb="315">
      <t>ゾウダイ</t>
    </rPh>
    <rPh sb="316" eb="318">
      <t>シュウシ</t>
    </rPh>
    <rPh sb="319" eb="321">
      <t>カイゼン</t>
    </rPh>
    <rPh sb="322" eb="323">
      <t>ツト</t>
    </rPh>
    <phoneticPr fontId="28"/>
  </si>
  <si>
    <t xml:space="preserve"> </t>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</si>
</sst>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_);[Red]\(#,##0\)"/>
    <numFmt numFmtId="178" formatCode="0.0%"/>
    <numFmt numFmtId="179" formatCode="#,##0;&quot;△ &quot;#,##0"/>
    <numFmt numFmtId="180" formatCode="0_ "/>
  </numFmts>
  <fonts count="42"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theme="1"/>
      <name val="ＭＳ ゴシック"/>
      <family val="3"/>
      <charset val="128"/>
    </font>
    <font>
      <b/>
      <sz val="12"/>
      <color theme="1"/>
      <name val="ＭＳ 明朝"/>
      <family val="1"/>
      <charset val="128"/>
    </font>
    <font>
      <sz val="10.5"/>
      <color theme="1"/>
      <name val="ＭＳ 明朝"/>
      <family val="1"/>
      <charset val="128"/>
    </font>
    <font>
      <sz val="8"/>
      <color theme="1"/>
      <name val="ＭＳ 明朝"/>
      <family val="1"/>
      <charset val="128"/>
    </font>
    <font>
      <sz val="10"/>
      <color theme="1"/>
      <name val="ＭＳ 明朝"/>
      <family val="1"/>
      <charset val="128"/>
    </font>
    <font>
      <sz val="9"/>
      <color theme="1"/>
      <name val="ＭＳ 明朝"/>
      <family val="1"/>
      <charset val="128"/>
    </font>
    <font>
      <sz val="9"/>
      <color theme="1"/>
      <name val="ＭＳ Ｐ明朝"/>
      <family val="1"/>
      <charset val="128"/>
    </font>
    <font>
      <sz val="9"/>
      <color theme="1"/>
      <name val="ＭＳ ゴシック"/>
      <family val="3"/>
      <charset val="128"/>
    </font>
    <font>
      <sz val="9"/>
      <color theme="1"/>
      <name val="Segoe UI Symbol"/>
      <family val="2"/>
    </font>
    <font>
      <vertAlign val="superscript"/>
      <sz val="10.5"/>
      <color theme="1"/>
      <name val="ＭＳ ゴシック"/>
      <family val="3"/>
      <charset val="128"/>
    </font>
    <font>
      <sz val="6"/>
      <name val="游ゴシック"/>
      <family val="2"/>
      <charset val="128"/>
      <scheme val="minor"/>
    </font>
    <font>
      <b/>
      <sz val="10"/>
      <color theme="1"/>
      <name val="ＭＳ ゴシック"/>
      <family val="3"/>
      <charset val="128"/>
    </font>
    <font>
      <sz val="11"/>
      <color theme="1"/>
      <name val="ＭＳ 明朝"/>
      <family val="1"/>
      <charset val="128"/>
    </font>
    <font>
      <b/>
      <sz val="9"/>
      <color theme="1"/>
      <name val="ＭＳ 明朝"/>
      <family val="1"/>
      <charset val="128"/>
    </font>
    <font>
      <sz val="10"/>
      <color theme="1"/>
      <name val="ＭＳ ゴシック"/>
      <family val="3"/>
      <charset val="128"/>
    </font>
    <font>
      <sz val="11"/>
      <name val="ＭＳ Ｐゴシック"/>
      <family val="3"/>
      <charset val="128"/>
    </font>
    <font>
      <sz val="6"/>
      <name val="ＭＳ Ｐゴシック"/>
      <family val="3"/>
      <charset val="128"/>
    </font>
    <font>
      <sz val="10"/>
      <color theme="1"/>
      <name val="游ゴシック"/>
      <family val="2"/>
      <charset val="128"/>
      <scheme val="minor"/>
    </font>
    <font>
      <sz val="11"/>
      <color theme="1"/>
      <name val="Meiryo UI"/>
      <family val="3"/>
      <charset val="128"/>
    </font>
    <font>
      <sz val="10"/>
      <color theme="1"/>
      <name val="Meiryo UI"/>
      <family val="3"/>
      <charset val="128"/>
    </font>
    <font>
      <sz val="6"/>
      <name val="游ゴシック"/>
      <family val="3"/>
      <charset val="128"/>
      <scheme val="minor"/>
    </font>
    <font>
      <b/>
      <sz val="11"/>
      <color rgb="FFFF0000"/>
      <name val="Meiryo UI"/>
      <family val="3"/>
      <charset val="128"/>
    </font>
    <font>
      <b/>
      <u val="double"/>
      <sz val="16"/>
      <name val="Meiryo UI"/>
      <family val="3"/>
      <charset val="128"/>
    </font>
    <font>
      <u/>
      <sz val="10"/>
      <color theme="1"/>
      <name val="ＭＳ 明朝"/>
      <family val="1"/>
      <charset val="128"/>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7" tint="0.79998168889431442"/>
        <bgColor indexed="64"/>
      </patternFill>
    </fill>
    <fill>
      <patternFill patternType="solid">
        <fgColor theme="8"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lightGray">
        <bgColor theme="0"/>
      </patternFill>
    </fill>
  </fills>
  <borders count="7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rgb="FFFFFFFF"/>
      </right>
      <top style="medium">
        <color indexed="64"/>
      </top>
      <bottom style="medium">
        <color rgb="FFFFFFFF"/>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diagonal/>
    </border>
    <border>
      <left/>
      <right/>
      <top/>
      <bottom style="medium">
        <color indexed="64"/>
      </bottom>
      <diagonal/>
    </border>
    <border>
      <left/>
      <right/>
      <top style="medium">
        <color indexed="64"/>
      </top>
      <bottom style="medium">
        <color rgb="FFFFFFFF"/>
      </bottom>
      <diagonal/>
    </border>
    <border>
      <left style="medium">
        <color indexed="64"/>
      </left>
      <right style="medium">
        <color indexed="64"/>
      </right>
      <top style="medium">
        <color indexed="64"/>
      </top>
      <bottom/>
      <diagonal/>
    </border>
    <border diagonalUp="1">
      <left/>
      <right style="medium">
        <color indexed="64"/>
      </right>
      <top/>
      <bottom style="medium">
        <color indexed="64"/>
      </bottom>
      <diagonal style="thin">
        <color indexed="64"/>
      </diagonal>
    </border>
    <border>
      <left style="medium">
        <color indexed="64"/>
      </left>
      <right/>
      <top style="medium">
        <color indexed="64"/>
      </top>
      <bottom style="medium">
        <color rgb="FFFFFFFF"/>
      </bottom>
      <diagonal/>
    </border>
    <border>
      <left style="medium">
        <color indexed="64"/>
      </left>
      <right/>
      <top style="medium">
        <color rgb="FFFFFFFF"/>
      </top>
      <bottom/>
      <diagonal/>
    </border>
    <border>
      <left/>
      <right/>
      <top style="medium">
        <color rgb="FFFFFFFF"/>
      </top>
      <bottom/>
      <diagonal/>
    </border>
    <border>
      <left/>
      <right style="medium">
        <color indexed="64"/>
      </right>
      <top style="medium">
        <color rgb="FFFFFFFF"/>
      </top>
      <bottom/>
      <diagonal/>
    </border>
    <border>
      <left style="medium">
        <color indexed="64"/>
      </left>
      <right style="medium">
        <color indexed="64"/>
      </right>
      <top style="medium">
        <color rgb="FFFFFFFF"/>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xf numFmtId="0" fontId="33" fillId="0" borderId="0">
      <alignment vertical="center"/>
    </xf>
    <xf numFmtId="9" fontId="1" fillId="0" borderId="0" applyFont="0" applyFill="0" applyBorder="0" applyAlignment="0" applyProtection="0">
      <alignment vertical="center"/>
    </xf>
  </cellStyleXfs>
  <cellXfs count="489">
    <xf numFmtId="0" fontId="0" fillId="0" borderId="0" xfId="0">
      <alignment vertical="center"/>
    </xf>
    <xf numFmtId="3" fontId="23" fillId="33" borderId="16" xfId="0" applyNumberFormat="1" applyFont="1" applyFill="1" applyBorder="1" applyAlignment="1">
      <alignment horizontal="right" vertical="center" wrapText="1"/>
    </xf>
    <xf numFmtId="0" fontId="26" fillId="33" borderId="16" xfId="0" applyFont="1" applyFill="1" applyBorder="1" applyAlignment="1">
      <alignment horizontal="right" vertical="center" wrapText="1"/>
    </xf>
    <xf numFmtId="0" fontId="23" fillId="33" borderId="16" xfId="0" applyFont="1" applyFill="1" applyBorder="1" applyAlignment="1">
      <alignment horizontal="right" vertical="center" wrapText="1"/>
    </xf>
    <xf numFmtId="38" fontId="0" fillId="0" borderId="0" xfId="42" applyFont="1">
      <alignment vertical="center"/>
    </xf>
    <xf numFmtId="0" fontId="36" fillId="0" borderId="0" xfId="0" applyFont="1">
      <alignment vertical="center"/>
    </xf>
    <xf numFmtId="38" fontId="36" fillId="0" borderId="0" xfId="42" applyFont="1">
      <alignment vertical="center"/>
    </xf>
    <xf numFmtId="178" fontId="36" fillId="0" borderId="0" xfId="0" applyNumberFormat="1" applyFont="1">
      <alignment vertical="center"/>
    </xf>
    <xf numFmtId="179" fontId="36" fillId="0" borderId="0" xfId="0" applyNumberFormat="1" applyFont="1">
      <alignment vertical="center"/>
    </xf>
    <xf numFmtId="179" fontId="36" fillId="0" borderId="0" xfId="42" applyNumberFormat="1" applyFont="1">
      <alignment vertical="center"/>
    </xf>
    <xf numFmtId="178" fontId="36" fillId="0" borderId="0" xfId="42" applyNumberFormat="1" applyFont="1">
      <alignment vertical="center"/>
    </xf>
    <xf numFmtId="178" fontId="36" fillId="0" borderId="36" xfId="44" applyNumberFormat="1" applyFont="1" applyBorder="1">
      <alignment vertical="center"/>
    </xf>
    <xf numFmtId="179" fontId="36" fillId="0" borderId="36" xfId="42" applyNumberFormat="1" applyFont="1" applyBorder="1">
      <alignment vertical="center"/>
    </xf>
    <xf numFmtId="179" fontId="36" fillId="34" borderId="36" xfId="42" applyNumberFormat="1" applyFont="1" applyFill="1" applyBorder="1">
      <alignment vertical="center"/>
    </xf>
    <xf numFmtId="0" fontId="36" fillId="0" borderId="37" xfId="0" applyFont="1" applyBorder="1" applyAlignment="1">
      <alignment horizontal="centerContinuous" vertical="center"/>
    </xf>
    <xf numFmtId="0" fontId="36" fillId="0" borderId="38" xfId="0" applyFont="1" applyBorder="1" applyAlignment="1">
      <alignment horizontal="centerContinuous" vertical="center"/>
    </xf>
    <xf numFmtId="0" fontId="36" fillId="0" borderId="39" xfId="0" applyFont="1" applyBorder="1" applyAlignment="1">
      <alignment horizontal="centerContinuous" vertical="center"/>
    </xf>
    <xf numFmtId="0" fontId="36" fillId="0" borderId="36" xfId="0" applyFont="1" applyBorder="1">
      <alignment vertical="center"/>
    </xf>
    <xf numFmtId="0" fontId="36" fillId="0" borderId="37" xfId="0" applyFont="1" applyBorder="1" applyAlignment="1">
      <alignment vertical="center"/>
    </xf>
    <xf numFmtId="0" fontId="36" fillId="0" borderId="38" xfId="0" applyFont="1" applyBorder="1" applyAlignment="1">
      <alignment vertical="center"/>
    </xf>
    <xf numFmtId="0" fontId="36" fillId="0" borderId="39" xfId="0" applyFont="1" applyBorder="1" applyAlignment="1">
      <alignment vertical="center"/>
    </xf>
    <xf numFmtId="38" fontId="36" fillId="34" borderId="36" xfId="42" applyFont="1" applyFill="1" applyBorder="1">
      <alignment vertical="center"/>
    </xf>
    <xf numFmtId="38" fontId="36" fillId="0" borderId="36" xfId="42" applyFont="1" applyBorder="1">
      <alignment vertical="center"/>
    </xf>
    <xf numFmtId="0" fontId="36" fillId="0" borderId="36" xfId="0" applyFont="1" applyBorder="1" applyAlignment="1">
      <alignment vertical="center"/>
    </xf>
    <xf numFmtId="0" fontId="36" fillId="0" borderId="36" xfId="0" applyFont="1" applyBorder="1" applyAlignment="1">
      <alignment horizontal="center" vertical="center"/>
    </xf>
    <xf numFmtId="178" fontId="36" fillId="35" borderId="36" xfId="0" applyNumberFormat="1" applyFont="1" applyFill="1" applyBorder="1" applyAlignment="1">
      <alignment horizontal="center" vertical="center"/>
    </xf>
    <xf numFmtId="49" fontId="36" fillId="35" borderId="36" xfId="0" quotePrefix="1" applyNumberFormat="1" applyFont="1" applyFill="1" applyBorder="1" applyAlignment="1">
      <alignment horizontal="center" vertical="center"/>
    </xf>
    <xf numFmtId="49" fontId="36" fillId="35" borderId="36" xfId="0" applyNumberFormat="1" applyFont="1" applyFill="1" applyBorder="1" applyAlignment="1">
      <alignment horizontal="center" vertical="center"/>
    </xf>
    <xf numFmtId="178" fontId="36" fillId="36" borderId="36" xfId="0" applyNumberFormat="1" applyFont="1" applyFill="1" applyBorder="1" applyAlignment="1">
      <alignment horizontal="center" vertical="center"/>
    </xf>
    <xf numFmtId="49" fontId="36" fillId="36" borderId="36" xfId="0" quotePrefix="1" applyNumberFormat="1" applyFont="1" applyFill="1" applyBorder="1" applyAlignment="1">
      <alignment horizontal="center" vertical="center"/>
    </xf>
    <xf numFmtId="49" fontId="36" fillId="36" borderId="36" xfId="0" applyNumberFormat="1" applyFont="1" applyFill="1" applyBorder="1" applyAlignment="1">
      <alignment horizontal="center" vertical="center"/>
    </xf>
    <xf numFmtId="178" fontId="36" fillId="37" borderId="36" xfId="0" applyNumberFormat="1" applyFont="1" applyFill="1" applyBorder="1" applyAlignment="1">
      <alignment horizontal="center" vertical="center"/>
    </xf>
    <xf numFmtId="0" fontId="36" fillId="37" borderId="36" xfId="0" applyFont="1" applyFill="1" applyBorder="1" applyAlignment="1">
      <alignment horizontal="center" vertical="center"/>
    </xf>
    <xf numFmtId="0" fontId="36" fillId="35" borderId="36" xfId="0" applyFont="1" applyFill="1" applyBorder="1" applyAlignment="1">
      <alignment horizontal="center" vertical="center"/>
    </xf>
    <xf numFmtId="0" fontId="36" fillId="36" borderId="36" xfId="0" applyFont="1" applyFill="1" applyBorder="1" applyAlignment="1">
      <alignment horizontal="center" vertical="center"/>
    </xf>
    <xf numFmtId="178" fontId="36" fillId="35" borderId="36" xfId="0" applyNumberFormat="1" applyFont="1" applyFill="1" applyBorder="1" applyAlignment="1">
      <alignment horizontal="centerContinuous" vertical="center"/>
    </xf>
    <xf numFmtId="0" fontId="36" fillId="35" borderId="36" xfId="0" applyFont="1" applyFill="1" applyBorder="1" applyAlignment="1">
      <alignment horizontal="centerContinuous" vertical="center"/>
    </xf>
    <xf numFmtId="178" fontId="36" fillId="36" borderId="36" xfId="0" applyNumberFormat="1" applyFont="1" applyFill="1" applyBorder="1" applyAlignment="1">
      <alignment horizontal="centerContinuous" vertical="center"/>
    </xf>
    <xf numFmtId="0" fontId="36" fillId="36" borderId="36" xfId="0" applyFont="1" applyFill="1" applyBorder="1" applyAlignment="1">
      <alignment horizontal="centerContinuous" vertical="center"/>
    </xf>
    <xf numFmtId="178" fontId="36" fillId="37" borderId="38" xfId="0" applyNumberFormat="1" applyFont="1" applyFill="1" applyBorder="1" applyAlignment="1">
      <alignment horizontal="centerContinuous" vertical="center"/>
    </xf>
    <xf numFmtId="0" fontId="36" fillId="37" borderId="38" xfId="0" applyFont="1" applyFill="1" applyBorder="1" applyAlignment="1">
      <alignment horizontal="centerContinuous" vertical="center"/>
    </xf>
    <xf numFmtId="0" fontId="36" fillId="37" borderId="39" xfId="0" applyFont="1" applyFill="1" applyBorder="1" applyAlignment="1">
      <alignment horizontal="centerContinuous" vertical="center"/>
    </xf>
    <xf numFmtId="0" fontId="36" fillId="37" borderId="37" xfId="0" applyFont="1" applyFill="1" applyBorder="1" applyAlignment="1">
      <alignment horizontal="center" vertical="center"/>
    </xf>
    <xf numFmtId="0" fontId="36" fillId="37" borderId="38" xfId="0" applyFont="1" applyFill="1" applyBorder="1">
      <alignment vertical="center"/>
    </xf>
    <xf numFmtId="0" fontId="36" fillId="37" borderId="39" xfId="0" applyFont="1" applyFill="1" applyBorder="1">
      <alignment vertical="center"/>
    </xf>
    <xf numFmtId="178" fontId="37" fillId="0" borderId="0" xfId="0" applyNumberFormat="1" applyFont="1" applyAlignment="1">
      <alignment horizontal="right" vertical="center"/>
    </xf>
    <xf numFmtId="0" fontId="39" fillId="0" borderId="0" xfId="0" applyFont="1">
      <alignment vertical="center"/>
    </xf>
    <xf numFmtId="180" fontId="40" fillId="0" borderId="0" xfId="0" applyNumberFormat="1" applyFont="1" applyFill="1" applyAlignment="1">
      <alignment vertical="center"/>
    </xf>
    <xf numFmtId="0" fontId="0" fillId="0" borderId="0" xfId="0" applyFont="1">
      <alignment vertical="center"/>
    </xf>
    <xf numFmtId="0" fontId="23" fillId="33" borderId="15" xfId="0" applyFont="1" applyFill="1" applyBorder="1" applyAlignment="1">
      <alignment horizontal="center" vertical="center" wrapText="1"/>
    </xf>
    <xf numFmtId="0" fontId="23" fillId="33" borderId="18" xfId="0" applyFont="1" applyFill="1" applyBorder="1" applyAlignment="1">
      <alignment horizontal="center" vertical="center" wrapText="1"/>
    </xf>
    <xf numFmtId="0" fontId="0" fillId="33" borderId="0" xfId="0" applyFont="1" applyFill="1">
      <alignment vertical="center"/>
    </xf>
    <xf numFmtId="0" fontId="19" fillId="33" borderId="0" xfId="0" applyFont="1" applyFill="1" applyAlignment="1">
      <alignment horizontal="center" vertical="center" wrapText="1"/>
    </xf>
    <xf numFmtId="0" fontId="0" fillId="33" borderId="0" xfId="0" applyFont="1" applyFill="1" applyAlignment="1">
      <alignment horizontal="center" vertical="center"/>
    </xf>
    <xf numFmtId="0" fontId="20" fillId="33" borderId="10" xfId="0" applyFont="1" applyFill="1" applyBorder="1" applyAlignment="1">
      <alignment horizontal="center" vertical="top" wrapText="1"/>
    </xf>
    <xf numFmtId="0" fontId="20" fillId="33" borderId="17" xfId="0" applyFont="1" applyFill="1" applyBorder="1" applyAlignment="1">
      <alignment horizontal="center" vertical="center" wrapText="1"/>
    </xf>
    <xf numFmtId="0" fontId="21" fillId="33" borderId="32" xfId="0" applyFont="1" applyFill="1" applyBorder="1" applyAlignment="1">
      <alignment horizontal="justify" vertical="top" wrapText="1"/>
    </xf>
    <xf numFmtId="0" fontId="21" fillId="33" borderId="16" xfId="0" applyFont="1" applyFill="1" applyBorder="1" applyAlignment="1">
      <alignment horizontal="justify" vertical="top" wrapText="1"/>
    </xf>
    <xf numFmtId="0" fontId="21" fillId="33" borderId="18" xfId="0" applyFont="1" applyFill="1" applyBorder="1" applyAlignment="1">
      <alignment horizontal="justify" vertical="top" wrapText="1"/>
    </xf>
    <xf numFmtId="0" fontId="0" fillId="33" borderId="14" xfId="0" applyFont="1" applyFill="1" applyBorder="1" applyAlignment="1">
      <alignment vertical="top" wrapText="1"/>
    </xf>
    <xf numFmtId="0" fontId="0" fillId="33" borderId="16" xfId="0" applyFont="1" applyFill="1" applyBorder="1" applyAlignment="1">
      <alignment vertical="top" wrapText="1"/>
    </xf>
    <xf numFmtId="0" fontId="20" fillId="33" borderId="23" xfId="0" applyFont="1" applyFill="1" applyBorder="1" applyAlignment="1">
      <alignment horizontal="center" vertical="top" wrapText="1"/>
    </xf>
    <xf numFmtId="0" fontId="20" fillId="33" borderId="12" xfId="0" applyFont="1" applyFill="1" applyBorder="1" applyAlignment="1">
      <alignment horizontal="justify" vertical="top" wrapText="1"/>
    </xf>
    <xf numFmtId="0" fontId="20" fillId="33" borderId="12" xfId="0" applyFont="1" applyFill="1" applyBorder="1" applyAlignment="1">
      <alignment horizontal="center" vertical="top" wrapText="1"/>
    </xf>
    <xf numFmtId="0" fontId="20" fillId="33" borderId="23" xfId="0" applyFont="1" applyFill="1" applyBorder="1" applyAlignment="1">
      <alignment vertical="top" wrapText="1"/>
    </xf>
    <xf numFmtId="0" fontId="20" fillId="33" borderId="19" xfId="0" applyFont="1" applyFill="1" applyBorder="1" applyAlignment="1">
      <alignment horizontal="center" vertical="top" wrapText="1"/>
    </xf>
    <xf numFmtId="0" fontId="20" fillId="33" borderId="14" xfId="0" applyFont="1" applyFill="1" applyBorder="1" applyAlignment="1">
      <alignment horizontal="center" vertical="top" wrapText="1"/>
    </xf>
    <xf numFmtId="0" fontId="20" fillId="33" borderId="19" xfId="0" applyFont="1" applyFill="1" applyBorder="1" applyAlignment="1">
      <alignment vertical="top" wrapText="1"/>
    </xf>
    <xf numFmtId="0" fontId="20" fillId="33" borderId="56" xfId="0" applyFont="1" applyFill="1" applyBorder="1" applyAlignment="1">
      <alignment vertical="top" wrapText="1"/>
    </xf>
    <xf numFmtId="0" fontId="22" fillId="33" borderId="63" xfId="0" applyFont="1" applyFill="1" applyBorder="1" applyAlignment="1">
      <alignment horizontal="justify" vertical="top" wrapText="1"/>
    </xf>
    <xf numFmtId="0" fontId="22" fillId="33" borderId="64" xfId="0" applyFont="1" applyFill="1" applyBorder="1" applyAlignment="1">
      <alignment horizontal="justify" vertical="top" wrapText="1"/>
    </xf>
    <xf numFmtId="0" fontId="22" fillId="33" borderId="57" xfId="0" applyFont="1" applyFill="1" applyBorder="1" applyAlignment="1">
      <alignment horizontal="justify" vertical="top" wrapText="1"/>
    </xf>
    <xf numFmtId="0" fontId="20" fillId="33" borderId="56" xfId="0" applyFont="1" applyFill="1" applyBorder="1" applyAlignment="1">
      <alignment horizontal="center" vertical="top" wrapText="1"/>
    </xf>
    <xf numFmtId="0" fontId="0" fillId="33" borderId="57" xfId="0" applyFont="1" applyFill="1" applyBorder="1" applyAlignment="1">
      <alignment horizontal="justify" vertical="top" wrapText="1"/>
    </xf>
    <xf numFmtId="0" fontId="20" fillId="33" borderId="57" xfId="0" applyFont="1" applyFill="1" applyBorder="1" applyAlignment="1">
      <alignment horizontal="center" vertical="top" wrapText="1"/>
    </xf>
    <xf numFmtId="0" fontId="20" fillId="33" borderId="19" xfId="0" applyFont="1" applyFill="1" applyBorder="1" applyAlignment="1">
      <alignment vertical="center" textRotation="255" wrapText="1"/>
    </xf>
    <xf numFmtId="0" fontId="22" fillId="33" borderId="64" xfId="0" applyFont="1" applyFill="1" applyBorder="1" applyAlignment="1">
      <alignment horizontal="left" vertical="top" wrapText="1"/>
    </xf>
    <xf numFmtId="0" fontId="20" fillId="33" borderId="58" xfId="0" applyFont="1" applyFill="1" applyBorder="1" applyAlignment="1">
      <alignment vertical="top" wrapText="1"/>
    </xf>
    <xf numFmtId="0" fontId="22" fillId="33" borderId="59" xfId="0" applyFont="1" applyFill="1" applyBorder="1" applyAlignment="1">
      <alignment horizontal="justify" vertical="top" wrapText="1"/>
    </xf>
    <xf numFmtId="0" fontId="22" fillId="33" borderId="60" xfId="0" applyFont="1" applyFill="1" applyBorder="1" applyAlignment="1">
      <alignment horizontal="justify" vertical="top" wrapText="1"/>
    </xf>
    <xf numFmtId="0" fontId="22" fillId="33" borderId="61" xfId="0" applyFont="1" applyFill="1" applyBorder="1" applyAlignment="1">
      <alignment horizontal="justify" vertical="top" wrapText="1"/>
    </xf>
    <xf numFmtId="0" fontId="22" fillId="33" borderId="60" xfId="0" applyFont="1" applyFill="1" applyBorder="1" applyAlignment="1">
      <alignment horizontal="left" vertical="top" wrapText="1"/>
    </xf>
    <xf numFmtId="0" fontId="20" fillId="33" borderId="58" xfId="0" applyFont="1" applyFill="1" applyBorder="1" applyAlignment="1">
      <alignment horizontal="center" vertical="top" wrapText="1"/>
    </xf>
    <xf numFmtId="0" fontId="0" fillId="33" borderId="61" xfId="0" applyFont="1" applyFill="1" applyBorder="1" applyAlignment="1">
      <alignment horizontal="justify" vertical="top" wrapText="1"/>
    </xf>
    <xf numFmtId="0" fontId="20" fillId="33" borderId="61" xfId="0" applyFont="1" applyFill="1" applyBorder="1" applyAlignment="1">
      <alignment horizontal="center" vertical="top" wrapText="1"/>
    </xf>
    <xf numFmtId="0" fontId="20" fillId="33" borderId="14" xfId="0" applyFont="1" applyFill="1" applyBorder="1" applyAlignment="1">
      <alignment horizontal="justify" vertical="top" wrapText="1"/>
    </xf>
    <xf numFmtId="0" fontId="22" fillId="38" borderId="12" xfId="0" applyFont="1" applyFill="1" applyBorder="1" applyAlignment="1">
      <alignment horizontal="center" vertical="center" wrapText="1"/>
    </xf>
    <xf numFmtId="0" fontId="22" fillId="38" borderId="11" xfId="0" applyFont="1" applyFill="1" applyBorder="1" applyAlignment="1">
      <alignment horizontal="center" vertical="center" wrapText="1"/>
    </xf>
    <xf numFmtId="0" fontId="22" fillId="38" borderId="23" xfId="0" applyFont="1" applyFill="1" applyBorder="1" applyAlignment="1">
      <alignment horizontal="center" vertical="center" wrapText="1"/>
    </xf>
    <xf numFmtId="0" fontId="0" fillId="33" borderId="0" xfId="0" applyFont="1" applyFill="1" applyBorder="1">
      <alignment vertical="center"/>
    </xf>
    <xf numFmtId="0" fontId="23" fillId="33" borderId="14" xfId="0" applyFont="1" applyFill="1" applyBorder="1" applyAlignment="1">
      <alignment horizontal="center" vertical="center" wrapText="1"/>
    </xf>
    <xf numFmtId="0" fontId="22" fillId="38" borderId="16" xfId="0" applyFont="1" applyFill="1" applyBorder="1" applyAlignment="1">
      <alignment horizontal="center" vertical="center" wrapText="1"/>
    </xf>
    <xf numFmtId="0" fontId="22" fillId="38" borderId="15" xfId="0" applyFont="1" applyFill="1" applyBorder="1" applyAlignment="1">
      <alignment horizontal="center" vertical="center" wrapText="1"/>
    </xf>
    <xf numFmtId="0" fontId="22" fillId="38" borderId="18" xfId="0" applyFont="1" applyFill="1" applyBorder="1" applyAlignment="1">
      <alignment horizontal="center" vertical="center" wrapText="1"/>
    </xf>
    <xf numFmtId="0" fontId="22" fillId="33" borderId="19" xfId="0" applyFont="1" applyFill="1" applyBorder="1" applyAlignment="1">
      <alignment horizontal="center" vertical="center" wrapText="1"/>
    </xf>
    <xf numFmtId="0" fontId="22" fillId="33" borderId="16" xfId="0" applyFont="1" applyFill="1" applyBorder="1" applyAlignment="1">
      <alignment horizontal="center" vertical="center" wrapText="1"/>
    </xf>
    <xf numFmtId="0" fontId="23" fillId="33" borderId="16" xfId="0" applyFont="1" applyFill="1" applyBorder="1" applyAlignment="1">
      <alignment horizontal="center" vertical="center" wrapText="1"/>
    </xf>
    <xf numFmtId="0" fontId="22" fillId="33" borderId="18" xfId="0" applyFont="1" applyFill="1" applyBorder="1" applyAlignment="1">
      <alignment horizontal="center" vertical="center" wrapText="1"/>
    </xf>
    <xf numFmtId="0" fontId="25" fillId="33" borderId="16" xfId="0" applyFont="1" applyFill="1" applyBorder="1" applyAlignment="1">
      <alignment horizontal="center" vertical="center" wrapText="1"/>
    </xf>
    <xf numFmtId="0" fontId="25" fillId="33" borderId="15" xfId="0" applyFont="1" applyFill="1" applyBorder="1" applyAlignment="1">
      <alignment horizontal="center" vertical="center" wrapText="1"/>
    </xf>
    <xf numFmtId="0" fontId="25" fillId="33" borderId="18" xfId="0" applyFont="1" applyFill="1" applyBorder="1" applyAlignment="1">
      <alignment horizontal="center" vertical="center" wrapText="1"/>
    </xf>
    <xf numFmtId="0" fontId="0" fillId="33" borderId="19" xfId="0" applyFont="1" applyFill="1" applyBorder="1" applyAlignment="1">
      <alignment vertical="top" wrapText="1"/>
    </xf>
    <xf numFmtId="0" fontId="23" fillId="33" borderId="32" xfId="0" applyFont="1" applyFill="1" applyBorder="1" applyAlignment="1">
      <alignment horizontal="center" vertical="center" wrapText="1"/>
    </xf>
    <xf numFmtId="0" fontId="22" fillId="33" borderId="32" xfId="0" applyFont="1" applyFill="1" applyBorder="1" applyAlignment="1">
      <alignment horizontal="center" vertical="center" wrapText="1"/>
    </xf>
    <xf numFmtId="0" fontId="23" fillId="33" borderId="10" xfId="0" applyFont="1" applyFill="1" applyBorder="1" applyAlignment="1">
      <alignment horizontal="center" vertical="center" wrapText="1"/>
    </xf>
    <xf numFmtId="0" fontId="23" fillId="33" borderId="31" xfId="0" applyFont="1" applyFill="1" applyBorder="1" applyAlignment="1">
      <alignment horizontal="center" vertical="center" wrapText="1"/>
    </xf>
    <xf numFmtId="0" fontId="22" fillId="33" borderId="14" xfId="0" applyFont="1" applyFill="1" applyBorder="1" applyAlignment="1">
      <alignment vertical="top" wrapText="1"/>
    </xf>
    <xf numFmtId="0" fontId="20" fillId="33" borderId="16" xfId="0" applyFont="1" applyFill="1" applyBorder="1" applyAlignment="1">
      <alignment horizontal="center" vertical="center" wrapText="1"/>
    </xf>
    <xf numFmtId="176" fontId="23" fillId="33" borderId="16" xfId="0" applyNumberFormat="1" applyFont="1" applyFill="1" applyBorder="1" applyAlignment="1">
      <alignment horizontal="center" vertical="center" wrapText="1"/>
    </xf>
    <xf numFmtId="0" fontId="22" fillId="33" borderId="13" xfId="0" applyFont="1" applyFill="1" applyBorder="1" applyAlignment="1">
      <alignment horizontal="justify" vertical="top" wrapText="1"/>
    </xf>
    <xf numFmtId="0" fontId="22" fillId="33" borderId="0" xfId="0" applyFont="1" applyFill="1" applyBorder="1" applyAlignment="1">
      <alignment horizontal="justify" vertical="top" wrapText="1"/>
    </xf>
    <xf numFmtId="0" fontId="22" fillId="33" borderId="13" xfId="0" applyFont="1" applyFill="1" applyBorder="1" applyAlignment="1">
      <alignment vertical="top" wrapText="1"/>
    </xf>
    <xf numFmtId="0" fontId="22" fillId="33" borderId="0" xfId="0" applyFont="1" applyFill="1" applyAlignment="1">
      <alignment vertical="top" wrapText="1"/>
    </xf>
    <xf numFmtId="0" fontId="23" fillId="33" borderId="24" xfId="0" applyFont="1" applyFill="1" applyBorder="1" applyAlignment="1">
      <alignment horizontal="center" vertical="center" wrapText="1"/>
    </xf>
    <xf numFmtId="0" fontId="0" fillId="33" borderId="56" xfId="0" applyFont="1" applyFill="1" applyBorder="1" applyAlignment="1">
      <alignment vertical="top" wrapText="1"/>
    </xf>
    <xf numFmtId="0" fontId="0" fillId="33" borderId="58" xfId="0" applyFont="1" applyFill="1" applyBorder="1" applyAlignment="1">
      <alignment vertical="top" wrapText="1"/>
    </xf>
    <xf numFmtId="0" fontId="20" fillId="33" borderId="61" xfId="0" applyFont="1" applyFill="1" applyBorder="1" applyAlignment="1">
      <alignment horizontal="justify" vertical="top" wrapText="1"/>
    </xf>
    <xf numFmtId="0" fontId="0" fillId="33" borderId="16" xfId="0" applyFont="1" applyFill="1" applyBorder="1">
      <alignment vertical="center"/>
    </xf>
    <xf numFmtId="0" fontId="30" fillId="33" borderId="18" xfId="0" applyFont="1" applyFill="1" applyBorder="1" applyAlignment="1">
      <alignment horizontal="center" vertical="top" wrapText="1"/>
    </xf>
    <xf numFmtId="0" fontId="20" fillId="33" borderId="16" xfId="0" applyFont="1" applyFill="1" applyBorder="1" applyAlignment="1">
      <alignment horizontal="center" vertical="top" wrapText="1"/>
    </xf>
    <xf numFmtId="0" fontId="20" fillId="33" borderId="18" xfId="0" applyFont="1" applyFill="1" applyBorder="1" applyAlignment="1">
      <alignment vertical="top" wrapText="1"/>
    </xf>
    <xf numFmtId="0" fontId="20" fillId="33" borderId="57" xfId="0" applyFont="1" applyFill="1" applyBorder="1" applyAlignment="1">
      <alignment horizontal="justify" vertical="top" wrapText="1"/>
    </xf>
    <xf numFmtId="0" fontId="20" fillId="33" borderId="18" xfId="0" applyFont="1" applyFill="1" applyBorder="1" applyAlignment="1">
      <alignment horizontal="justify" vertical="top" wrapText="1"/>
    </xf>
    <xf numFmtId="0" fontId="20" fillId="33" borderId="23" xfId="0" applyFont="1" applyFill="1" applyBorder="1" applyAlignment="1">
      <alignment horizontal="left" vertical="top" wrapText="1"/>
    </xf>
    <xf numFmtId="0" fontId="20" fillId="33" borderId="19" xfId="0" applyFont="1" applyFill="1" applyBorder="1" applyAlignment="1">
      <alignment horizontal="left" vertical="top" wrapText="1" indent="1"/>
    </xf>
    <xf numFmtId="0" fontId="0" fillId="33" borderId="18" xfId="0" applyFont="1" applyFill="1" applyBorder="1" applyAlignment="1">
      <alignment vertical="top" wrapText="1"/>
    </xf>
    <xf numFmtId="0" fontId="20" fillId="33" borderId="14" xfId="0" applyFont="1" applyFill="1" applyBorder="1" applyAlignment="1">
      <alignment horizontal="left" vertical="top" wrapText="1"/>
    </xf>
    <xf numFmtId="0" fontId="20" fillId="33" borderId="23" xfId="0" applyFont="1" applyFill="1" applyBorder="1" applyAlignment="1">
      <alignment vertical="center" textRotation="255" wrapText="1"/>
    </xf>
    <xf numFmtId="0" fontId="0" fillId="33" borderId="13" xfId="0" applyFont="1" applyFill="1" applyBorder="1">
      <alignment vertical="center"/>
    </xf>
    <xf numFmtId="0" fontId="20" fillId="33" borderId="18" xfId="0" applyFont="1" applyFill="1" applyBorder="1" applyAlignment="1">
      <alignment vertical="center" textRotation="255" wrapText="1"/>
    </xf>
    <xf numFmtId="0" fontId="20" fillId="33" borderId="21" xfId="0" applyFont="1" applyFill="1" applyBorder="1" applyAlignment="1">
      <alignment horizontal="justify" vertical="top" wrapText="1"/>
    </xf>
    <xf numFmtId="0" fontId="0" fillId="33" borderId="15" xfId="0" applyFont="1" applyFill="1" applyBorder="1" applyAlignment="1">
      <alignment vertical="top" wrapText="1"/>
    </xf>
    <xf numFmtId="0" fontId="0" fillId="33" borderId="21" xfId="0" applyFont="1" applyFill="1" applyBorder="1" applyAlignment="1">
      <alignment vertical="top" wrapText="1"/>
    </xf>
    <xf numFmtId="0" fontId="20" fillId="33" borderId="16" xfId="0" applyFont="1" applyFill="1" applyBorder="1" applyAlignment="1">
      <alignment horizontal="justify" vertical="top" wrapText="1"/>
    </xf>
    <xf numFmtId="0" fontId="0" fillId="33" borderId="20" xfId="0" applyFont="1" applyFill="1" applyBorder="1">
      <alignment vertical="center"/>
    </xf>
    <xf numFmtId="0" fontId="30" fillId="0" borderId="0" xfId="0" applyFont="1" applyAlignment="1">
      <alignment vertical="center"/>
    </xf>
    <xf numFmtId="0" fontId="30" fillId="0" borderId="0" xfId="0" applyFont="1">
      <alignment vertical="center"/>
    </xf>
    <xf numFmtId="0" fontId="30" fillId="0" borderId="36" xfId="0" applyFont="1" applyBorder="1" applyAlignment="1">
      <alignment vertical="center"/>
    </xf>
    <xf numFmtId="0" fontId="30" fillId="0" borderId="46" xfId="0" applyFont="1" applyBorder="1" applyAlignment="1">
      <alignment horizontal="center" vertical="center"/>
    </xf>
    <xf numFmtId="38" fontId="30" fillId="0" borderId="52" xfId="42" applyFont="1" applyBorder="1">
      <alignment vertical="center"/>
    </xf>
    <xf numFmtId="38" fontId="30" fillId="0" borderId="46" xfId="42" applyFont="1" applyBorder="1">
      <alignment vertical="center"/>
    </xf>
    <xf numFmtId="0" fontId="30" fillId="0" borderId="46" xfId="0" applyFont="1" applyBorder="1">
      <alignment vertical="center"/>
    </xf>
    <xf numFmtId="0" fontId="30" fillId="0" borderId="43" xfId="0" applyFont="1" applyBorder="1" applyAlignment="1">
      <alignment horizontal="center" vertical="center"/>
    </xf>
    <xf numFmtId="38" fontId="30" fillId="0" borderId="51" xfId="42" applyFont="1" applyBorder="1">
      <alignment vertical="center"/>
    </xf>
    <xf numFmtId="38" fontId="30" fillId="0" borderId="43" xfId="42" applyFont="1" applyBorder="1">
      <alignment vertical="center"/>
    </xf>
    <xf numFmtId="0" fontId="30" fillId="0" borderId="43" xfId="0" applyFont="1" applyBorder="1">
      <alignment vertical="center"/>
    </xf>
    <xf numFmtId="0" fontId="30" fillId="0" borderId="40" xfId="0" applyFont="1" applyBorder="1" applyAlignment="1">
      <alignment horizontal="center" vertical="center"/>
    </xf>
    <xf numFmtId="38" fontId="30" fillId="0" borderId="41" xfId="42" applyFont="1" applyBorder="1">
      <alignment vertical="center"/>
    </xf>
    <xf numFmtId="38" fontId="30" fillId="0" borderId="40" xfId="42" applyFont="1" applyBorder="1" applyAlignment="1">
      <alignment horizontal="center" vertical="center" shrinkToFit="1"/>
    </xf>
    <xf numFmtId="0" fontId="30" fillId="0" borderId="40" xfId="0" applyFont="1" applyBorder="1">
      <alignment vertical="center"/>
    </xf>
    <xf numFmtId="0" fontId="30" fillId="0" borderId="49" xfId="0" applyFont="1" applyBorder="1" applyAlignment="1">
      <alignment horizontal="center" vertical="center"/>
    </xf>
    <xf numFmtId="0" fontId="30" fillId="0" borderId="36" xfId="0" applyFont="1" applyBorder="1" applyAlignment="1">
      <alignment horizontal="center" vertical="center"/>
    </xf>
    <xf numFmtId="38" fontId="30" fillId="0" borderId="36" xfId="42" applyFont="1" applyBorder="1">
      <alignment vertical="center"/>
    </xf>
    <xf numFmtId="38" fontId="30" fillId="0" borderId="0" xfId="42" applyFont="1">
      <alignment vertical="center"/>
    </xf>
    <xf numFmtId="0" fontId="30" fillId="0" borderId="36" xfId="0" applyFont="1" applyBorder="1">
      <alignment vertical="center"/>
    </xf>
    <xf numFmtId="0" fontId="30" fillId="0" borderId="48" xfId="0" applyFont="1" applyBorder="1" applyAlignment="1">
      <alignment horizontal="center" vertical="center"/>
    </xf>
    <xf numFmtId="177" fontId="30" fillId="0" borderId="48" xfId="0" applyNumberFormat="1" applyFont="1" applyFill="1" applyBorder="1" applyAlignment="1">
      <alignment horizontal="left" vertical="center"/>
    </xf>
    <xf numFmtId="177" fontId="30" fillId="0" borderId="47" xfId="0" applyNumberFormat="1" applyFont="1" applyFill="1" applyBorder="1" applyAlignment="1">
      <alignment horizontal="left" vertical="center"/>
    </xf>
    <xf numFmtId="177" fontId="30" fillId="0" borderId="46" xfId="0" applyNumberFormat="1" applyFont="1" applyFill="1" applyBorder="1" applyAlignment="1">
      <alignment horizontal="right" vertical="center"/>
    </xf>
    <xf numFmtId="0" fontId="30" fillId="0" borderId="45" xfId="0" applyFont="1" applyBorder="1" applyAlignment="1">
      <alignment horizontal="center" vertical="center"/>
    </xf>
    <xf numFmtId="177" fontId="30" fillId="0" borderId="45" xfId="0" applyNumberFormat="1" applyFont="1" applyFill="1" applyBorder="1" applyAlignment="1">
      <alignment horizontal="left" vertical="center" wrapText="1"/>
    </xf>
    <xf numFmtId="177" fontId="30" fillId="0" borderId="44" xfId="0" applyNumberFormat="1" applyFont="1" applyFill="1" applyBorder="1" applyAlignment="1">
      <alignment horizontal="left" vertical="center" wrapText="1"/>
    </xf>
    <xf numFmtId="177" fontId="30" fillId="0" borderId="43" xfId="0" applyNumberFormat="1" applyFont="1" applyFill="1" applyBorder="1" applyAlignment="1">
      <alignment horizontal="right" vertical="center"/>
    </xf>
    <xf numFmtId="177" fontId="30" fillId="0" borderId="45" xfId="0" applyNumberFormat="1" applyFont="1" applyFill="1" applyBorder="1" applyAlignment="1">
      <alignment horizontal="left" vertical="center"/>
    </xf>
    <xf numFmtId="177" fontId="30" fillId="0" borderId="44" xfId="0" applyNumberFormat="1" applyFont="1" applyFill="1" applyBorder="1" applyAlignment="1">
      <alignment horizontal="left" vertical="center" shrinkToFit="1"/>
    </xf>
    <xf numFmtId="38" fontId="30" fillId="0" borderId="45" xfId="42" applyFont="1" applyFill="1" applyBorder="1" applyAlignment="1">
      <alignment horizontal="left" vertical="center"/>
    </xf>
    <xf numFmtId="38" fontId="30" fillId="0" borderId="44" xfId="42" applyFont="1" applyFill="1" applyBorder="1" applyAlignment="1">
      <alignment horizontal="left" vertical="center"/>
    </xf>
    <xf numFmtId="177" fontId="30" fillId="0" borderId="43" xfId="42" applyNumberFormat="1" applyFont="1" applyFill="1" applyBorder="1" applyAlignment="1">
      <alignment vertical="center"/>
    </xf>
    <xf numFmtId="177" fontId="30" fillId="0" borderId="43" xfId="42" applyNumberFormat="1" applyFont="1" applyFill="1" applyBorder="1" applyAlignment="1">
      <alignment horizontal="right" vertical="center"/>
    </xf>
    <xf numFmtId="0" fontId="30" fillId="0" borderId="42" xfId="0" applyFont="1" applyBorder="1" applyAlignment="1">
      <alignment horizontal="center" vertical="center"/>
    </xf>
    <xf numFmtId="38" fontId="30" fillId="0" borderId="42" xfId="42" applyFont="1" applyFill="1" applyBorder="1" applyAlignment="1">
      <alignment vertical="center"/>
    </xf>
    <xf numFmtId="38" fontId="30" fillId="0" borderId="41" xfId="42" applyFont="1" applyFill="1" applyBorder="1" applyAlignment="1">
      <alignment horizontal="left" vertical="center"/>
    </xf>
    <xf numFmtId="38" fontId="30" fillId="0" borderId="40" xfId="42" applyFont="1" applyBorder="1">
      <alignment vertical="center"/>
    </xf>
    <xf numFmtId="177" fontId="30" fillId="0" borderId="40" xfId="42" applyNumberFormat="1" applyFont="1" applyFill="1" applyBorder="1" applyAlignment="1">
      <alignment horizontal="right" vertical="center"/>
    </xf>
    <xf numFmtId="0" fontId="30" fillId="0" borderId="39" xfId="0" applyFont="1" applyBorder="1" applyAlignment="1">
      <alignment horizontal="center" vertical="center"/>
    </xf>
    <xf numFmtId="0" fontId="30" fillId="0" borderId="38" xfId="0" applyFont="1" applyBorder="1">
      <alignment vertical="center"/>
    </xf>
    <xf numFmtId="0" fontId="30" fillId="0" borderId="38" xfId="0" applyFont="1" applyBorder="1" applyAlignment="1">
      <alignment horizontal="center" vertical="center"/>
    </xf>
    <xf numFmtId="177" fontId="30" fillId="0" borderId="46" xfId="43" applyNumberFormat="1" applyFont="1" applyFill="1" applyBorder="1" applyAlignment="1">
      <alignment horizontal="right" vertical="center" wrapText="1"/>
    </xf>
    <xf numFmtId="177" fontId="30" fillId="0" borderId="43" xfId="43" applyNumberFormat="1" applyFont="1" applyFill="1" applyBorder="1" applyAlignment="1">
      <alignment horizontal="right" vertical="center" wrapText="1"/>
    </xf>
    <xf numFmtId="38" fontId="30" fillId="0" borderId="53" xfId="42" applyFont="1" applyBorder="1">
      <alignment vertical="center"/>
    </xf>
    <xf numFmtId="0" fontId="30" fillId="0" borderId="53" xfId="0" applyFont="1" applyBorder="1">
      <alignment vertical="center"/>
    </xf>
    <xf numFmtId="177" fontId="30" fillId="0" borderId="43" xfId="0" applyNumberFormat="1" applyFont="1" applyFill="1" applyBorder="1" applyAlignment="1">
      <alignment horizontal="right" vertical="center" wrapText="1"/>
    </xf>
    <xf numFmtId="177" fontId="30" fillId="0" borderId="40" xfId="43" applyNumberFormat="1" applyFont="1" applyFill="1" applyBorder="1" applyAlignment="1">
      <alignment horizontal="right" vertical="center" wrapText="1"/>
    </xf>
    <xf numFmtId="38" fontId="30" fillId="0" borderId="38" xfId="42" applyFont="1" applyBorder="1">
      <alignment vertical="center"/>
    </xf>
    <xf numFmtId="177" fontId="30" fillId="0" borderId="45" xfId="0" applyNumberFormat="1" applyFont="1" applyFill="1" applyBorder="1" applyAlignment="1">
      <alignment horizontal="left" vertical="center" shrinkToFit="1"/>
    </xf>
    <xf numFmtId="0" fontId="20" fillId="33" borderId="0" xfId="0" applyFont="1" applyFill="1" applyBorder="1" applyAlignment="1">
      <alignment horizontal="center" vertical="center" textRotation="255" wrapText="1"/>
    </xf>
    <xf numFmtId="0" fontId="20" fillId="33" borderId="0" xfId="0" applyFont="1" applyFill="1" applyBorder="1" applyAlignment="1">
      <alignment horizontal="justify" vertical="top" wrapText="1"/>
    </xf>
    <xf numFmtId="0" fontId="0" fillId="33" borderId="0" xfId="0" applyFont="1" applyFill="1" applyBorder="1" applyAlignment="1">
      <alignment vertical="top" wrapText="1"/>
    </xf>
    <xf numFmtId="0" fontId="18" fillId="33" borderId="0" xfId="0" applyFont="1" applyFill="1" applyAlignment="1">
      <alignment horizontal="left" vertical="center"/>
    </xf>
    <xf numFmtId="0" fontId="20" fillId="33" borderId="20" xfId="0" applyFont="1" applyFill="1" applyBorder="1" applyAlignment="1">
      <alignment horizontal="center" vertical="center" wrapText="1"/>
    </xf>
    <xf numFmtId="0" fontId="20" fillId="33" borderId="21" xfId="0" applyFont="1" applyFill="1" applyBorder="1" applyAlignment="1">
      <alignment horizontal="center" vertical="center" wrapText="1"/>
    </xf>
    <xf numFmtId="0" fontId="23" fillId="33" borderId="0" xfId="0" applyFont="1" applyFill="1" applyBorder="1" applyAlignment="1">
      <alignment horizontal="right" vertical="top" wrapText="1"/>
    </xf>
    <xf numFmtId="0" fontId="24" fillId="38" borderId="12" xfId="0" applyFont="1" applyFill="1" applyBorder="1" applyAlignment="1">
      <alignment horizontal="center" vertical="top" wrapText="1"/>
    </xf>
    <xf numFmtId="0" fontId="24" fillId="38" borderId="23" xfId="0" applyFont="1" applyFill="1" applyBorder="1" applyAlignment="1">
      <alignment horizontal="center" vertical="top" wrapText="1"/>
    </xf>
    <xf numFmtId="176" fontId="24" fillId="33" borderId="0" xfId="0" applyNumberFormat="1" applyFont="1" applyFill="1" applyBorder="1" applyAlignment="1">
      <alignment horizontal="center" vertical="top" wrapText="1"/>
    </xf>
    <xf numFmtId="176" fontId="24" fillId="33" borderId="14" xfId="0" applyNumberFormat="1" applyFont="1" applyFill="1" applyBorder="1" applyAlignment="1">
      <alignment horizontal="center" vertical="top" wrapText="1"/>
    </xf>
    <xf numFmtId="0" fontId="24" fillId="38" borderId="16" xfId="0" applyFont="1" applyFill="1" applyBorder="1" applyAlignment="1">
      <alignment horizontal="center" vertical="top" wrapText="1"/>
    </xf>
    <xf numFmtId="0" fontId="24" fillId="38" borderId="18" xfId="0" applyFont="1" applyFill="1" applyBorder="1" applyAlignment="1">
      <alignment horizontal="center" vertical="top" wrapText="1"/>
    </xf>
    <xf numFmtId="0" fontId="24" fillId="33" borderId="18" xfId="0" applyFont="1" applyFill="1" applyBorder="1" applyAlignment="1">
      <alignment horizontal="center" vertical="top" wrapText="1"/>
    </xf>
    <xf numFmtId="176" fontId="24" fillId="33" borderId="16" xfId="0" applyNumberFormat="1" applyFont="1" applyFill="1" applyBorder="1" applyAlignment="1">
      <alignment horizontal="center" vertical="top" wrapText="1"/>
    </xf>
    <xf numFmtId="176" fontId="24" fillId="33" borderId="18" xfId="0" applyNumberFormat="1" applyFont="1" applyFill="1" applyBorder="1" applyAlignment="1">
      <alignment horizontal="center" vertical="top" wrapText="1"/>
    </xf>
    <xf numFmtId="0" fontId="20" fillId="33" borderId="0" xfId="0" applyFont="1" applyFill="1" applyBorder="1" applyAlignment="1">
      <alignment vertical="top" wrapText="1"/>
    </xf>
    <xf numFmtId="0" fontId="20" fillId="33" borderId="14" xfId="0" applyFont="1" applyFill="1" applyBorder="1" applyAlignment="1">
      <alignment vertical="top" wrapText="1"/>
    </xf>
    <xf numFmtId="0" fontId="22" fillId="33" borderId="0" xfId="0" applyFont="1" applyFill="1" applyBorder="1" applyAlignment="1">
      <alignment horizontal="center" vertical="top" wrapText="1"/>
    </xf>
    <xf numFmtId="0" fontId="41" fillId="33" borderId="0" xfId="0" applyFont="1" applyFill="1" applyBorder="1" applyAlignment="1">
      <alignment horizontal="center" vertical="top" wrapText="1"/>
    </xf>
    <xf numFmtId="0" fontId="22" fillId="33" borderId="14" xfId="0" applyFont="1" applyFill="1" applyBorder="1" applyAlignment="1">
      <alignment horizontal="center" vertical="top" wrapText="1"/>
    </xf>
    <xf numFmtId="0" fontId="20" fillId="33" borderId="21" xfId="0" applyFont="1" applyFill="1" applyBorder="1" applyAlignment="1">
      <alignment vertical="top" wrapText="1"/>
    </xf>
    <xf numFmtId="0" fontId="22" fillId="33" borderId="20" xfId="0" applyFont="1" applyFill="1" applyBorder="1" applyAlignment="1">
      <alignment horizontal="justify" vertical="top" wrapText="1"/>
    </xf>
    <xf numFmtId="0" fontId="22" fillId="33" borderId="21" xfId="0" applyFont="1" applyFill="1" applyBorder="1" applyAlignment="1">
      <alignment horizontal="justify" vertical="top" wrapText="1"/>
    </xf>
    <xf numFmtId="0" fontId="20" fillId="33" borderId="18" xfId="0" applyFont="1" applyFill="1" applyBorder="1" applyAlignment="1">
      <alignment horizontal="center" vertical="top" wrapText="1"/>
    </xf>
    <xf numFmtId="0" fontId="18" fillId="33" borderId="0" xfId="0" applyFont="1" applyFill="1" applyAlignment="1">
      <alignment horizontal="justify" vertical="center"/>
    </xf>
    <xf numFmtId="0" fontId="27" fillId="33" borderId="0" xfId="0" applyFont="1" applyFill="1" applyAlignment="1">
      <alignment horizontal="justify" vertical="center"/>
    </xf>
    <xf numFmtId="0" fontId="20" fillId="33" borderId="0" xfId="0" applyFont="1" applyFill="1" applyAlignment="1">
      <alignment horizontal="justify" vertical="center"/>
    </xf>
    <xf numFmtId="0" fontId="20" fillId="33" borderId="20" xfId="0" applyFont="1" applyFill="1" applyBorder="1" applyAlignment="1">
      <alignment horizontal="justify" vertical="top" wrapText="1"/>
    </xf>
    <xf numFmtId="0" fontId="23" fillId="38" borderId="12" xfId="0" applyFont="1" applyFill="1" applyBorder="1" applyAlignment="1">
      <alignment horizontal="justify" vertical="top" wrapText="1"/>
    </xf>
    <xf numFmtId="0" fontId="23" fillId="38" borderId="23" xfId="0" applyFont="1" applyFill="1" applyBorder="1" applyAlignment="1">
      <alignment horizontal="justify" vertical="top" wrapText="1"/>
    </xf>
    <xf numFmtId="3" fontId="23" fillId="33" borderId="14" xfId="0" applyNumberFormat="1" applyFont="1" applyFill="1" applyBorder="1" applyAlignment="1">
      <alignment horizontal="right" vertical="top" wrapText="1"/>
    </xf>
    <xf numFmtId="0" fontId="23" fillId="38" borderId="16" xfId="0" applyFont="1" applyFill="1" applyBorder="1" applyAlignment="1">
      <alignment horizontal="justify" vertical="top" wrapText="1"/>
    </xf>
    <xf numFmtId="0" fontId="23" fillId="38" borderId="18" xfId="0" applyFont="1" applyFill="1" applyBorder="1" applyAlignment="1">
      <alignment horizontal="justify" vertical="top" wrapText="1"/>
    </xf>
    <xf numFmtId="0" fontId="23" fillId="33" borderId="16" xfId="0" applyFont="1" applyFill="1" applyBorder="1" applyAlignment="1">
      <alignment horizontal="justify" vertical="center" wrapText="1"/>
    </xf>
    <xf numFmtId="3" fontId="23" fillId="33" borderId="18" xfId="0" applyNumberFormat="1" applyFont="1" applyFill="1" applyBorder="1" applyAlignment="1">
      <alignment horizontal="right" vertical="center" wrapText="1"/>
    </xf>
    <xf numFmtId="0" fontId="23" fillId="33" borderId="18" xfId="0" applyFont="1" applyFill="1" applyBorder="1" applyAlignment="1">
      <alignment horizontal="right" vertical="center" wrapText="1"/>
    </xf>
    <xf numFmtId="0" fontId="23" fillId="33" borderId="14" xfId="0" applyFont="1" applyFill="1" applyBorder="1" applyAlignment="1">
      <alignment horizontal="right" vertical="top" wrapText="1"/>
    </xf>
    <xf numFmtId="0" fontId="25" fillId="33" borderId="16" xfId="0" applyFont="1" applyFill="1" applyBorder="1" applyAlignment="1">
      <alignment horizontal="right" vertical="center" wrapText="1"/>
    </xf>
    <xf numFmtId="0" fontId="23" fillId="33" borderId="0" xfId="0" applyFont="1" applyFill="1" applyBorder="1" applyAlignment="1">
      <alignment horizontal="justify" vertical="top" wrapText="1"/>
    </xf>
    <xf numFmtId="0" fontId="25" fillId="33" borderId="0" xfId="0" applyFont="1" applyFill="1" applyBorder="1" applyAlignment="1">
      <alignment horizontal="right" vertical="top" wrapText="1"/>
    </xf>
    <xf numFmtId="0" fontId="20" fillId="33" borderId="23" xfId="0" applyFont="1" applyFill="1" applyBorder="1" applyAlignment="1">
      <alignment horizontal="justify" vertical="top" wrapText="1"/>
    </xf>
    <xf numFmtId="0" fontId="22" fillId="33" borderId="30" xfId="0" applyFont="1" applyFill="1" applyBorder="1" applyAlignment="1">
      <alignment horizontal="center" vertical="top" wrapText="1"/>
    </xf>
    <xf numFmtId="0" fontId="22" fillId="33" borderId="10" xfId="0" applyFont="1" applyFill="1" applyBorder="1" applyAlignment="1">
      <alignment horizontal="center" vertical="top" wrapText="1"/>
    </xf>
    <xf numFmtId="0" fontId="0" fillId="33" borderId="14" xfId="0" applyFont="1" applyFill="1" applyBorder="1">
      <alignment vertical="center"/>
    </xf>
    <xf numFmtId="3" fontId="23" fillId="33" borderId="32" xfId="0" applyNumberFormat="1" applyFont="1" applyFill="1" applyBorder="1" applyAlignment="1">
      <alignment horizontal="right" vertical="center" wrapText="1"/>
    </xf>
    <xf numFmtId="0" fontId="22" fillId="33" borderId="16" xfId="0" applyFont="1" applyFill="1" applyBorder="1" applyAlignment="1">
      <alignment horizontal="center" vertical="top" wrapText="1"/>
    </xf>
    <xf numFmtId="0" fontId="20" fillId="33" borderId="23" xfId="0" applyFont="1" applyFill="1" applyBorder="1" applyAlignment="1">
      <alignment horizontal="left" vertical="top" wrapText="1"/>
    </xf>
    <xf numFmtId="0" fontId="20" fillId="33" borderId="19" xfId="0" applyFont="1" applyFill="1" applyBorder="1" applyAlignment="1">
      <alignment horizontal="left" vertical="top" wrapText="1"/>
    </xf>
    <xf numFmtId="0" fontId="20" fillId="33" borderId="56" xfId="0" applyFont="1" applyFill="1" applyBorder="1" applyAlignment="1">
      <alignment horizontal="left" vertical="top" wrapText="1"/>
    </xf>
    <xf numFmtId="0" fontId="20" fillId="33" borderId="23" xfId="0" applyFont="1" applyFill="1" applyBorder="1" applyAlignment="1">
      <alignment horizontal="justify" vertical="top" wrapText="1"/>
    </xf>
    <xf numFmtId="0" fontId="20" fillId="33" borderId="19" xfId="0" applyFont="1" applyFill="1" applyBorder="1" applyAlignment="1">
      <alignment horizontal="justify" vertical="top" wrapText="1"/>
    </xf>
    <xf numFmtId="0" fontId="0" fillId="33" borderId="19" xfId="0" applyFont="1" applyFill="1" applyBorder="1" applyAlignment="1">
      <alignment vertical="top" wrapText="1"/>
    </xf>
    <xf numFmtId="0" fontId="0" fillId="33" borderId="18" xfId="0" applyFont="1" applyFill="1" applyBorder="1" applyAlignment="1">
      <alignment vertical="top" wrapText="1"/>
    </xf>
    <xf numFmtId="0" fontId="0" fillId="33" borderId="19" xfId="0" applyFont="1" applyFill="1" applyBorder="1" applyAlignment="1">
      <alignment horizontal="justify" vertical="top" wrapText="1"/>
    </xf>
    <xf numFmtId="0" fontId="20" fillId="33" borderId="56" xfId="0" applyFont="1" applyFill="1" applyBorder="1" applyAlignment="1">
      <alignment horizontal="justify" vertical="top" wrapText="1"/>
    </xf>
    <xf numFmtId="0" fontId="22" fillId="33" borderId="11" xfId="0" applyFont="1" applyFill="1" applyBorder="1" applyAlignment="1">
      <alignment horizontal="left" vertical="top" wrapText="1"/>
    </xf>
    <xf numFmtId="0" fontId="22" fillId="33" borderId="20" xfId="0" applyFont="1" applyFill="1" applyBorder="1" applyAlignment="1">
      <alignment horizontal="left" vertical="top" wrapText="1"/>
    </xf>
    <xf numFmtId="0" fontId="22" fillId="33" borderId="13" xfId="0" applyFont="1" applyFill="1" applyBorder="1" applyAlignment="1">
      <alignment horizontal="left" vertical="top" wrapText="1"/>
    </xf>
    <xf numFmtId="0" fontId="22" fillId="33" borderId="0" xfId="0" applyFont="1" applyFill="1" applyBorder="1" applyAlignment="1">
      <alignment horizontal="left" vertical="top" wrapText="1"/>
    </xf>
    <xf numFmtId="0" fontId="22" fillId="33" borderId="15" xfId="0" applyFont="1" applyFill="1" applyBorder="1" applyAlignment="1">
      <alignment horizontal="left" vertical="top" wrapText="1"/>
    </xf>
    <xf numFmtId="0" fontId="22" fillId="33" borderId="21" xfId="0" applyFont="1" applyFill="1" applyBorder="1" applyAlignment="1">
      <alignment horizontal="left" vertical="top" wrapText="1"/>
    </xf>
    <xf numFmtId="0" fontId="22" fillId="33" borderId="0" xfId="0" applyFont="1" applyFill="1" applyBorder="1" applyAlignment="1">
      <alignment horizontal="justify" vertical="top" wrapText="1"/>
    </xf>
    <xf numFmtId="0" fontId="22" fillId="33" borderId="13" xfId="0" applyFont="1" applyFill="1" applyBorder="1" applyAlignment="1">
      <alignment horizontal="justify" vertical="top" wrapText="1"/>
    </xf>
    <xf numFmtId="0" fontId="0" fillId="33" borderId="13" xfId="0" applyFont="1" applyFill="1" applyBorder="1" applyAlignment="1">
      <alignment horizontal="justify" vertical="top" wrapText="1"/>
    </xf>
    <xf numFmtId="0" fontId="0" fillId="33" borderId="0" xfId="0" applyFont="1" applyFill="1" applyBorder="1" applyAlignment="1">
      <alignment horizontal="justify" vertical="top" wrapText="1"/>
    </xf>
    <xf numFmtId="0" fontId="22" fillId="33" borderId="63" xfId="0" applyFont="1" applyFill="1" applyBorder="1" applyAlignment="1">
      <alignment horizontal="left" vertical="top" wrapText="1"/>
    </xf>
    <xf numFmtId="0" fontId="22" fillId="33" borderId="64" xfId="0" applyFont="1" applyFill="1" applyBorder="1" applyAlignment="1">
      <alignment horizontal="left" vertical="top" wrapText="1"/>
    </xf>
    <xf numFmtId="0" fontId="20" fillId="33" borderId="31" xfId="0" applyFont="1" applyFill="1" applyBorder="1" applyAlignment="1">
      <alignment horizontal="center" vertical="top" wrapText="1"/>
    </xf>
    <xf numFmtId="0" fontId="20" fillId="33" borderId="30" xfId="0" applyFont="1" applyFill="1" applyBorder="1" applyAlignment="1">
      <alignment horizontal="center" vertical="top" wrapText="1"/>
    </xf>
    <xf numFmtId="0" fontId="20" fillId="33" borderId="10" xfId="0" applyFont="1" applyFill="1" applyBorder="1" applyAlignment="1">
      <alignment horizontal="center" vertical="top" wrapText="1"/>
    </xf>
    <xf numFmtId="0" fontId="20" fillId="33" borderId="11" xfId="0" applyFont="1" applyFill="1" applyBorder="1" applyAlignment="1">
      <alignment horizontal="center" vertical="center" wrapText="1"/>
    </xf>
    <xf numFmtId="0" fontId="20" fillId="33" borderId="12" xfId="0" applyFont="1" applyFill="1" applyBorder="1" applyAlignment="1">
      <alignment horizontal="center" vertical="center" wrapText="1"/>
    </xf>
    <xf numFmtId="0" fontId="20" fillId="33" borderId="13" xfId="0" applyFont="1" applyFill="1" applyBorder="1" applyAlignment="1">
      <alignment horizontal="center" vertical="center" wrapText="1"/>
    </xf>
    <xf numFmtId="0" fontId="20" fillId="33" borderId="14" xfId="0" applyFont="1" applyFill="1" applyBorder="1" applyAlignment="1">
      <alignment horizontal="center" vertical="center" wrapText="1"/>
    </xf>
    <xf numFmtId="0" fontId="20" fillId="33" borderId="11" xfId="0" applyFont="1" applyFill="1" applyBorder="1" applyAlignment="1">
      <alignment horizontal="center" wrapText="1"/>
    </xf>
    <xf numFmtId="0" fontId="20" fillId="33" borderId="20" xfId="0" applyFont="1" applyFill="1" applyBorder="1" applyAlignment="1">
      <alignment horizontal="center" wrapText="1"/>
    </xf>
    <xf numFmtId="0" fontId="20" fillId="33" borderId="12" xfId="0" applyFont="1" applyFill="1" applyBorder="1" applyAlignment="1">
      <alignment horizontal="center" wrapText="1"/>
    </xf>
    <xf numFmtId="0" fontId="20" fillId="33" borderId="0" xfId="0" applyFont="1" applyFill="1" applyAlignment="1">
      <alignment horizontal="center" vertical="center" wrapText="1"/>
    </xf>
    <xf numFmtId="0" fontId="0" fillId="33" borderId="15" xfId="0" applyFont="1" applyFill="1" applyBorder="1" applyAlignment="1">
      <alignment horizontal="center" vertical="center" wrapText="1"/>
    </xf>
    <xf numFmtId="0" fontId="0" fillId="33" borderId="21" xfId="0" applyFont="1" applyFill="1" applyBorder="1" applyAlignment="1">
      <alignment horizontal="center" vertical="center" wrapText="1"/>
    </xf>
    <xf numFmtId="0" fontId="0" fillId="33" borderId="16" xfId="0" applyFont="1" applyFill="1" applyBorder="1" applyAlignment="1">
      <alignment horizontal="center" vertical="center" wrapText="1"/>
    </xf>
    <xf numFmtId="0" fontId="20" fillId="33" borderId="25" xfId="0" applyFont="1" applyFill="1" applyBorder="1" applyAlignment="1">
      <alignment horizontal="justify" vertical="center" wrapText="1"/>
    </xf>
    <xf numFmtId="0" fontId="20" fillId="33" borderId="22" xfId="0" applyFont="1" applyFill="1" applyBorder="1" applyAlignment="1">
      <alignment horizontal="justify" vertical="center" wrapText="1"/>
    </xf>
    <xf numFmtId="0" fontId="20" fillId="33" borderId="17" xfId="0" applyFont="1" applyFill="1" applyBorder="1" applyAlignment="1">
      <alignment horizontal="justify" vertical="center" wrapText="1"/>
    </xf>
    <xf numFmtId="0" fontId="0" fillId="33" borderId="31" xfId="0" applyFont="1" applyFill="1" applyBorder="1" applyAlignment="1">
      <alignment horizontal="center" vertical="center"/>
    </xf>
    <xf numFmtId="0" fontId="0" fillId="33" borderId="30" xfId="0" applyFont="1" applyFill="1" applyBorder="1" applyAlignment="1">
      <alignment horizontal="center" vertical="center"/>
    </xf>
    <xf numFmtId="0" fontId="0" fillId="33" borderId="10" xfId="0" applyFont="1" applyFill="1" applyBorder="1" applyAlignment="1">
      <alignment horizontal="center" vertical="center"/>
    </xf>
    <xf numFmtId="0" fontId="20" fillId="33" borderId="23" xfId="0" applyFont="1" applyFill="1" applyBorder="1" applyAlignment="1">
      <alignment horizontal="center" vertical="center" wrapText="1"/>
    </xf>
    <xf numFmtId="0" fontId="20" fillId="33" borderId="19" xfId="0" applyFont="1" applyFill="1" applyBorder="1" applyAlignment="1">
      <alignment horizontal="center" vertical="center" wrapText="1"/>
    </xf>
    <xf numFmtId="0" fontId="20" fillId="33" borderId="18" xfId="0" applyFont="1" applyFill="1" applyBorder="1" applyAlignment="1">
      <alignment horizontal="center" vertical="center" wrapText="1"/>
    </xf>
    <xf numFmtId="0" fontId="20" fillId="33" borderId="26" xfId="0" applyFont="1" applyFill="1" applyBorder="1" applyAlignment="1">
      <alignment horizontal="center" vertical="top" wrapText="1"/>
    </xf>
    <xf numFmtId="0" fontId="20" fillId="33" borderId="27" xfId="0" applyFont="1" applyFill="1" applyBorder="1" applyAlignment="1">
      <alignment horizontal="center" vertical="top" wrapText="1"/>
    </xf>
    <xf numFmtId="0" fontId="20" fillId="33" borderId="28" xfId="0" applyFont="1" applyFill="1" applyBorder="1" applyAlignment="1">
      <alignment horizontal="center" vertical="top" wrapText="1"/>
    </xf>
    <xf numFmtId="0" fontId="20" fillId="33" borderId="15" xfId="0" applyFont="1" applyFill="1" applyBorder="1" applyAlignment="1">
      <alignment horizontal="center" vertical="top" wrapText="1"/>
    </xf>
    <xf numFmtId="0" fontId="20" fillId="33" borderId="21" xfId="0" applyFont="1" applyFill="1" applyBorder="1" applyAlignment="1">
      <alignment horizontal="center" vertical="top" wrapText="1"/>
    </xf>
    <xf numFmtId="0" fontId="20" fillId="33" borderId="16" xfId="0" applyFont="1" applyFill="1" applyBorder="1" applyAlignment="1">
      <alignment horizontal="center" vertical="top" wrapText="1"/>
    </xf>
    <xf numFmtId="0" fontId="20" fillId="33" borderId="29" xfId="0" applyFont="1" applyFill="1" applyBorder="1" applyAlignment="1">
      <alignment horizontal="center" vertical="top" wrapText="1"/>
    </xf>
    <xf numFmtId="0" fontId="20" fillId="33" borderId="18" xfId="0" applyFont="1" applyFill="1" applyBorder="1" applyAlignment="1">
      <alignment horizontal="center" vertical="top" wrapText="1"/>
    </xf>
    <xf numFmtId="0" fontId="22" fillId="33" borderId="13" xfId="0" applyFont="1" applyFill="1" applyBorder="1" applyAlignment="1">
      <alignment horizontal="justify" vertical="center"/>
    </xf>
    <xf numFmtId="0" fontId="22" fillId="33" borderId="0" xfId="0" applyFont="1" applyFill="1" applyBorder="1" applyAlignment="1">
      <alignment horizontal="justify" vertical="center"/>
    </xf>
    <xf numFmtId="0" fontId="22" fillId="33" borderId="14" xfId="0" applyFont="1" applyFill="1" applyBorder="1" applyAlignment="1">
      <alignment horizontal="justify" vertical="center"/>
    </xf>
    <xf numFmtId="0" fontId="22" fillId="33" borderId="15" xfId="0" applyFont="1" applyFill="1" applyBorder="1" applyAlignment="1">
      <alignment horizontal="justify" vertical="center"/>
    </xf>
    <xf numFmtId="0" fontId="22" fillId="33" borderId="21" xfId="0" applyFont="1" applyFill="1" applyBorder="1" applyAlignment="1">
      <alignment horizontal="justify" vertical="center"/>
    </xf>
    <xf numFmtId="0" fontId="31" fillId="33" borderId="13" xfId="0" applyFont="1" applyFill="1" applyBorder="1" applyAlignment="1">
      <alignment horizontal="left" vertical="center"/>
    </xf>
    <xf numFmtId="0" fontId="31" fillId="33" borderId="0" xfId="0" applyFont="1" applyFill="1" applyBorder="1" applyAlignment="1">
      <alignment horizontal="left" vertical="center"/>
    </xf>
    <xf numFmtId="0" fontId="31" fillId="33" borderId="14" xfId="0" applyFont="1" applyFill="1" applyBorder="1" applyAlignment="1">
      <alignment horizontal="left" vertical="center"/>
    </xf>
    <xf numFmtId="0" fontId="29" fillId="33" borderId="0" xfId="0" applyFont="1" applyFill="1" applyBorder="1" applyAlignment="1">
      <alignment horizontal="justify" vertical="top" wrapText="1"/>
    </xf>
    <xf numFmtId="0" fontId="22" fillId="33" borderId="14" xfId="0" applyFont="1" applyFill="1" applyBorder="1" applyAlignment="1">
      <alignment horizontal="justify" vertical="top" wrapText="1"/>
    </xf>
    <xf numFmtId="0" fontId="30" fillId="33" borderId="13" xfId="0" applyFont="1" applyFill="1" applyBorder="1" applyAlignment="1">
      <alignment horizontal="justify" vertical="top" wrapText="1"/>
    </xf>
    <xf numFmtId="0" fontId="30" fillId="33" borderId="0" xfId="0" applyFont="1" applyFill="1" applyBorder="1" applyAlignment="1">
      <alignment horizontal="justify" vertical="top" wrapText="1"/>
    </xf>
    <xf numFmtId="0" fontId="20" fillId="33" borderId="18" xfId="0" applyFont="1" applyFill="1" applyBorder="1" applyAlignment="1">
      <alignment horizontal="justify" vertical="top" wrapText="1"/>
    </xf>
    <xf numFmtId="0" fontId="22" fillId="33" borderId="11" xfId="0" applyFont="1" applyFill="1" applyBorder="1" applyAlignment="1">
      <alignment horizontal="justify" vertical="top" wrapText="1"/>
    </xf>
    <xf numFmtId="0" fontId="22" fillId="33" borderId="20" xfId="0" applyFont="1" applyFill="1" applyBorder="1" applyAlignment="1">
      <alignment horizontal="justify" vertical="top" wrapText="1"/>
    </xf>
    <xf numFmtId="0" fontId="22" fillId="33" borderId="12" xfId="0" applyFont="1" applyFill="1" applyBorder="1" applyAlignment="1">
      <alignment horizontal="justify" vertical="top" wrapText="1"/>
    </xf>
    <xf numFmtId="0" fontId="35" fillId="33" borderId="13" xfId="0" applyFont="1" applyFill="1" applyBorder="1" applyAlignment="1">
      <alignment horizontal="justify" vertical="top" wrapText="1"/>
    </xf>
    <xf numFmtId="0" fontId="35" fillId="33" borderId="0" xfId="0" applyFont="1" applyFill="1" applyBorder="1" applyAlignment="1">
      <alignment horizontal="justify" vertical="top" wrapText="1"/>
    </xf>
    <xf numFmtId="0" fontId="35" fillId="33" borderId="14" xfId="0" applyFont="1" applyFill="1" applyBorder="1" applyAlignment="1">
      <alignment horizontal="justify" vertical="top" wrapText="1"/>
    </xf>
    <xf numFmtId="0" fontId="35" fillId="33" borderId="15" xfId="0" applyFont="1" applyFill="1" applyBorder="1" applyAlignment="1">
      <alignment horizontal="justify" vertical="top" wrapText="1"/>
    </xf>
    <xf numFmtId="0" fontId="35" fillId="33" borderId="21" xfId="0" applyFont="1" applyFill="1" applyBorder="1" applyAlignment="1">
      <alignment horizontal="justify" vertical="top" wrapText="1"/>
    </xf>
    <xf numFmtId="0" fontId="35" fillId="33" borderId="16" xfId="0" applyFont="1" applyFill="1" applyBorder="1" applyAlignment="1">
      <alignment horizontal="justify" vertical="top" wrapText="1"/>
    </xf>
    <xf numFmtId="0" fontId="20" fillId="33" borderId="23" xfId="0" applyFont="1" applyFill="1" applyBorder="1" applyAlignment="1">
      <alignment horizontal="center" vertical="top" wrapText="1"/>
    </xf>
    <xf numFmtId="0" fontId="20" fillId="33" borderId="19" xfId="0" applyFont="1" applyFill="1" applyBorder="1" applyAlignment="1">
      <alignment horizontal="center" vertical="top" wrapText="1"/>
    </xf>
    <xf numFmtId="0" fontId="22" fillId="33" borderId="15" xfId="0" applyFont="1" applyFill="1" applyBorder="1" applyAlignment="1">
      <alignment horizontal="justify" vertical="top" wrapText="1"/>
    </xf>
    <xf numFmtId="0" fontId="22" fillId="33" borderId="21" xfId="0" applyFont="1" applyFill="1" applyBorder="1" applyAlignment="1">
      <alignment horizontal="justify" vertical="top" wrapText="1"/>
    </xf>
    <xf numFmtId="0" fontId="22" fillId="33" borderId="16" xfId="0" applyFont="1" applyFill="1" applyBorder="1" applyAlignment="1">
      <alignment horizontal="justify" vertical="top" wrapText="1"/>
    </xf>
    <xf numFmtId="0" fontId="22" fillId="33" borderId="13" xfId="0" applyFont="1" applyFill="1" applyBorder="1" applyAlignment="1">
      <alignment vertical="center" wrapText="1"/>
    </xf>
    <xf numFmtId="0" fontId="22" fillId="33" borderId="0" xfId="0" applyFont="1" applyFill="1" applyBorder="1" applyAlignment="1">
      <alignment vertical="center" wrapText="1"/>
    </xf>
    <xf numFmtId="0" fontId="22" fillId="33" borderId="14" xfId="0" applyFont="1" applyFill="1" applyBorder="1" applyAlignment="1">
      <alignment vertical="center" wrapText="1"/>
    </xf>
    <xf numFmtId="0" fontId="22" fillId="33" borderId="13" xfId="0" applyFont="1" applyFill="1" applyBorder="1" applyAlignment="1">
      <alignment horizontal="left" vertical="center"/>
    </xf>
    <xf numFmtId="0" fontId="22" fillId="33" borderId="0" xfId="0" applyFont="1" applyFill="1" applyBorder="1" applyAlignment="1">
      <alignment horizontal="left" vertical="center"/>
    </xf>
    <xf numFmtId="0" fontId="22" fillId="33" borderId="14" xfId="0" applyFont="1" applyFill="1" applyBorder="1" applyAlignment="1">
      <alignment horizontal="left" vertical="center"/>
    </xf>
    <xf numFmtId="0" fontId="30" fillId="33" borderId="15" xfId="0" applyFont="1" applyFill="1" applyBorder="1" applyAlignment="1">
      <alignment vertical="top" wrapText="1"/>
    </xf>
    <xf numFmtId="0" fontId="30" fillId="33" borderId="21" xfId="0" applyFont="1" applyFill="1" applyBorder="1" applyAlignment="1">
      <alignment vertical="top" wrapText="1"/>
    </xf>
    <xf numFmtId="0" fontId="30" fillId="33" borderId="16" xfId="0" applyFont="1" applyFill="1" applyBorder="1" applyAlignment="1">
      <alignment vertical="top" wrapText="1"/>
    </xf>
    <xf numFmtId="0" fontId="22" fillId="33" borderId="63" xfId="0" applyFont="1" applyFill="1" applyBorder="1" applyAlignment="1">
      <alignment horizontal="justify" vertical="top" wrapText="1"/>
    </xf>
    <xf numFmtId="0" fontId="22" fillId="33" borderId="64" xfId="0" applyFont="1" applyFill="1" applyBorder="1" applyAlignment="1">
      <alignment horizontal="justify" vertical="top" wrapText="1"/>
    </xf>
    <xf numFmtId="0" fontId="22" fillId="33" borderId="57" xfId="0" applyFont="1" applyFill="1" applyBorder="1" applyAlignment="1">
      <alignment horizontal="justify" vertical="top" wrapText="1"/>
    </xf>
    <xf numFmtId="0" fontId="22" fillId="33" borderId="59" xfId="0" applyFont="1" applyFill="1" applyBorder="1" applyAlignment="1">
      <alignment horizontal="justify" vertical="top" wrapText="1"/>
    </xf>
    <xf numFmtId="0" fontId="22" fillId="33" borderId="60" xfId="0" applyFont="1" applyFill="1" applyBorder="1" applyAlignment="1">
      <alignment horizontal="justify" vertical="top" wrapText="1"/>
    </xf>
    <xf numFmtId="0" fontId="22" fillId="33" borderId="61" xfId="0" applyFont="1" applyFill="1" applyBorder="1" applyAlignment="1">
      <alignment horizontal="justify" vertical="top" wrapText="1"/>
    </xf>
    <xf numFmtId="0" fontId="22" fillId="33" borderId="13" xfId="0" applyFont="1" applyFill="1" applyBorder="1" applyAlignment="1">
      <alignment vertical="top" wrapText="1"/>
    </xf>
    <xf numFmtId="0" fontId="22" fillId="33" borderId="0" xfId="0" applyFont="1" applyFill="1" applyBorder="1" applyAlignment="1">
      <alignment vertical="top" wrapText="1"/>
    </xf>
    <xf numFmtId="0" fontId="22" fillId="33" borderId="14" xfId="0" applyFont="1" applyFill="1" applyBorder="1" applyAlignment="1">
      <alignment vertical="top" wrapText="1"/>
    </xf>
    <xf numFmtId="0" fontId="31" fillId="33" borderId="13" xfId="0" applyFont="1" applyFill="1" applyBorder="1" applyAlignment="1">
      <alignment horizontal="left" vertical="top" wrapText="1"/>
    </xf>
    <xf numFmtId="0" fontId="31" fillId="33" borderId="0" xfId="0" applyFont="1" applyFill="1" applyBorder="1" applyAlignment="1">
      <alignment horizontal="left" vertical="top" wrapText="1"/>
    </xf>
    <xf numFmtId="0" fontId="31" fillId="33" borderId="14" xfId="0" applyFont="1" applyFill="1" applyBorder="1" applyAlignment="1">
      <alignment horizontal="left" vertical="top" wrapText="1"/>
    </xf>
    <xf numFmtId="0" fontId="22" fillId="33" borderId="0" xfId="0" applyFont="1" applyFill="1" applyAlignment="1">
      <alignment horizontal="justify" vertical="top" wrapText="1"/>
    </xf>
    <xf numFmtId="0" fontId="0" fillId="33" borderId="0" xfId="0" applyFont="1" applyFill="1" applyAlignment="1">
      <alignment horizontal="justify" vertical="top" wrapText="1"/>
    </xf>
    <xf numFmtId="0" fontId="22" fillId="38" borderId="15" xfId="0" applyFont="1" applyFill="1" applyBorder="1" applyAlignment="1">
      <alignment horizontal="center" vertical="center" wrapText="1"/>
    </xf>
    <xf numFmtId="0" fontId="22" fillId="38" borderId="21" xfId="0" applyFont="1" applyFill="1" applyBorder="1" applyAlignment="1">
      <alignment horizontal="center" vertical="center" wrapText="1"/>
    </xf>
    <xf numFmtId="0" fontId="22" fillId="38" borderId="16" xfId="0" applyFont="1" applyFill="1" applyBorder="1" applyAlignment="1">
      <alignment horizontal="center" vertical="center" wrapText="1"/>
    </xf>
    <xf numFmtId="0" fontId="29" fillId="33" borderId="13" xfId="0" applyFont="1" applyFill="1" applyBorder="1" applyAlignment="1">
      <alignment horizontal="justify" vertical="top" wrapText="1"/>
    </xf>
    <xf numFmtId="0" fontId="29" fillId="33" borderId="0" xfId="0" applyFont="1" applyFill="1" applyAlignment="1">
      <alignment horizontal="justify" vertical="top" wrapText="1"/>
    </xf>
    <xf numFmtId="0" fontId="31" fillId="33" borderId="13" xfId="0" applyFont="1" applyFill="1" applyBorder="1" applyAlignment="1">
      <alignment horizontal="justify" vertical="top" wrapText="1"/>
    </xf>
    <xf numFmtId="0" fontId="22" fillId="33" borderId="63" xfId="0" applyFont="1" applyFill="1" applyBorder="1" applyAlignment="1">
      <alignment vertical="top" wrapText="1"/>
    </xf>
    <xf numFmtId="0" fontId="22" fillId="33" borderId="64" xfId="0" applyFont="1" applyFill="1" applyBorder="1" applyAlignment="1">
      <alignment vertical="top" wrapText="1"/>
    </xf>
    <xf numFmtId="0" fontId="22" fillId="33" borderId="57" xfId="0" applyFont="1" applyFill="1" applyBorder="1" applyAlignment="1">
      <alignment vertical="top" wrapText="1"/>
    </xf>
    <xf numFmtId="0" fontId="22" fillId="33" borderId="15" xfId="0" applyFont="1" applyFill="1" applyBorder="1" applyAlignment="1">
      <alignment vertical="top" wrapText="1"/>
    </xf>
    <xf numFmtId="0" fontId="22" fillId="33" borderId="21" xfId="0" applyFont="1" applyFill="1" applyBorder="1" applyAlignment="1">
      <alignment vertical="top" wrapText="1"/>
    </xf>
    <xf numFmtId="0" fontId="22" fillId="33" borderId="16" xfId="0" applyFont="1" applyFill="1" applyBorder="1" applyAlignment="1">
      <alignment vertical="top" wrapText="1"/>
    </xf>
    <xf numFmtId="0" fontId="22" fillId="33" borderId="59" xfId="0" applyFont="1" applyFill="1" applyBorder="1" applyAlignment="1">
      <alignment vertical="top" wrapText="1"/>
    </xf>
    <xf numFmtId="0" fontId="22" fillId="33" borderId="60" xfId="0" applyFont="1" applyFill="1" applyBorder="1" applyAlignment="1">
      <alignment vertical="top" wrapText="1"/>
    </xf>
    <xf numFmtId="0" fontId="22" fillId="33" borderId="61" xfId="0" applyFont="1" applyFill="1" applyBorder="1" applyAlignment="1">
      <alignment vertical="top" wrapText="1"/>
    </xf>
    <xf numFmtId="0" fontId="22" fillId="33" borderId="11" xfId="0" applyFont="1" applyFill="1" applyBorder="1" applyAlignment="1">
      <alignment horizontal="center" vertical="center" wrapText="1"/>
    </xf>
    <xf numFmtId="0" fontId="22" fillId="33" borderId="20" xfId="0" applyFont="1" applyFill="1" applyBorder="1" applyAlignment="1">
      <alignment horizontal="center" vertical="center" wrapText="1"/>
    </xf>
    <xf numFmtId="0" fontId="22" fillId="33" borderId="12" xfId="0" applyFont="1" applyFill="1" applyBorder="1" applyAlignment="1">
      <alignment horizontal="center" vertical="center" wrapText="1"/>
    </xf>
    <xf numFmtId="0" fontId="22" fillId="33" borderId="15" xfId="0" applyFont="1" applyFill="1" applyBorder="1" applyAlignment="1">
      <alignment horizontal="center" vertical="center" wrapText="1"/>
    </xf>
    <xf numFmtId="0" fontId="22" fillId="33" borderId="21" xfId="0" applyFont="1" applyFill="1" applyBorder="1" applyAlignment="1">
      <alignment horizontal="center" vertical="center" wrapText="1"/>
    </xf>
    <xf numFmtId="0" fontId="22" fillId="33" borderId="16" xfId="0" applyFont="1" applyFill="1" applyBorder="1" applyAlignment="1">
      <alignment horizontal="center" vertical="center" wrapText="1"/>
    </xf>
    <xf numFmtId="0" fontId="32" fillId="38" borderId="11" xfId="0" applyFont="1" applyFill="1" applyBorder="1" applyAlignment="1">
      <alignment horizontal="center" vertical="center" wrapText="1"/>
    </xf>
    <xf numFmtId="0" fontId="32" fillId="38" borderId="20" xfId="0" applyFont="1" applyFill="1" applyBorder="1" applyAlignment="1">
      <alignment horizontal="center" vertical="center" wrapText="1"/>
    </xf>
    <xf numFmtId="0" fontId="32" fillId="38" borderId="12" xfId="0" applyFont="1" applyFill="1" applyBorder="1" applyAlignment="1">
      <alignment horizontal="center" vertical="center" wrapText="1"/>
    </xf>
    <xf numFmtId="0" fontId="22" fillId="33" borderId="31" xfId="0" applyFont="1" applyFill="1" applyBorder="1" applyAlignment="1">
      <alignment horizontal="center" vertical="center" wrapText="1"/>
    </xf>
    <xf numFmtId="0" fontId="22" fillId="33" borderId="30" xfId="0" applyFont="1" applyFill="1" applyBorder="1" applyAlignment="1">
      <alignment horizontal="center" vertical="center" wrapText="1"/>
    </xf>
    <xf numFmtId="0" fontId="22" fillId="33" borderId="10" xfId="0" applyFont="1" applyFill="1" applyBorder="1" applyAlignment="1">
      <alignment horizontal="center" vertical="center" wrapText="1"/>
    </xf>
    <xf numFmtId="0" fontId="22" fillId="33" borderId="23" xfId="0" applyFont="1" applyFill="1" applyBorder="1" applyAlignment="1">
      <alignment horizontal="center" vertical="center" wrapText="1"/>
    </xf>
    <xf numFmtId="0" fontId="22" fillId="33" borderId="18" xfId="0" applyFont="1" applyFill="1" applyBorder="1" applyAlignment="1">
      <alignment horizontal="center" vertical="center" wrapText="1"/>
    </xf>
    <xf numFmtId="0" fontId="30" fillId="33" borderId="14" xfId="0" applyFont="1" applyFill="1" applyBorder="1" applyAlignment="1">
      <alignment horizontal="justify" vertical="top" wrapText="1"/>
    </xf>
    <xf numFmtId="0" fontId="20" fillId="33" borderId="12" xfId="0" applyFont="1" applyFill="1" applyBorder="1" applyAlignment="1">
      <alignment horizontal="justify" vertical="top" wrapText="1"/>
    </xf>
    <xf numFmtId="0" fontId="20" fillId="33" borderId="14" xfId="0" applyFont="1" applyFill="1" applyBorder="1" applyAlignment="1">
      <alignment horizontal="justify" vertical="top" wrapText="1"/>
    </xf>
    <xf numFmtId="0" fontId="0" fillId="33" borderId="21" xfId="0" applyFont="1" applyFill="1" applyBorder="1" applyAlignment="1">
      <alignment horizontal="justify" vertical="top" wrapText="1"/>
    </xf>
    <xf numFmtId="0" fontId="20" fillId="33" borderId="14" xfId="0" applyFont="1" applyFill="1" applyBorder="1" applyAlignment="1">
      <alignment horizontal="center" vertical="top" wrapText="1"/>
    </xf>
    <xf numFmtId="0" fontId="20" fillId="33" borderId="11" xfId="0" applyFont="1" applyFill="1" applyBorder="1" applyAlignment="1">
      <alignment horizontal="justify" vertical="top" wrapText="1"/>
    </xf>
    <xf numFmtId="0" fontId="20" fillId="33" borderId="13" xfId="0" applyFont="1" applyFill="1" applyBorder="1" applyAlignment="1">
      <alignment horizontal="justify" vertical="top" wrapText="1"/>
    </xf>
    <xf numFmtId="0" fontId="0" fillId="33" borderId="13" xfId="0" applyFont="1" applyFill="1" applyBorder="1" applyAlignment="1">
      <alignment vertical="top" wrapText="1"/>
    </xf>
    <xf numFmtId="0" fontId="0" fillId="33" borderId="0" xfId="0" applyFont="1" applyFill="1" applyBorder="1" applyAlignment="1">
      <alignment vertical="top" wrapText="1"/>
    </xf>
    <xf numFmtId="0" fontId="0" fillId="33" borderId="14" xfId="0" applyFont="1" applyFill="1" applyBorder="1" applyAlignment="1">
      <alignment vertical="top" wrapText="1"/>
    </xf>
    <xf numFmtId="0" fontId="22" fillId="33" borderId="13" xfId="0" applyFont="1" applyFill="1" applyBorder="1" applyAlignment="1">
      <alignment horizontal="right" vertical="top" wrapText="1"/>
    </xf>
    <xf numFmtId="0" fontId="22" fillId="33" borderId="0" xfId="0" applyFont="1" applyFill="1" applyBorder="1" applyAlignment="1">
      <alignment horizontal="right" vertical="top" wrapText="1"/>
    </xf>
    <xf numFmtId="0" fontId="22" fillId="33" borderId="14" xfId="0" applyFont="1" applyFill="1" applyBorder="1" applyAlignment="1">
      <alignment horizontal="right" vertical="top" wrapText="1"/>
    </xf>
    <xf numFmtId="0" fontId="0" fillId="33" borderId="0" xfId="0" applyFont="1" applyFill="1" applyAlignment="1">
      <alignment vertical="top" wrapText="1"/>
    </xf>
    <xf numFmtId="0" fontId="0" fillId="33" borderId="15" xfId="0" applyFont="1" applyFill="1" applyBorder="1" applyAlignment="1">
      <alignment vertical="top" wrapText="1"/>
    </xf>
    <xf numFmtId="0" fontId="0" fillId="33" borderId="21" xfId="0" applyFont="1" applyFill="1" applyBorder="1" applyAlignment="1">
      <alignment vertical="top" wrapText="1"/>
    </xf>
    <xf numFmtId="0" fontId="0" fillId="33" borderId="16" xfId="0" applyFont="1" applyFill="1" applyBorder="1" applyAlignment="1">
      <alignment vertical="top" wrapText="1"/>
    </xf>
    <xf numFmtId="0" fontId="19" fillId="33" borderId="0" xfId="0" applyFont="1" applyFill="1" applyAlignment="1">
      <alignment horizontal="center" vertical="center" wrapText="1"/>
    </xf>
    <xf numFmtId="0" fontId="0" fillId="33" borderId="0" xfId="0" applyFont="1" applyFill="1" applyAlignment="1">
      <alignment horizontal="center" vertical="center"/>
    </xf>
    <xf numFmtId="0" fontId="20" fillId="33" borderId="0" xfId="0" applyFont="1" applyFill="1" applyAlignment="1">
      <alignment horizontal="justify" vertical="center" wrapText="1"/>
    </xf>
    <xf numFmtId="0" fontId="0" fillId="33" borderId="0" xfId="0" applyFont="1" applyFill="1">
      <alignment vertical="center"/>
    </xf>
    <xf numFmtId="0" fontId="22" fillId="38" borderId="23" xfId="0" applyFont="1" applyFill="1" applyBorder="1" applyAlignment="1">
      <alignment horizontal="center" vertical="center" wrapText="1"/>
    </xf>
    <xf numFmtId="0" fontId="22" fillId="38" borderId="18" xfId="0" applyFont="1" applyFill="1" applyBorder="1" applyAlignment="1">
      <alignment horizontal="center" vertical="center" wrapText="1"/>
    </xf>
    <xf numFmtId="0" fontId="22" fillId="33" borderId="13" xfId="0" applyFont="1" applyFill="1" applyBorder="1" applyAlignment="1">
      <alignment horizontal="justify" vertical="center" wrapText="1"/>
    </xf>
    <xf numFmtId="0" fontId="22" fillId="33" borderId="0" xfId="0" applyFont="1" applyFill="1" applyBorder="1" applyAlignment="1">
      <alignment horizontal="justify" vertical="center" wrapText="1"/>
    </xf>
    <xf numFmtId="0" fontId="22" fillId="33" borderId="14" xfId="0" applyFont="1" applyFill="1" applyBorder="1" applyAlignment="1">
      <alignment horizontal="justify" vertical="center" wrapText="1"/>
    </xf>
    <xf numFmtId="0" fontId="20" fillId="33" borderId="23" xfId="0" applyFont="1" applyFill="1" applyBorder="1" applyAlignment="1">
      <alignment horizontal="center" vertical="center" textRotation="255" wrapText="1"/>
    </xf>
    <xf numFmtId="0" fontId="20" fillId="33" borderId="19" xfId="0" applyFont="1" applyFill="1" applyBorder="1" applyAlignment="1">
      <alignment horizontal="center" vertical="center" textRotation="255" wrapText="1"/>
    </xf>
    <xf numFmtId="0" fontId="20" fillId="33" borderId="56" xfId="0" applyFont="1" applyFill="1" applyBorder="1" applyAlignment="1">
      <alignment horizontal="center" vertical="center" textRotation="255" wrapText="1"/>
    </xf>
    <xf numFmtId="0" fontId="22" fillId="33" borderId="15" xfId="0" applyFont="1" applyFill="1" applyBorder="1" applyAlignment="1">
      <alignment horizontal="right" vertical="top" wrapText="1"/>
    </xf>
    <xf numFmtId="0" fontId="22" fillId="33" borderId="21" xfId="0" applyFont="1" applyFill="1" applyBorder="1" applyAlignment="1">
      <alignment horizontal="right" vertical="top" wrapText="1"/>
    </xf>
    <xf numFmtId="0" fontId="22" fillId="33" borderId="16" xfId="0" applyFont="1" applyFill="1" applyBorder="1" applyAlignment="1">
      <alignment horizontal="right" vertical="top" wrapText="1"/>
    </xf>
    <xf numFmtId="0" fontId="0" fillId="33" borderId="63" xfId="0" applyFont="1" applyFill="1" applyBorder="1" applyAlignment="1">
      <alignment horizontal="justify" vertical="top" wrapText="1"/>
    </xf>
    <xf numFmtId="0" fontId="0" fillId="33" borderId="64" xfId="0" applyFont="1" applyFill="1" applyBorder="1" applyAlignment="1">
      <alignment horizontal="justify" vertical="top" wrapText="1"/>
    </xf>
    <xf numFmtId="0" fontId="30" fillId="33" borderId="0" xfId="0" applyFont="1" applyFill="1" applyAlignment="1">
      <alignment horizontal="justify" vertical="top" wrapText="1"/>
    </xf>
    <xf numFmtId="0" fontId="0" fillId="33" borderId="60" xfId="0" applyFont="1" applyFill="1" applyBorder="1" applyAlignment="1">
      <alignment horizontal="justify" vertical="top" wrapText="1"/>
    </xf>
    <xf numFmtId="0" fontId="0" fillId="33" borderId="61" xfId="0" applyFont="1" applyFill="1" applyBorder="1" applyAlignment="1">
      <alignment horizontal="justify" vertical="top" wrapText="1"/>
    </xf>
    <xf numFmtId="0" fontId="0" fillId="33" borderId="57" xfId="0" applyFont="1" applyFill="1" applyBorder="1" applyAlignment="1">
      <alignment horizontal="justify" vertical="top" wrapText="1"/>
    </xf>
    <xf numFmtId="0" fontId="0" fillId="33" borderId="14" xfId="0" applyFont="1" applyFill="1" applyBorder="1" applyAlignment="1">
      <alignment horizontal="justify" vertical="top" wrapText="1"/>
    </xf>
    <xf numFmtId="0" fontId="30" fillId="0" borderId="48" xfId="43" applyFont="1" applyFill="1" applyBorder="1" applyAlignment="1">
      <alignment vertical="center" shrinkToFit="1"/>
    </xf>
    <xf numFmtId="0" fontId="30" fillId="0" borderId="47" xfId="43" applyFont="1" applyFill="1" applyBorder="1" applyAlignment="1">
      <alignment vertical="center" shrinkToFit="1"/>
    </xf>
    <xf numFmtId="0" fontId="30" fillId="0" borderId="45" xfId="43" applyFont="1" applyFill="1" applyBorder="1" applyAlignment="1">
      <alignment vertical="center"/>
    </xf>
    <xf numFmtId="0" fontId="30" fillId="0" borderId="44" xfId="43" applyFont="1" applyFill="1" applyBorder="1" applyAlignment="1">
      <alignment vertical="center"/>
    </xf>
    <xf numFmtId="0" fontId="30" fillId="0" borderId="42" xfId="43" applyFont="1" applyFill="1" applyBorder="1" applyAlignment="1">
      <alignment vertical="center" shrinkToFit="1"/>
    </xf>
    <xf numFmtId="0" fontId="30" fillId="0" borderId="50" xfId="43" applyFont="1" applyFill="1" applyBorder="1" applyAlignment="1">
      <alignment vertical="center" shrinkToFit="1"/>
    </xf>
    <xf numFmtId="0" fontId="30" fillId="0" borderId="38" xfId="0" applyFont="1" applyBorder="1" applyAlignment="1">
      <alignment horizontal="center" vertical="center"/>
    </xf>
    <xf numFmtId="0" fontId="30" fillId="0" borderId="37" xfId="0" applyFont="1" applyBorder="1" applyAlignment="1">
      <alignment horizontal="center" vertical="center"/>
    </xf>
    <xf numFmtId="0" fontId="30" fillId="0" borderId="36" xfId="0" applyFont="1" applyBorder="1" applyAlignment="1">
      <alignment horizontal="center" vertical="center"/>
    </xf>
    <xf numFmtId="38" fontId="30" fillId="0" borderId="36" xfId="42" applyFont="1" applyBorder="1" applyAlignment="1">
      <alignment horizontal="center" vertical="center"/>
    </xf>
    <xf numFmtId="0" fontId="30" fillId="0" borderId="39" xfId="0" applyFont="1" applyBorder="1" applyAlignment="1">
      <alignment horizontal="left" vertical="center"/>
    </xf>
    <xf numFmtId="0" fontId="30" fillId="0" borderId="37" xfId="0" applyFont="1" applyBorder="1" applyAlignment="1">
      <alignment horizontal="left" vertical="center"/>
    </xf>
    <xf numFmtId="177" fontId="30" fillId="0" borderId="45" xfId="43" applyNumberFormat="1" applyFont="1" applyFill="1" applyBorder="1" applyAlignment="1">
      <alignment vertical="center" wrapText="1"/>
    </xf>
    <xf numFmtId="177" fontId="30" fillId="0" borderId="51" xfId="43" applyNumberFormat="1" applyFont="1" applyFill="1" applyBorder="1" applyAlignment="1">
      <alignment vertical="center" wrapText="1"/>
    </xf>
    <xf numFmtId="177" fontId="30" fillId="0" borderId="55" xfId="43" applyNumberFormat="1" applyFont="1" applyFill="1" applyBorder="1" applyAlignment="1">
      <alignment vertical="center" wrapText="1"/>
    </xf>
    <xf numFmtId="177" fontId="30" fillId="0" borderId="54" xfId="43" applyNumberFormat="1" applyFont="1" applyFill="1" applyBorder="1" applyAlignment="1">
      <alignment vertical="center" wrapText="1"/>
    </xf>
    <xf numFmtId="177" fontId="30" fillId="0" borderId="48" xfId="43" applyNumberFormat="1" applyFont="1" applyFill="1" applyBorder="1" applyAlignment="1">
      <alignment vertical="center" shrinkToFit="1"/>
    </xf>
    <xf numFmtId="177" fontId="30" fillId="0" borderId="52" xfId="43" applyNumberFormat="1" applyFont="1" applyFill="1" applyBorder="1" applyAlignment="1">
      <alignment vertical="center" shrinkToFit="1"/>
    </xf>
    <xf numFmtId="177" fontId="30" fillId="0" borderId="45" xfId="43" applyNumberFormat="1" applyFont="1" applyFill="1" applyBorder="1" applyAlignment="1">
      <alignment vertical="center" shrinkToFit="1"/>
    </xf>
    <xf numFmtId="177" fontId="30" fillId="0" borderId="51" xfId="43" applyNumberFormat="1" applyFont="1" applyFill="1" applyBorder="1" applyAlignment="1">
      <alignment vertical="center" shrinkToFit="1"/>
    </xf>
    <xf numFmtId="177" fontId="30" fillId="0" borderId="45" xfId="0" applyNumberFormat="1" applyFont="1" applyFill="1" applyBorder="1" applyAlignment="1">
      <alignment vertical="center" shrinkToFit="1"/>
    </xf>
    <xf numFmtId="177" fontId="30" fillId="0" borderId="51" xfId="0" applyNumberFormat="1" applyFont="1" applyFill="1" applyBorder="1" applyAlignment="1">
      <alignment vertical="center" shrinkToFit="1"/>
    </xf>
    <xf numFmtId="0" fontId="0" fillId="33" borderId="0" xfId="0" applyFont="1" applyFill="1" applyAlignment="1">
      <alignment horizontal="center" vertical="center" wrapText="1"/>
    </xf>
    <xf numFmtId="0" fontId="29" fillId="33" borderId="14" xfId="0" applyFont="1" applyFill="1" applyBorder="1" applyAlignment="1">
      <alignment horizontal="justify" vertical="top" wrapText="1"/>
    </xf>
    <xf numFmtId="0" fontId="32" fillId="33" borderId="11" xfId="0" applyFont="1" applyFill="1" applyBorder="1" applyAlignment="1">
      <alignment horizontal="justify" vertical="top" wrapText="1"/>
    </xf>
    <xf numFmtId="0" fontId="32" fillId="33" borderId="20" xfId="0" applyFont="1" applyFill="1" applyBorder="1" applyAlignment="1">
      <alignment horizontal="justify" vertical="top" wrapText="1"/>
    </xf>
    <xf numFmtId="0" fontId="32" fillId="33" borderId="12" xfId="0" applyFont="1" applyFill="1" applyBorder="1" applyAlignment="1">
      <alignment horizontal="justify" vertical="top" wrapText="1"/>
    </xf>
    <xf numFmtId="0" fontId="20" fillId="33" borderId="15" xfId="0" applyFont="1" applyFill="1" applyBorder="1" applyAlignment="1">
      <alignment horizontal="center" vertical="center" wrapText="1"/>
    </xf>
    <xf numFmtId="0" fontId="20" fillId="33" borderId="16" xfId="0" applyFont="1" applyFill="1" applyBorder="1" applyAlignment="1">
      <alignment horizontal="center" vertical="center" wrapText="1"/>
    </xf>
    <xf numFmtId="0" fontId="20" fillId="33" borderId="20" xfId="0" applyFont="1" applyFill="1" applyBorder="1" applyAlignment="1">
      <alignment horizontal="center" vertical="center" wrapText="1"/>
    </xf>
    <xf numFmtId="0" fontId="20" fillId="33" borderId="21" xfId="0" applyFont="1" applyFill="1" applyBorder="1" applyAlignment="1">
      <alignment horizontal="center" vertical="center" wrapText="1"/>
    </xf>
    <xf numFmtId="0" fontId="20" fillId="33" borderId="13" xfId="0" applyFont="1" applyFill="1" applyBorder="1" applyAlignment="1">
      <alignment vertical="top" wrapText="1"/>
    </xf>
    <xf numFmtId="0" fontId="20" fillId="33" borderId="0" xfId="0" applyFont="1" applyFill="1" applyBorder="1" applyAlignment="1">
      <alignment vertical="top" wrapText="1"/>
    </xf>
    <xf numFmtId="0" fontId="20" fillId="33" borderId="23" xfId="0" applyFont="1" applyFill="1" applyBorder="1" applyAlignment="1">
      <alignment horizontal="center" vertical="top" textRotation="255" wrapText="1"/>
    </xf>
    <xf numFmtId="0" fontId="20" fillId="33" borderId="19" xfId="0" applyFont="1" applyFill="1" applyBorder="1" applyAlignment="1">
      <alignment horizontal="center" vertical="top" textRotation="255" wrapText="1"/>
    </xf>
    <xf numFmtId="0" fontId="20" fillId="33" borderId="18" xfId="0" applyFont="1" applyFill="1" applyBorder="1" applyAlignment="1">
      <alignment horizontal="center" vertical="top" textRotation="255" wrapText="1"/>
    </xf>
    <xf numFmtId="0" fontId="21" fillId="33" borderId="13" xfId="0" applyFont="1" applyFill="1" applyBorder="1" applyAlignment="1">
      <alignment horizontal="left" vertical="top" wrapText="1"/>
    </xf>
    <xf numFmtId="0" fontId="21" fillId="33" borderId="0" xfId="0" applyFont="1" applyFill="1" applyBorder="1" applyAlignment="1">
      <alignment horizontal="left" vertical="top" wrapText="1"/>
    </xf>
    <xf numFmtId="0" fontId="21" fillId="33" borderId="14" xfId="0" applyFont="1" applyFill="1" applyBorder="1" applyAlignment="1">
      <alignment horizontal="left" vertical="top" wrapText="1"/>
    </xf>
    <xf numFmtId="0" fontId="20" fillId="33" borderId="15" xfId="0" applyFont="1" applyFill="1" applyBorder="1" applyAlignment="1">
      <alignment vertical="top" wrapText="1"/>
    </xf>
    <xf numFmtId="0" fontId="20" fillId="33" borderId="21" xfId="0" applyFont="1" applyFill="1" applyBorder="1" applyAlignment="1">
      <alignment vertical="top" wrapText="1"/>
    </xf>
    <xf numFmtId="0" fontId="30" fillId="33" borderId="13" xfId="0" applyFont="1" applyFill="1" applyBorder="1" applyAlignment="1">
      <alignment vertical="top" wrapText="1"/>
    </xf>
    <xf numFmtId="0" fontId="30" fillId="33" borderId="0" xfId="0" applyFont="1" applyFill="1" applyAlignment="1">
      <alignment vertical="top" wrapText="1"/>
    </xf>
    <xf numFmtId="0" fontId="30" fillId="33" borderId="14" xfId="0" applyFont="1" applyFill="1" applyBorder="1" applyAlignment="1">
      <alignment vertical="top" wrapText="1"/>
    </xf>
    <xf numFmtId="0" fontId="23" fillId="33" borderId="15" xfId="0" applyFont="1" applyFill="1" applyBorder="1" applyAlignment="1">
      <alignment horizontal="right" vertical="top" wrapText="1"/>
    </xf>
    <xf numFmtId="0" fontId="23" fillId="33" borderId="21" xfId="0" applyFont="1" applyFill="1" applyBorder="1" applyAlignment="1">
      <alignment horizontal="right" vertical="top" wrapText="1"/>
    </xf>
    <xf numFmtId="0" fontId="24" fillId="33" borderId="23" xfId="0" applyFont="1" applyFill="1" applyBorder="1" applyAlignment="1">
      <alignment horizontal="center" vertical="top" wrapText="1"/>
    </xf>
    <xf numFmtId="0" fontId="24" fillId="33" borderId="18" xfId="0" applyFont="1" applyFill="1" applyBorder="1" applyAlignment="1">
      <alignment horizontal="center" vertical="top" wrapText="1"/>
    </xf>
    <xf numFmtId="0" fontId="22" fillId="33" borderId="13" xfId="0" applyFont="1" applyFill="1" applyBorder="1" applyAlignment="1">
      <alignment horizontal="right" vertical="top" wrapText="1" indent="1"/>
    </xf>
    <xf numFmtId="0" fontId="22" fillId="33" borderId="0" xfId="0" applyFont="1" applyFill="1" applyAlignment="1">
      <alignment horizontal="right" vertical="top" wrapText="1" indent="1"/>
    </xf>
    <xf numFmtId="0" fontId="22" fillId="33" borderId="14" xfId="0" applyFont="1" applyFill="1" applyBorder="1" applyAlignment="1">
      <alignment horizontal="right" vertical="top" wrapText="1" indent="1"/>
    </xf>
    <xf numFmtId="0" fontId="22" fillId="33" borderId="13" xfId="0" applyFont="1" applyFill="1" applyBorder="1" applyAlignment="1">
      <alignment horizontal="left" vertical="top" wrapText="1" indent="1"/>
    </xf>
    <xf numFmtId="0" fontId="22" fillId="33" borderId="0" xfId="0" applyFont="1" applyFill="1" applyBorder="1" applyAlignment="1">
      <alignment horizontal="left" vertical="top" wrapText="1" indent="1"/>
    </xf>
    <xf numFmtId="0" fontId="22" fillId="33" borderId="14" xfId="0" applyFont="1" applyFill="1" applyBorder="1" applyAlignment="1">
      <alignment horizontal="left" vertical="top" wrapText="1" indent="1"/>
    </xf>
    <xf numFmtId="0" fontId="22" fillId="33" borderId="0" xfId="0" applyFont="1" applyFill="1" applyAlignment="1">
      <alignment horizontal="left" vertical="top" wrapText="1" indent="1"/>
    </xf>
    <xf numFmtId="0" fontId="22" fillId="33" borderId="11" xfId="0" applyFont="1" applyFill="1" applyBorder="1" applyAlignment="1">
      <alignment horizontal="left" vertical="top" wrapText="1" indent="1"/>
    </xf>
    <xf numFmtId="0" fontId="22" fillId="33" borderId="20" xfId="0" applyFont="1" applyFill="1" applyBorder="1" applyAlignment="1">
      <alignment horizontal="left" vertical="top" wrapText="1" indent="1"/>
    </xf>
    <xf numFmtId="0" fontId="22" fillId="33" borderId="12" xfId="0" applyFont="1" applyFill="1" applyBorder="1" applyAlignment="1">
      <alignment horizontal="left" vertical="top" wrapText="1" indent="1"/>
    </xf>
    <xf numFmtId="0" fontId="22" fillId="33" borderId="14" xfId="0" applyFont="1" applyFill="1" applyBorder="1" applyAlignment="1">
      <alignment horizontal="left" vertical="top" wrapText="1"/>
    </xf>
    <xf numFmtId="0" fontId="20" fillId="33" borderId="15" xfId="0" applyFont="1" applyFill="1" applyBorder="1" applyAlignment="1">
      <alignment horizontal="left" vertical="top" wrapText="1" indent="1"/>
    </xf>
    <xf numFmtId="0" fontId="20" fillId="33" borderId="21" xfId="0" applyFont="1" applyFill="1" applyBorder="1" applyAlignment="1">
      <alignment horizontal="left" vertical="top" wrapText="1" indent="1"/>
    </xf>
    <xf numFmtId="0" fontId="20" fillId="33" borderId="16" xfId="0" applyFont="1" applyFill="1" applyBorder="1" applyAlignment="1">
      <alignment horizontal="left" vertical="top" wrapText="1" indent="1"/>
    </xf>
    <xf numFmtId="0" fontId="22" fillId="33" borderId="20" xfId="0" applyFont="1" applyFill="1" applyBorder="1" applyAlignment="1">
      <alignment horizontal="center" vertical="top" wrapText="1"/>
    </xf>
    <xf numFmtId="0" fontId="22" fillId="33" borderId="0" xfId="0" applyFont="1" applyFill="1" applyBorder="1" applyAlignment="1">
      <alignment horizontal="center" vertical="top" wrapText="1"/>
    </xf>
    <xf numFmtId="0" fontId="22" fillId="33" borderId="21" xfId="0" applyFont="1" applyFill="1" applyBorder="1" applyAlignment="1">
      <alignment horizontal="center" vertical="top" wrapText="1"/>
    </xf>
    <xf numFmtId="0" fontId="20" fillId="33" borderId="0" xfId="0" applyFont="1" applyFill="1" applyBorder="1" applyAlignment="1">
      <alignment horizontal="justify" vertical="top" wrapText="1"/>
    </xf>
    <xf numFmtId="0" fontId="22" fillId="33" borderId="11" xfId="0" applyFont="1" applyFill="1" applyBorder="1" applyAlignment="1">
      <alignment horizontal="center" vertical="top" wrapText="1"/>
    </xf>
    <xf numFmtId="0" fontId="22" fillId="33" borderId="12" xfId="0" applyFont="1" applyFill="1" applyBorder="1" applyAlignment="1">
      <alignment horizontal="center" vertical="top" wrapText="1"/>
    </xf>
    <xf numFmtId="0" fontId="22" fillId="33" borderId="33" xfId="0" applyFont="1" applyFill="1" applyBorder="1" applyAlignment="1">
      <alignment horizontal="left" vertical="top" wrapText="1"/>
    </xf>
    <xf numFmtId="0" fontId="22" fillId="33" borderId="34" xfId="0" applyFont="1" applyFill="1" applyBorder="1" applyAlignment="1">
      <alignment horizontal="left" vertical="top" wrapText="1"/>
    </xf>
    <xf numFmtId="0" fontId="22" fillId="33" borderId="35" xfId="0" applyFont="1" applyFill="1" applyBorder="1" applyAlignment="1">
      <alignment horizontal="left" vertical="top" wrapText="1"/>
    </xf>
    <xf numFmtId="0" fontId="20" fillId="33" borderId="18" xfId="0" applyFont="1" applyFill="1" applyBorder="1" applyAlignment="1">
      <alignment horizontal="center" vertical="center" textRotation="255" wrapText="1"/>
    </xf>
    <xf numFmtId="0" fontId="20" fillId="33" borderId="20" xfId="0" applyFont="1" applyFill="1" applyBorder="1" applyAlignment="1">
      <alignment horizontal="justify" vertical="top" wrapText="1"/>
    </xf>
    <xf numFmtId="0" fontId="20" fillId="33" borderId="15" xfId="0" applyFont="1" applyFill="1" applyBorder="1" applyAlignment="1">
      <alignment horizontal="justify" vertical="top" wrapText="1"/>
    </xf>
    <xf numFmtId="0" fontId="20" fillId="33" borderId="21" xfId="0" applyFont="1" applyFill="1" applyBorder="1" applyAlignment="1">
      <alignment horizontal="justify" vertical="top" wrapText="1"/>
    </xf>
    <xf numFmtId="0" fontId="23" fillId="33" borderId="12" xfId="0" applyFont="1" applyFill="1" applyBorder="1" applyAlignment="1">
      <alignment horizontal="justify" vertical="top" wrapText="1"/>
    </xf>
    <xf numFmtId="0" fontId="23" fillId="33" borderId="16" xfId="0" applyFont="1" applyFill="1" applyBorder="1" applyAlignment="1">
      <alignment horizontal="justify" vertical="top" wrapText="1"/>
    </xf>
    <xf numFmtId="0" fontId="22" fillId="33" borderId="12" xfId="0" applyFont="1" applyFill="1" applyBorder="1" applyAlignment="1">
      <alignment horizontal="left" vertical="top" wrapText="1"/>
    </xf>
    <xf numFmtId="0" fontId="36" fillId="0" borderId="66" xfId="0" applyFont="1" applyBorder="1" applyAlignment="1">
      <alignment horizontal="center" vertical="center" textRotation="255"/>
    </xf>
    <xf numFmtId="0" fontId="36" fillId="0" borderId="68" xfId="0" applyFont="1" applyBorder="1" applyAlignment="1">
      <alignment horizontal="center" vertical="center" textRotation="255"/>
    </xf>
    <xf numFmtId="0" fontId="36" fillId="0" borderId="67" xfId="0" applyFont="1" applyBorder="1" applyAlignment="1">
      <alignment horizontal="center" vertical="center" textRotation="255"/>
    </xf>
    <xf numFmtId="0" fontId="36" fillId="37" borderId="70" xfId="0" applyFont="1" applyFill="1" applyBorder="1" applyAlignment="1">
      <alignment horizontal="center" vertical="center"/>
    </xf>
    <xf numFmtId="0" fontId="36" fillId="37" borderId="60" xfId="0" applyFont="1" applyFill="1" applyBorder="1" applyAlignment="1">
      <alignment horizontal="center" vertical="center"/>
    </xf>
    <xf numFmtId="0" fontId="36" fillId="37" borderId="62" xfId="0" applyFont="1" applyFill="1" applyBorder="1" applyAlignment="1">
      <alignment horizontal="center" vertical="center"/>
    </xf>
    <xf numFmtId="0" fontId="36" fillId="37" borderId="69" xfId="0" applyFont="1" applyFill="1" applyBorder="1" applyAlignment="1">
      <alignment horizontal="center" vertical="center"/>
    </xf>
    <xf numFmtId="0" fontId="36" fillId="37" borderId="64" xfId="0" applyFont="1" applyFill="1" applyBorder="1" applyAlignment="1">
      <alignment horizontal="center" vertical="center"/>
    </xf>
    <xf numFmtId="0" fontId="36" fillId="37" borderId="65" xfId="0" applyFont="1" applyFill="1" applyBorder="1" applyAlignment="1">
      <alignment horizontal="center" vertical="center"/>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xfId="44" builtinId="5"/>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_中期計画" xfId="43"/>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210609</xdr:rowOff>
    </xdr:from>
    <xdr:to>
      <xdr:col>1</xdr:col>
      <xdr:colOff>428625</xdr:colOff>
      <xdr:row>6</xdr:row>
      <xdr:rowOff>62442</xdr:rowOff>
    </xdr:to>
    <xdr:sp macro="" textlink="">
      <xdr:nvSpPr>
        <xdr:cNvPr id="1028" name="楕円 2">
          <a:extLst>
            <a:ext uri="{FF2B5EF4-FFF2-40B4-BE49-F238E27FC236}">
              <a16:creationId xmlns:a16="http://schemas.microsoft.com/office/drawing/2014/main" id="{00000000-0008-0000-0000-000004040000}"/>
            </a:ext>
          </a:extLst>
        </xdr:cNvPr>
        <xdr:cNvSpPr>
          <a:spLocks noChangeArrowheads="1"/>
        </xdr:cNvSpPr>
      </xdr:nvSpPr>
      <xdr:spPr bwMode="auto">
        <a:xfrm>
          <a:off x="0" y="760942"/>
          <a:ext cx="576792" cy="486833"/>
        </a:xfrm>
        <a:prstGeom prst="ellipse">
          <a:avLst/>
        </a:prstGeom>
        <a:solidFill>
          <a:srgbClr val="FFFFFF"/>
        </a:solidFill>
        <a:ln w="25400">
          <a:solidFill>
            <a:srgbClr val="000000"/>
          </a:solidFill>
          <a:round/>
          <a:headEnd/>
          <a:tailEnd/>
        </a:ln>
      </xdr:spPr>
      <xdr:txBody>
        <a:bodyPr vertOverflow="clip" wrap="square" lIns="91440" tIns="45720" rIns="91440" bIns="45720" anchor="t" upright="1"/>
        <a:lstStyle/>
        <a:p>
          <a:pPr algn="l" rtl="0">
            <a:defRPr sz="1000"/>
          </a:pPr>
          <a:r>
            <a:rPr lang="ja-JP" altLang="en-US" sz="2000" b="1" i="0" u="none" strike="noStrike" baseline="0">
              <a:solidFill>
                <a:srgbClr val="000000"/>
              </a:solidFill>
              <a:latin typeface="BIZ UDゴシック"/>
              <a:ea typeface="BIZ UDゴシック"/>
            </a:rPr>
            <a:t>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0</xdr:row>
      <xdr:rowOff>28575</xdr:rowOff>
    </xdr:from>
    <xdr:to>
      <xdr:col>2</xdr:col>
      <xdr:colOff>0</xdr:colOff>
      <xdr:row>3</xdr:row>
      <xdr:rowOff>38100</xdr:rowOff>
    </xdr:to>
    <xdr:sp macro="" textlink="">
      <xdr:nvSpPr>
        <xdr:cNvPr id="5" name="楕円 3">
          <a:extLst>
            <a:ext uri="{FF2B5EF4-FFF2-40B4-BE49-F238E27FC236}">
              <a16:creationId xmlns:a16="http://schemas.microsoft.com/office/drawing/2014/main" id="{00000000-0008-0000-0100-000005000000}"/>
            </a:ext>
          </a:extLst>
        </xdr:cNvPr>
        <xdr:cNvSpPr>
          <a:spLocks noChangeArrowheads="1"/>
        </xdr:cNvSpPr>
      </xdr:nvSpPr>
      <xdr:spPr bwMode="auto">
        <a:xfrm>
          <a:off x="38100" y="160248600"/>
          <a:ext cx="733425" cy="742950"/>
        </a:xfrm>
        <a:prstGeom prst="ellipse">
          <a:avLst/>
        </a:prstGeom>
        <a:solidFill>
          <a:srgbClr val="FFFFFF"/>
        </a:solidFill>
        <a:ln w="25400">
          <a:solidFill>
            <a:srgbClr val="000000"/>
          </a:solidFill>
          <a:round/>
          <a:headEnd/>
          <a:tailEnd/>
        </a:ln>
      </xdr:spPr>
      <xdr:txBody>
        <a:bodyPr vertOverflow="clip" wrap="square" lIns="91440" tIns="45720" rIns="91440" bIns="45720" anchor="t" upright="1"/>
        <a:lstStyle/>
        <a:p>
          <a:pPr algn="l" rtl="0">
            <a:defRPr sz="1000"/>
          </a:pPr>
          <a:r>
            <a:rPr lang="ja-JP" altLang="en-US" sz="2000" b="1" i="0" u="none" strike="noStrike" baseline="0">
              <a:solidFill>
                <a:srgbClr val="000000"/>
              </a:solidFill>
              <a:latin typeface="BIZ UDゴシック"/>
              <a:ea typeface="BIZ UDゴシック"/>
            </a:rPr>
            <a:t>Ⅱ</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0</xdr:row>
      <xdr:rowOff>180975</xdr:rowOff>
    </xdr:from>
    <xdr:to>
      <xdr:col>1</xdr:col>
      <xdr:colOff>485775</xdr:colOff>
      <xdr:row>3</xdr:row>
      <xdr:rowOff>133350</xdr:rowOff>
    </xdr:to>
    <xdr:sp macro="" textlink="">
      <xdr:nvSpPr>
        <xdr:cNvPr id="4" name="楕円 4">
          <a:extLst>
            <a:ext uri="{FF2B5EF4-FFF2-40B4-BE49-F238E27FC236}">
              <a16:creationId xmlns:a16="http://schemas.microsoft.com/office/drawing/2014/main" id="{00000000-0008-0000-0200-000004000000}"/>
            </a:ext>
          </a:extLst>
        </xdr:cNvPr>
        <xdr:cNvSpPr>
          <a:spLocks noChangeArrowheads="1"/>
        </xdr:cNvSpPr>
      </xdr:nvSpPr>
      <xdr:spPr bwMode="auto">
        <a:xfrm>
          <a:off x="57150" y="177812700"/>
          <a:ext cx="657225" cy="676275"/>
        </a:xfrm>
        <a:prstGeom prst="ellipse">
          <a:avLst/>
        </a:prstGeom>
        <a:solidFill>
          <a:srgbClr val="FFFFFF"/>
        </a:solidFill>
        <a:ln w="25400">
          <a:solidFill>
            <a:srgbClr val="000000"/>
          </a:solidFill>
          <a:round/>
          <a:headEnd/>
          <a:tailEnd/>
        </a:ln>
      </xdr:spPr>
      <xdr:txBody>
        <a:bodyPr vertOverflow="clip" wrap="square" lIns="91440" tIns="45720" rIns="91440" bIns="45720" anchor="t" upright="1"/>
        <a:lstStyle/>
        <a:p>
          <a:pPr algn="l" rtl="0">
            <a:defRPr sz="1000"/>
          </a:pPr>
          <a:r>
            <a:rPr lang="ja-JP" altLang="en-US" sz="2000" b="1" i="0" u="none" strike="noStrike" baseline="0">
              <a:solidFill>
                <a:srgbClr val="000000"/>
              </a:solidFill>
              <a:latin typeface="BIZ UDゴシック"/>
              <a:ea typeface="BIZ UDゴシック"/>
            </a:rPr>
            <a:t>Ⅲ</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22"/>
  <sheetViews>
    <sheetView tabSelected="1" view="pageBreakPreview" topLeftCell="F1" zoomScaleNormal="100" zoomScaleSheetLayoutView="100" zoomScalePageLayoutView="90" workbookViewId="0">
      <selection activeCell="N56" sqref="N56:T58"/>
    </sheetView>
  </sheetViews>
  <sheetFormatPr defaultRowHeight="18.75" x14ac:dyDescent="0.4"/>
  <cols>
    <col min="1" max="1" width="2" style="51" customWidth="1"/>
    <col min="2" max="2" width="7.125" style="51" customWidth="1"/>
    <col min="3" max="3" width="12.5" style="51" customWidth="1"/>
    <col min="4" max="4" width="10.375" style="51" customWidth="1"/>
    <col min="5" max="9" width="6.625" style="51" customWidth="1"/>
    <col min="10" max="10" width="7.625" style="51" customWidth="1"/>
    <col min="11" max="12" width="6.625" style="51" customWidth="1"/>
    <col min="13" max="13" width="28.125" style="51" customWidth="1"/>
    <col min="14" max="14" width="2.875" style="51" customWidth="1"/>
    <col min="15" max="17" width="8.625" style="51" customWidth="1"/>
    <col min="18" max="18" width="14" style="51" customWidth="1"/>
    <col min="19" max="19" width="4.25" style="51" hidden="1" customWidth="1"/>
    <col min="20" max="20" width="6.875" style="51" customWidth="1"/>
    <col min="21" max="21" width="4.875" style="51" customWidth="1"/>
    <col min="22" max="22" width="25.125" style="51" customWidth="1"/>
    <col min="23" max="23" width="4.875" style="51" customWidth="1"/>
    <col min="24" max="24" width="12" style="51" customWidth="1"/>
    <col min="25" max="16384" width="9" style="51"/>
  </cols>
  <sheetData>
    <row r="1" spans="2:24" x14ac:dyDescent="0.4">
      <c r="B1" s="380" t="s">
        <v>139</v>
      </c>
      <c r="C1" s="381"/>
      <c r="D1" s="381"/>
      <c r="E1" s="381"/>
      <c r="F1" s="381"/>
      <c r="G1" s="381"/>
      <c r="H1" s="381"/>
      <c r="I1" s="381"/>
      <c r="J1" s="381"/>
      <c r="K1" s="381"/>
      <c r="L1" s="381"/>
      <c r="M1" s="381"/>
      <c r="N1" s="381"/>
      <c r="O1" s="381"/>
      <c r="P1" s="381"/>
      <c r="Q1" s="381"/>
      <c r="R1" s="381"/>
      <c r="S1" s="381"/>
      <c r="T1" s="381"/>
      <c r="U1" s="381"/>
      <c r="V1" s="381"/>
      <c r="W1" s="381"/>
      <c r="X1" s="381"/>
    </row>
    <row r="2" spans="2:24" ht="6" customHeight="1" thickBot="1" x14ac:dyDescent="0.45">
      <c r="B2" s="52"/>
      <c r="C2" s="53"/>
      <c r="D2" s="53"/>
      <c r="E2" s="53"/>
      <c r="F2" s="53"/>
      <c r="G2" s="53"/>
      <c r="H2" s="53"/>
      <c r="I2" s="53"/>
      <c r="J2" s="53"/>
      <c r="K2" s="53"/>
      <c r="L2" s="53"/>
      <c r="M2" s="53"/>
      <c r="N2" s="53"/>
      <c r="O2" s="53"/>
      <c r="P2" s="53"/>
      <c r="Q2" s="53"/>
      <c r="R2" s="53"/>
      <c r="S2" s="53"/>
      <c r="T2" s="53"/>
      <c r="U2" s="53"/>
      <c r="V2" s="53"/>
      <c r="W2" s="53"/>
      <c r="X2" s="53"/>
    </row>
    <row r="3" spans="2:24" ht="18.2" customHeight="1" thickBot="1" x14ac:dyDescent="0.45">
      <c r="B3" s="253" t="s">
        <v>0</v>
      </c>
      <c r="C3" s="254"/>
      <c r="D3" s="254"/>
      <c r="E3" s="254"/>
      <c r="F3" s="255"/>
      <c r="G3" s="270" t="s">
        <v>93</v>
      </c>
      <c r="H3" s="271"/>
      <c r="I3" s="271"/>
      <c r="J3" s="271"/>
      <c r="K3" s="271"/>
      <c r="L3" s="272"/>
      <c r="M3" s="270" t="s">
        <v>109</v>
      </c>
      <c r="N3" s="271"/>
      <c r="O3" s="271"/>
      <c r="P3" s="272"/>
      <c r="Q3" s="270" t="s">
        <v>110</v>
      </c>
      <c r="R3" s="271"/>
      <c r="S3" s="271"/>
      <c r="T3" s="271"/>
      <c r="U3" s="271"/>
      <c r="V3" s="271"/>
      <c r="W3" s="271"/>
      <c r="X3" s="272"/>
    </row>
    <row r="4" spans="2:24" ht="19.5" thickBot="1" x14ac:dyDescent="0.45">
      <c r="B4" s="382" t="s">
        <v>105</v>
      </c>
      <c r="C4" s="383"/>
      <c r="D4" s="383"/>
      <c r="E4" s="383"/>
      <c r="F4" s="383"/>
      <c r="G4" s="383"/>
      <c r="H4" s="383"/>
      <c r="I4" s="383"/>
      <c r="J4" s="383"/>
      <c r="K4" s="383"/>
      <c r="L4" s="383"/>
      <c r="M4" s="383"/>
      <c r="N4" s="383"/>
      <c r="O4" s="383"/>
      <c r="P4" s="383"/>
      <c r="Q4" s="383"/>
      <c r="R4" s="383"/>
      <c r="S4" s="383"/>
      <c r="T4" s="383"/>
      <c r="U4" s="383"/>
      <c r="V4" s="383"/>
      <c r="W4" s="383"/>
      <c r="X4" s="383"/>
    </row>
    <row r="5" spans="2:24" ht="14.25" customHeight="1" thickBot="1" x14ac:dyDescent="0.2">
      <c r="B5" s="256" t="s">
        <v>1</v>
      </c>
      <c r="C5" s="257"/>
      <c r="D5" s="260"/>
      <c r="E5" s="261"/>
      <c r="F5" s="261"/>
      <c r="G5" s="261"/>
      <c r="H5" s="261"/>
      <c r="I5" s="261"/>
      <c r="J5" s="261"/>
      <c r="K5" s="261"/>
      <c r="L5" s="261"/>
      <c r="M5" s="262"/>
      <c r="N5" s="267"/>
      <c r="O5" s="268"/>
      <c r="P5" s="268"/>
      <c r="Q5" s="268"/>
      <c r="R5" s="268"/>
      <c r="S5" s="268"/>
      <c r="T5" s="269"/>
      <c r="U5" s="54"/>
      <c r="V5" s="55"/>
      <c r="W5" s="54"/>
      <c r="X5" s="273" t="s">
        <v>4</v>
      </c>
    </row>
    <row r="6" spans="2:24" ht="16.5" customHeight="1" thickBot="1" x14ac:dyDescent="0.45">
      <c r="B6" s="258"/>
      <c r="C6" s="259"/>
      <c r="D6" s="258" t="s">
        <v>92</v>
      </c>
      <c r="E6" s="263"/>
      <c r="F6" s="263"/>
      <c r="G6" s="263"/>
      <c r="H6" s="263"/>
      <c r="I6" s="263"/>
      <c r="J6" s="263"/>
      <c r="K6" s="263"/>
      <c r="L6" s="263"/>
      <c r="M6" s="259"/>
      <c r="N6" s="276" t="s">
        <v>5</v>
      </c>
      <c r="O6" s="277"/>
      <c r="P6" s="277"/>
      <c r="Q6" s="277"/>
      <c r="R6" s="277"/>
      <c r="S6" s="277"/>
      <c r="T6" s="278"/>
      <c r="U6" s="56" t="s">
        <v>6</v>
      </c>
      <c r="V6" s="282" t="s">
        <v>7</v>
      </c>
      <c r="W6" s="57" t="s">
        <v>6</v>
      </c>
      <c r="X6" s="274"/>
    </row>
    <row r="7" spans="2:24" ht="30.75" customHeight="1" thickBot="1" x14ac:dyDescent="0.45">
      <c r="B7" s="258"/>
      <c r="C7" s="259"/>
      <c r="D7" s="264" t="s">
        <v>91</v>
      </c>
      <c r="E7" s="265"/>
      <c r="F7" s="265"/>
      <c r="G7" s="265"/>
      <c r="H7" s="265"/>
      <c r="I7" s="265"/>
      <c r="J7" s="265"/>
      <c r="K7" s="265"/>
      <c r="L7" s="265"/>
      <c r="M7" s="266"/>
      <c r="N7" s="279"/>
      <c r="O7" s="280"/>
      <c r="P7" s="280"/>
      <c r="Q7" s="280"/>
      <c r="R7" s="280"/>
      <c r="S7" s="280"/>
      <c r="T7" s="281"/>
      <c r="U7" s="58" t="s">
        <v>8</v>
      </c>
      <c r="V7" s="283"/>
      <c r="W7" s="57" t="s">
        <v>8</v>
      </c>
      <c r="X7" s="275"/>
    </row>
    <row r="8" spans="2:24" ht="18.75" customHeight="1" x14ac:dyDescent="0.4">
      <c r="B8" s="389" t="s">
        <v>127</v>
      </c>
      <c r="C8" s="235" t="s">
        <v>9</v>
      </c>
      <c r="D8" s="297" t="s">
        <v>137</v>
      </c>
      <c r="E8" s="298"/>
      <c r="F8" s="298"/>
      <c r="G8" s="298"/>
      <c r="H8" s="298"/>
      <c r="I8" s="298"/>
      <c r="J8" s="298"/>
      <c r="K8" s="298"/>
      <c r="L8" s="298"/>
      <c r="M8" s="299"/>
      <c r="N8" s="297" t="s">
        <v>311</v>
      </c>
      <c r="O8" s="298"/>
      <c r="P8" s="298"/>
      <c r="Q8" s="298"/>
      <c r="R8" s="298"/>
      <c r="S8" s="298"/>
      <c r="T8" s="299"/>
      <c r="U8" s="306" t="s">
        <v>153</v>
      </c>
      <c r="V8" s="235" t="s">
        <v>84</v>
      </c>
      <c r="W8" s="306" t="s">
        <v>84</v>
      </c>
      <c r="X8" s="235"/>
    </row>
    <row r="9" spans="2:24" ht="18.75" customHeight="1" x14ac:dyDescent="0.4">
      <c r="B9" s="390"/>
      <c r="C9" s="236"/>
      <c r="D9" s="248"/>
      <c r="E9" s="247"/>
      <c r="F9" s="247"/>
      <c r="G9" s="247"/>
      <c r="H9" s="247"/>
      <c r="I9" s="247"/>
      <c r="J9" s="247"/>
      <c r="K9" s="247"/>
      <c r="L9" s="247"/>
      <c r="M9" s="293"/>
      <c r="N9" s="300"/>
      <c r="O9" s="301"/>
      <c r="P9" s="301"/>
      <c r="Q9" s="301"/>
      <c r="R9" s="301"/>
      <c r="S9" s="301"/>
      <c r="T9" s="302"/>
      <c r="U9" s="307"/>
      <c r="V9" s="237"/>
      <c r="W9" s="307"/>
      <c r="X9" s="236"/>
    </row>
    <row r="10" spans="2:24" ht="88.5" customHeight="1" x14ac:dyDescent="0.4">
      <c r="B10" s="390"/>
      <c r="C10" s="236"/>
      <c r="D10" s="248"/>
      <c r="E10" s="247"/>
      <c r="F10" s="247"/>
      <c r="G10" s="247"/>
      <c r="H10" s="247"/>
      <c r="I10" s="247"/>
      <c r="J10" s="247"/>
      <c r="K10" s="247"/>
      <c r="L10" s="247"/>
      <c r="M10" s="293"/>
      <c r="N10" s="300"/>
      <c r="O10" s="301"/>
      <c r="P10" s="301"/>
      <c r="Q10" s="301"/>
      <c r="R10" s="301"/>
      <c r="S10" s="301"/>
      <c r="T10" s="302"/>
      <c r="U10" s="307"/>
      <c r="V10" s="237"/>
      <c r="W10" s="367"/>
      <c r="X10" s="236"/>
    </row>
    <row r="11" spans="2:24" ht="30.75" customHeight="1" x14ac:dyDescent="0.4">
      <c r="B11" s="390"/>
      <c r="C11" s="236"/>
      <c r="D11" s="248"/>
      <c r="E11" s="247"/>
      <c r="F11" s="247"/>
      <c r="G11" s="247"/>
      <c r="H11" s="247"/>
      <c r="I11" s="247"/>
      <c r="J11" s="247"/>
      <c r="K11" s="247"/>
      <c r="L11" s="247"/>
      <c r="M11" s="293"/>
      <c r="N11" s="300"/>
      <c r="O11" s="301"/>
      <c r="P11" s="301"/>
      <c r="Q11" s="301"/>
      <c r="R11" s="301"/>
      <c r="S11" s="301"/>
      <c r="T11" s="302"/>
      <c r="U11" s="307"/>
      <c r="V11" s="237"/>
      <c r="W11" s="307"/>
      <c r="X11" s="236"/>
    </row>
    <row r="12" spans="2:24" ht="5.25" customHeight="1" thickBot="1" x14ac:dyDescent="0.45">
      <c r="B12" s="390"/>
      <c r="C12" s="236"/>
      <c r="D12" s="248"/>
      <c r="E12" s="247"/>
      <c r="F12" s="247"/>
      <c r="G12" s="247"/>
      <c r="H12" s="247"/>
      <c r="I12" s="247"/>
      <c r="J12" s="247"/>
      <c r="K12" s="247"/>
      <c r="L12" s="247"/>
      <c r="M12" s="293"/>
      <c r="N12" s="300"/>
      <c r="O12" s="301"/>
      <c r="P12" s="301"/>
      <c r="Q12" s="301"/>
      <c r="R12" s="301"/>
      <c r="S12" s="301"/>
      <c r="T12" s="302"/>
      <c r="U12" s="307"/>
      <c r="V12" s="237"/>
      <c r="W12" s="307"/>
      <c r="X12" s="236"/>
    </row>
    <row r="13" spans="2:24" ht="8.25" hidden="1" customHeight="1" x14ac:dyDescent="0.4">
      <c r="B13" s="390"/>
      <c r="C13" s="236"/>
      <c r="D13" s="248"/>
      <c r="E13" s="247"/>
      <c r="F13" s="247"/>
      <c r="G13" s="247"/>
      <c r="H13" s="247"/>
      <c r="I13" s="247"/>
      <c r="J13" s="247"/>
      <c r="K13" s="247"/>
      <c r="L13" s="247"/>
      <c r="M13" s="293"/>
      <c r="N13" s="300"/>
      <c r="O13" s="301"/>
      <c r="P13" s="301"/>
      <c r="Q13" s="301"/>
      <c r="R13" s="301"/>
      <c r="S13" s="301"/>
      <c r="T13" s="302"/>
      <c r="U13" s="307"/>
      <c r="V13" s="237"/>
      <c r="W13" s="307"/>
      <c r="X13" s="236"/>
    </row>
    <row r="14" spans="2:24" ht="18.75" hidden="1" customHeight="1" x14ac:dyDescent="0.4">
      <c r="B14" s="390"/>
      <c r="C14" s="236"/>
      <c r="D14" s="248"/>
      <c r="E14" s="247"/>
      <c r="F14" s="247"/>
      <c r="G14" s="247"/>
      <c r="H14" s="247"/>
      <c r="I14" s="247"/>
      <c r="J14" s="247"/>
      <c r="K14" s="247"/>
      <c r="L14" s="247"/>
      <c r="M14" s="293"/>
      <c r="N14" s="300"/>
      <c r="O14" s="301"/>
      <c r="P14" s="301"/>
      <c r="Q14" s="301"/>
      <c r="R14" s="301"/>
      <c r="S14" s="301"/>
      <c r="T14" s="302"/>
      <c r="U14" s="307"/>
      <c r="V14" s="237"/>
      <c r="W14" s="307"/>
      <c r="X14" s="236"/>
    </row>
    <row r="15" spans="2:24" ht="6" hidden="1" customHeight="1" thickBot="1" x14ac:dyDescent="0.45">
      <c r="B15" s="390"/>
      <c r="C15" s="236"/>
      <c r="D15" s="248"/>
      <c r="E15" s="247"/>
      <c r="F15" s="247"/>
      <c r="G15" s="247"/>
      <c r="H15" s="247"/>
      <c r="I15" s="247"/>
      <c r="J15" s="247"/>
      <c r="K15" s="247"/>
      <c r="L15" s="247"/>
      <c r="M15" s="293"/>
      <c r="N15" s="300"/>
      <c r="O15" s="301"/>
      <c r="P15" s="301"/>
      <c r="Q15" s="301"/>
      <c r="R15" s="301"/>
      <c r="S15" s="301"/>
      <c r="T15" s="302"/>
      <c r="U15" s="307"/>
      <c r="V15" s="238"/>
      <c r="W15" s="307"/>
      <c r="X15" s="236"/>
    </row>
    <row r="16" spans="2:24" ht="18.75" hidden="1" customHeight="1" thickBot="1" x14ac:dyDescent="0.45">
      <c r="B16" s="390"/>
      <c r="C16" s="236"/>
      <c r="D16" s="248"/>
      <c r="E16" s="247"/>
      <c r="F16" s="247"/>
      <c r="G16" s="247"/>
      <c r="H16" s="247"/>
      <c r="I16" s="247"/>
      <c r="J16" s="247"/>
      <c r="K16" s="247"/>
      <c r="L16" s="247"/>
      <c r="M16" s="293"/>
      <c r="N16" s="300"/>
      <c r="O16" s="301"/>
      <c r="P16" s="301"/>
      <c r="Q16" s="301"/>
      <c r="R16" s="301"/>
      <c r="S16" s="301"/>
      <c r="T16" s="302"/>
      <c r="U16" s="307"/>
      <c r="V16" s="59"/>
      <c r="W16" s="307"/>
      <c r="X16" s="236"/>
    </row>
    <row r="17" spans="2:24" ht="18.75" hidden="1" customHeight="1" thickBot="1" x14ac:dyDescent="0.45">
      <c r="B17" s="390"/>
      <c r="C17" s="236"/>
      <c r="D17" s="248"/>
      <c r="E17" s="247"/>
      <c r="F17" s="247"/>
      <c r="G17" s="247"/>
      <c r="H17" s="247"/>
      <c r="I17" s="247"/>
      <c r="J17" s="247"/>
      <c r="K17" s="247"/>
      <c r="L17" s="247"/>
      <c r="M17" s="293"/>
      <c r="N17" s="300"/>
      <c r="O17" s="301"/>
      <c r="P17" s="301"/>
      <c r="Q17" s="301"/>
      <c r="R17" s="301"/>
      <c r="S17" s="301"/>
      <c r="T17" s="302"/>
      <c r="U17" s="307"/>
      <c r="V17" s="59"/>
      <c r="W17" s="307"/>
      <c r="X17" s="236"/>
    </row>
    <row r="18" spans="2:24" ht="18.75" hidden="1" customHeight="1" thickBot="1" x14ac:dyDescent="0.45">
      <c r="B18" s="390"/>
      <c r="C18" s="236"/>
      <c r="D18" s="248"/>
      <c r="E18" s="247"/>
      <c r="F18" s="247"/>
      <c r="G18" s="247"/>
      <c r="H18" s="247"/>
      <c r="I18" s="247"/>
      <c r="J18" s="247"/>
      <c r="K18" s="247"/>
      <c r="L18" s="247"/>
      <c r="M18" s="293"/>
      <c r="N18" s="300"/>
      <c r="O18" s="301"/>
      <c r="P18" s="301"/>
      <c r="Q18" s="301"/>
      <c r="R18" s="301"/>
      <c r="S18" s="301"/>
      <c r="T18" s="302"/>
      <c r="U18" s="307"/>
      <c r="V18" s="59"/>
      <c r="W18" s="307"/>
      <c r="X18" s="236"/>
    </row>
    <row r="19" spans="2:24" ht="18.75" hidden="1" customHeight="1" thickBot="1" x14ac:dyDescent="0.45">
      <c r="B19" s="390"/>
      <c r="C19" s="296"/>
      <c r="D19" s="308"/>
      <c r="E19" s="309"/>
      <c r="F19" s="309"/>
      <c r="G19" s="309"/>
      <c r="H19" s="309"/>
      <c r="I19" s="309"/>
      <c r="J19" s="309"/>
      <c r="K19" s="309"/>
      <c r="L19" s="309"/>
      <c r="M19" s="310"/>
      <c r="N19" s="303"/>
      <c r="O19" s="304"/>
      <c r="P19" s="304"/>
      <c r="Q19" s="304"/>
      <c r="R19" s="304"/>
      <c r="S19" s="304"/>
      <c r="T19" s="305"/>
      <c r="U19" s="283"/>
      <c r="V19" s="60"/>
      <c r="W19" s="283"/>
      <c r="X19" s="296"/>
    </row>
    <row r="20" spans="2:24" ht="18.75" customHeight="1" x14ac:dyDescent="0.4">
      <c r="B20" s="390"/>
      <c r="C20" s="232" t="s">
        <v>94</v>
      </c>
      <c r="D20" s="297" t="s">
        <v>123</v>
      </c>
      <c r="E20" s="298"/>
      <c r="F20" s="298"/>
      <c r="G20" s="298"/>
      <c r="H20" s="298"/>
      <c r="I20" s="298"/>
      <c r="J20" s="298"/>
      <c r="K20" s="298"/>
      <c r="L20" s="298"/>
      <c r="M20" s="299"/>
      <c r="N20" s="241" t="s">
        <v>299</v>
      </c>
      <c r="O20" s="242"/>
      <c r="P20" s="242"/>
      <c r="Q20" s="242"/>
      <c r="R20" s="242"/>
      <c r="S20" s="242"/>
      <c r="T20" s="242"/>
      <c r="U20" s="306" t="s">
        <v>153</v>
      </c>
      <c r="V20" s="235" t="s">
        <v>85</v>
      </c>
      <c r="W20" s="306" t="s">
        <v>84</v>
      </c>
      <c r="X20" s="235"/>
    </row>
    <row r="21" spans="2:24" ht="41.25" customHeight="1" x14ac:dyDescent="0.4">
      <c r="B21" s="390"/>
      <c r="C21" s="233"/>
      <c r="D21" s="248"/>
      <c r="E21" s="247"/>
      <c r="F21" s="247"/>
      <c r="G21" s="247"/>
      <c r="H21" s="247"/>
      <c r="I21" s="247"/>
      <c r="J21" s="247"/>
      <c r="K21" s="247"/>
      <c r="L21" s="247"/>
      <c r="M21" s="293"/>
      <c r="N21" s="243"/>
      <c r="O21" s="244"/>
      <c r="P21" s="244"/>
      <c r="Q21" s="244"/>
      <c r="R21" s="244"/>
      <c r="S21" s="244"/>
      <c r="T21" s="244"/>
      <c r="U21" s="307"/>
      <c r="V21" s="237"/>
      <c r="W21" s="307"/>
      <c r="X21" s="236"/>
    </row>
    <row r="22" spans="2:24" ht="15.75" customHeight="1" x14ac:dyDescent="0.4">
      <c r="B22" s="390"/>
      <c r="C22" s="233"/>
      <c r="D22" s="248"/>
      <c r="E22" s="247"/>
      <c r="F22" s="247"/>
      <c r="G22" s="247"/>
      <c r="H22" s="247"/>
      <c r="I22" s="247"/>
      <c r="J22" s="247"/>
      <c r="K22" s="247"/>
      <c r="L22" s="247"/>
      <c r="M22" s="293"/>
      <c r="N22" s="243"/>
      <c r="O22" s="244"/>
      <c r="P22" s="244"/>
      <c r="Q22" s="244"/>
      <c r="R22" s="244"/>
      <c r="S22" s="244"/>
      <c r="T22" s="244"/>
      <c r="U22" s="307"/>
      <c r="V22" s="237"/>
      <c r="W22" s="307"/>
      <c r="X22" s="236"/>
    </row>
    <row r="23" spans="2:24" ht="27" customHeight="1" x14ac:dyDescent="0.4">
      <c r="B23" s="390"/>
      <c r="C23" s="233"/>
      <c r="D23" s="248"/>
      <c r="E23" s="247"/>
      <c r="F23" s="247"/>
      <c r="G23" s="247"/>
      <c r="H23" s="247"/>
      <c r="I23" s="247"/>
      <c r="J23" s="247"/>
      <c r="K23" s="247"/>
      <c r="L23" s="247"/>
      <c r="M23" s="293"/>
      <c r="N23" s="243"/>
      <c r="O23" s="244"/>
      <c r="P23" s="244"/>
      <c r="Q23" s="244"/>
      <c r="R23" s="244"/>
      <c r="S23" s="244"/>
      <c r="T23" s="244"/>
      <c r="U23" s="307"/>
      <c r="V23" s="237"/>
      <c r="W23" s="307"/>
      <c r="X23" s="236"/>
    </row>
    <row r="24" spans="2:24" ht="18.75" customHeight="1" x14ac:dyDescent="0.4">
      <c r="B24" s="390"/>
      <c r="C24" s="233"/>
      <c r="D24" s="248"/>
      <c r="E24" s="247"/>
      <c r="F24" s="247"/>
      <c r="G24" s="247"/>
      <c r="H24" s="247"/>
      <c r="I24" s="247"/>
      <c r="J24" s="247"/>
      <c r="K24" s="247"/>
      <c r="L24" s="247"/>
      <c r="M24" s="293"/>
      <c r="N24" s="243"/>
      <c r="O24" s="244"/>
      <c r="P24" s="244"/>
      <c r="Q24" s="244"/>
      <c r="R24" s="244"/>
      <c r="S24" s="244"/>
      <c r="T24" s="244"/>
      <c r="U24" s="307"/>
      <c r="V24" s="237"/>
      <c r="W24" s="307"/>
      <c r="X24" s="236"/>
    </row>
    <row r="25" spans="2:24" ht="23.25" customHeight="1" x14ac:dyDescent="0.4">
      <c r="B25" s="390"/>
      <c r="C25" s="233"/>
      <c r="D25" s="248"/>
      <c r="E25" s="247"/>
      <c r="F25" s="247"/>
      <c r="G25" s="247"/>
      <c r="H25" s="247"/>
      <c r="I25" s="247"/>
      <c r="J25" s="247"/>
      <c r="K25" s="247"/>
      <c r="L25" s="247"/>
      <c r="M25" s="293"/>
      <c r="N25" s="243"/>
      <c r="O25" s="244"/>
      <c r="P25" s="244"/>
      <c r="Q25" s="244"/>
      <c r="R25" s="244"/>
      <c r="S25" s="244"/>
      <c r="T25" s="244"/>
      <c r="U25" s="307"/>
      <c r="V25" s="237"/>
      <c r="W25" s="307"/>
      <c r="X25" s="236"/>
    </row>
    <row r="26" spans="2:24" ht="18.75" customHeight="1" x14ac:dyDescent="0.4">
      <c r="B26" s="390"/>
      <c r="C26" s="233"/>
      <c r="D26" s="248"/>
      <c r="E26" s="247"/>
      <c r="F26" s="247"/>
      <c r="G26" s="247"/>
      <c r="H26" s="247"/>
      <c r="I26" s="247"/>
      <c r="J26" s="247"/>
      <c r="K26" s="247"/>
      <c r="L26" s="247"/>
      <c r="M26" s="293"/>
      <c r="N26" s="243"/>
      <c r="O26" s="244"/>
      <c r="P26" s="244"/>
      <c r="Q26" s="244"/>
      <c r="R26" s="244"/>
      <c r="S26" s="244"/>
      <c r="T26" s="244"/>
      <c r="U26" s="307"/>
      <c r="V26" s="237"/>
      <c r="W26" s="307"/>
      <c r="X26" s="236"/>
    </row>
    <row r="27" spans="2:24" ht="30" hidden="1" customHeight="1" x14ac:dyDescent="0.4">
      <c r="B27" s="390"/>
      <c r="C27" s="233"/>
      <c r="D27" s="248"/>
      <c r="E27" s="247"/>
      <c r="F27" s="247"/>
      <c r="G27" s="247"/>
      <c r="H27" s="247"/>
      <c r="I27" s="247"/>
      <c r="J27" s="247"/>
      <c r="K27" s="247"/>
      <c r="L27" s="247"/>
      <c r="M27" s="293"/>
      <c r="N27" s="243"/>
      <c r="O27" s="244"/>
      <c r="P27" s="244"/>
      <c r="Q27" s="244"/>
      <c r="R27" s="244"/>
      <c r="S27" s="244"/>
      <c r="T27" s="244"/>
      <c r="U27" s="307"/>
      <c r="V27" s="59"/>
      <c r="W27" s="307"/>
      <c r="X27" s="236"/>
    </row>
    <row r="28" spans="2:24" ht="32.25" hidden="1" customHeight="1" x14ac:dyDescent="0.4">
      <c r="B28" s="390"/>
      <c r="C28" s="233"/>
      <c r="D28" s="248"/>
      <c r="E28" s="247"/>
      <c r="F28" s="247"/>
      <c r="G28" s="247"/>
      <c r="H28" s="247"/>
      <c r="I28" s="247"/>
      <c r="J28" s="247"/>
      <c r="K28" s="247"/>
      <c r="L28" s="247"/>
      <c r="M28" s="293"/>
      <c r="N28" s="243"/>
      <c r="O28" s="244"/>
      <c r="P28" s="244"/>
      <c r="Q28" s="244"/>
      <c r="R28" s="244"/>
      <c r="S28" s="244"/>
      <c r="T28" s="244"/>
      <c r="U28" s="307"/>
      <c r="V28" s="59"/>
      <c r="W28" s="307"/>
      <c r="X28" s="236"/>
    </row>
    <row r="29" spans="2:24" ht="18.75" hidden="1" customHeight="1" x14ac:dyDescent="0.4">
      <c r="B29" s="390"/>
      <c r="C29" s="233"/>
      <c r="D29" s="248"/>
      <c r="E29" s="247"/>
      <c r="F29" s="247"/>
      <c r="G29" s="247"/>
      <c r="H29" s="247"/>
      <c r="I29" s="247"/>
      <c r="J29" s="247"/>
      <c r="K29" s="247"/>
      <c r="L29" s="247"/>
      <c r="M29" s="293"/>
      <c r="N29" s="243"/>
      <c r="O29" s="244"/>
      <c r="P29" s="244"/>
      <c r="Q29" s="244"/>
      <c r="R29" s="244"/>
      <c r="S29" s="244"/>
      <c r="T29" s="244"/>
      <c r="U29" s="307"/>
      <c r="V29" s="59"/>
      <c r="W29" s="307"/>
      <c r="X29" s="236"/>
    </row>
    <row r="30" spans="2:24" ht="12" customHeight="1" thickBot="1" x14ac:dyDescent="0.45">
      <c r="B30" s="390"/>
      <c r="C30" s="233"/>
      <c r="D30" s="248"/>
      <c r="E30" s="247"/>
      <c r="F30" s="247"/>
      <c r="G30" s="247"/>
      <c r="H30" s="247"/>
      <c r="I30" s="247"/>
      <c r="J30" s="247"/>
      <c r="K30" s="247"/>
      <c r="L30" s="247"/>
      <c r="M30" s="293"/>
      <c r="N30" s="245"/>
      <c r="O30" s="246"/>
      <c r="P30" s="246"/>
      <c r="Q30" s="246"/>
      <c r="R30" s="246"/>
      <c r="S30" s="246"/>
      <c r="T30" s="246"/>
      <c r="U30" s="307"/>
      <c r="V30" s="59"/>
      <c r="W30" s="307"/>
      <c r="X30" s="236"/>
    </row>
    <row r="31" spans="2:24" ht="8.25" customHeight="1" x14ac:dyDescent="0.4">
      <c r="B31" s="390"/>
      <c r="C31" s="232" t="s">
        <v>121</v>
      </c>
      <c r="D31" s="297"/>
      <c r="E31" s="298"/>
      <c r="F31" s="298"/>
      <c r="G31" s="298"/>
      <c r="H31" s="298"/>
      <c r="I31" s="298"/>
      <c r="J31" s="298"/>
      <c r="K31" s="298"/>
      <c r="L31" s="298"/>
      <c r="M31" s="299"/>
      <c r="N31" s="297"/>
      <c r="O31" s="298"/>
      <c r="P31" s="298"/>
      <c r="Q31" s="298"/>
      <c r="R31" s="298"/>
      <c r="S31" s="298"/>
      <c r="T31" s="298"/>
      <c r="U31" s="61"/>
      <c r="V31" s="62"/>
      <c r="W31" s="63"/>
      <c r="X31" s="64"/>
    </row>
    <row r="32" spans="2:24" ht="18.75" customHeight="1" x14ac:dyDescent="0.4">
      <c r="B32" s="390"/>
      <c r="C32" s="233"/>
      <c r="D32" s="386" t="s">
        <v>10</v>
      </c>
      <c r="E32" s="387"/>
      <c r="F32" s="387"/>
      <c r="G32" s="387"/>
      <c r="H32" s="387"/>
      <c r="I32" s="387"/>
      <c r="J32" s="387"/>
      <c r="K32" s="387"/>
      <c r="L32" s="387"/>
      <c r="M32" s="388"/>
      <c r="N32" s="248" t="s">
        <v>300</v>
      </c>
      <c r="O32" s="247"/>
      <c r="P32" s="247"/>
      <c r="Q32" s="247"/>
      <c r="R32" s="247"/>
      <c r="S32" s="247"/>
      <c r="T32" s="247"/>
      <c r="U32" s="65" t="s">
        <v>154</v>
      </c>
      <c r="V32" s="236" t="s">
        <v>84</v>
      </c>
      <c r="W32" s="66"/>
      <c r="X32" s="67"/>
    </row>
    <row r="33" spans="2:24" ht="25.5" customHeight="1" x14ac:dyDescent="0.4">
      <c r="B33" s="390"/>
      <c r="C33" s="233"/>
      <c r="D33" s="311" t="s">
        <v>126</v>
      </c>
      <c r="E33" s="312"/>
      <c r="F33" s="312"/>
      <c r="G33" s="312"/>
      <c r="H33" s="312"/>
      <c r="I33" s="312"/>
      <c r="J33" s="312"/>
      <c r="K33" s="312"/>
      <c r="L33" s="312"/>
      <c r="M33" s="313"/>
      <c r="N33" s="249"/>
      <c r="O33" s="250"/>
      <c r="P33" s="250"/>
      <c r="Q33" s="250"/>
      <c r="R33" s="250"/>
      <c r="S33" s="250"/>
      <c r="T33" s="250"/>
      <c r="U33" s="65" t="s">
        <v>104</v>
      </c>
      <c r="V33" s="239"/>
      <c r="W33" s="66" t="s">
        <v>84</v>
      </c>
      <c r="X33" s="67"/>
    </row>
    <row r="34" spans="2:24" ht="32.25" customHeight="1" x14ac:dyDescent="0.4">
      <c r="B34" s="390"/>
      <c r="C34" s="233"/>
      <c r="D34" s="311" t="s">
        <v>124</v>
      </c>
      <c r="E34" s="312"/>
      <c r="F34" s="312"/>
      <c r="G34" s="312"/>
      <c r="H34" s="312"/>
      <c r="I34" s="312"/>
      <c r="J34" s="312"/>
      <c r="K34" s="312"/>
      <c r="L34" s="312"/>
      <c r="M34" s="313"/>
      <c r="N34" s="249"/>
      <c r="O34" s="250"/>
      <c r="P34" s="250"/>
      <c r="Q34" s="250"/>
      <c r="R34" s="250"/>
      <c r="S34" s="250"/>
      <c r="T34" s="250"/>
      <c r="U34" s="65"/>
      <c r="V34" s="239"/>
      <c r="W34" s="66"/>
      <c r="X34" s="67"/>
    </row>
    <row r="35" spans="2:24" ht="33.75" customHeight="1" x14ac:dyDescent="0.4">
      <c r="B35" s="390"/>
      <c r="C35" s="233"/>
      <c r="D35" s="311"/>
      <c r="E35" s="312"/>
      <c r="F35" s="312"/>
      <c r="G35" s="312"/>
      <c r="H35" s="312"/>
      <c r="I35" s="312"/>
      <c r="J35" s="312"/>
      <c r="K35" s="312"/>
      <c r="L35" s="312"/>
      <c r="M35" s="313"/>
      <c r="N35" s="249"/>
      <c r="O35" s="250"/>
      <c r="P35" s="250"/>
      <c r="Q35" s="250"/>
      <c r="R35" s="250"/>
      <c r="S35" s="250"/>
      <c r="T35" s="250"/>
      <c r="U35" s="65"/>
      <c r="V35" s="239"/>
      <c r="W35" s="66"/>
      <c r="X35" s="67"/>
    </row>
    <row r="36" spans="2:24" ht="18.75" customHeight="1" x14ac:dyDescent="0.4">
      <c r="B36" s="390"/>
      <c r="C36" s="233"/>
      <c r="D36" s="386" t="s">
        <v>115</v>
      </c>
      <c r="E36" s="387"/>
      <c r="F36" s="387"/>
      <c r="G36" s="387"/>
      <c r="H36" s="387"/>
      <c r="I36" s="387"/>
      <c r="J36" s="387"/>
      <c r="K36" s="387"/>
      <c r="L36" s="387"/>
      <c r="M36" s="388"/>
      <c r="N36" s="249"/>
      <c r="O36" s="250"/>
      <c r="P36" s="250"/>
      <c r="Q36" s="250"/>
      <c r="R36" s="250"/>
      <c r="S36" s="250"/>
      <c r="T36" s="250"/>
      <c r="U36" s="65" t="s">
        <v>153</v>
      </c>
      <c r="V36" s="239"/>
      <c r="W36" s="66"/>
      <c r="X36" s="67"/>
    </row>
    <row r="37" spans="2:24" ht="18.75" customHeight="1" x14ac:dyDescent="0.4">
      <c r="B37" s="390"/>
      <c r="C37" s="233"/>
      <c r="D37" s="314" t="s">
        <v>122</v>
      </c>
      <c r="E37" s="315"/>
      <c r="F37" s="315"/>
      <c r="G37" s="315"/>
      <c r="H37" s="315"/>
      <c r="I37" s="315"/>
      <c r="J37" s="315"/>
      <c r="K37" s="315"/>
      <c r="L37" s="315"/>
      <c r="M37" s="316"/>
      <c r="N37" s="249"/>
      <c r="O37" s="250"/>
      <c r="P37" s="250"/>
      <c r="Q37" s="250"/>
      <c r="R37" s="250"/>
      <c r="S37" s="250"/>
      <c r="T37" s="250"/>
      <c r="U37" s="65"/>
      <c r="V37" s="239"/>
      <c r="W37" s="66"/>
      <c r="X37" s="67"/>
    </row>
    <row r="38" spans="2:24" ht="18.75" customHeight="1" x14ac:dyDescent="0.4">
      <c r="B38" s="390"/>
      <c r="C38" s="233"/>
      <c r="D38" s="386" t="s">
        <v>98</v>
      </c>
      <c r="E38" s="387"/>
      <c r="F38" s="387"/>
      <c r="G38" s="387"/>
      <c r="H38" s="387"/>
      <c r="I38" s="387"/>
      <c r="J38" s="387"/>
      <c r="K38" s="387"/>
      <c r="L38" s="387"/>
      <c r="M38" s="388"/>
      <c r="N38" s="249"/>
      <c r="O38" s="250"/>
      <c r="P38" s="250"/>
      <c r="Q38" s="250"/>
      <c r="R38" s="250"/>
      <c r="S38" s="250"/>
      <c r="T38" s="250"/>
      <c r="U38" s="65" t="s">
        <v>154</v>
      </c>
      <c r="V38" s="239"/>
      <c r="W38" s="66"/>
      <c r="X38" s="67"/>
    </row>
    <row r="39" spans="2:24" ht="101.25" customHeight="1" x14ac:dyDescent="0.4">
      <c r="B39" s="390"/>
      <c r="C39" s="233"/>
      <c r="D39" s="248"/>
      <c r="E39" s="247"/>
      <c r="F39" s="247"/>
      <c r="G39" s="247"/>
      <c r="H39" s="247"/>
      <c r="I39" s="247"/>
      <c r="J39" s="247"/>
      <c r="K39" s="247"/>
      <c r="L39" s="247"/>
      <c r="M39" s="293"/>
      <c r="N39" s="249"/>
      <c r="O39" s="250"/>
      <c r="P39" s="250"/>
      <c r="Q39" s="250"/>
      <c r="R39" s="250"/>
      <c r="S39" s="250"/>
      <c r="T39" s="250"/>
      <c r="U39" s="65"/>
      <c r="V39" s="239"/>
      <c r="W39" s="66"/>
      <c r="X39" s="67"/>
    </row>
    <row r="40" spans="2:24" ht="122.25" customHeight="1" x14ac:dyDescent="0.4">
      <c r="B40" s="391"/>
      <c r="C40" s="68"/>
      <c r="D40" s="69"/>
      <c r="E40" s="70"/>
      <c r="F40" s="70"/>
      <c r="G40" s="70"/>
      <c r="H40" s="70"/>
      <c r="I40" s="70"/>
      <c r="J40" s="70"/>
      <c r="K40" s="70"/>
      <c r="L40" s="70"/>
      <c r="M40" s="71"/>
      <c r="N40" s="251" t="s">
        <v>287</v>
      </c>
      <c r="O40" s="252"/>
      <c r="P40" s="252"/>
      <c r="Q40" s="252"/>
      <c r="R40" s="252"/>
      <c r="S40" s="252"/>
      <c r="T40" s="252"/>
      <c r="U40" s="72"/>
      <c r="V40" s="73"/>
      <c r="W40" s="74"/>
      <c r="X40" s="68"/>
    </row>
    <row r="41" spans="2:24" ht="6" hidden="1" customHeight="1" x14ac:dyDescent="0.4">
      <c r="B41" s="75"/>
      <c r="C41" s="68"/>
      <c r="D41" s="69"/>
      <c r="E41" s="70"/>
      <c r="F41" s="70"/>
      <c r="G41" s="70"/>
      <c r="H41" s="70"/>
      <c r="I41" s="70"/>
      <c r="J41" s="70"/>
      <c r="K41" s="70"/>
      <c r="L41" s="70"/>
      <c r="M41" s="71"/>
      <c r="N41" s="76"/>
      <c r="O41" s="76"/>
      <c r="P41" s="76"/>
      <c r="Q41" s="76"/>
      <c r="R41" s="76"/>
      <c r="S41" s="76"/>
      <c r="T41" s="76"/>
      <c r="U41" s="72"/>
      <c r="V41" s="73"/>
      <c r="W41" s="72"/>
      <c r="X41" s="68"/>
    </row>
    <row r="42" spans="2:24" ht="9.75" customHeight="1" x14ac:dyDescent="0.4">
      <c r="B42" s="75"/>
      <c r="C42" s="77"/>
      <c r="D42" s="78"/>
      <c r="E42" s="79"/>
      <c r="F42" s="79"/>
      <c r="G42" s="79"/>
      <c r="H42" s="79"/>
      <c r="I42" s="79"/>
      <c r="J42" s="79"/>
      <c r="K42" s="79"/>
      <c r="L42" s="79"/>
      <c r="M42" s="80"/>
      <c r="N42" s="81"/>
      <c r="O42" s="81"/>
      <c r="P42" s="81"/>
      <c r="Q42" s="81"/>
      <c r="R42" s="81"/>
      <c r="S42" s="81"/>
      <c r="T42" s="81"/>
      <c r="U42" s="82"/>
      <c r="V42" s="83"/>
      <c r="W42" s="84"/>
      <c r="X42" s="77"/>
    </row>
    <row r="43" spans="2:24" ht="18.75" customHeight="1" x14ac:dyDescent="0.4">
      <c r="B43" s="75"/>
      <c r="C43" s="67"/>
      <c r="D43" s="284" t="s">
        <v>125</v>
      </c>
      <c r="E43" s="285"/>
      <c r="F43" s="285"/>
      <c r="G43" s="285"/>
      <c r="H43" s="285"/>
      <c r="I43" s="285"/>
      <c r="J43" s="285"/>
      <c r="K43" s="285"/>
      <c r="L43" s="285"/>
      <c r="M43" s="286"/>
      <c r="N43" s="247"/>
      <c r="O43" s="247"/>
      <c r="P43" s="247"/>
      <c r="Q43" s="247"/>
      <c r="R43" s="247"/>
      <c r="S43" s="247"/>
      <c r="T43" s="247"/>
      <c r="U43" s="65"/>
      <c r="V43" s="85"/>
      <c r="W43" s="66"/>
      <c r="X43" s="67"/>
    </row>
    <row r="44" spans="2:24" ht="18.75" customHeight="1" thickBot="1" x14ac:dyDescent="0.45">
      <c r="B44" s="75"/>
      <c r="C44" s="59"/>
      <c r="D44" s="287" t="s">
        <v>99</v>
      </c>
      <c r="E44" s="288"/>
      <c r="F44" s="288"/>
      <c r="G44" s="288"/>
      <c r="H44" s="288"/>
      <c r="I44" s="288"/>
      <c r="J44" s="288"/>
      <c r="K44" s="285"/>
      <c r="L44" s="285"/>
      <c r="M44" s="286"/>
      <c r="N44" s="247"/>
      <c r="O44" s="247"/>
      <c r="P44" s="247"/>
      <c r="Q44" s="247"/>
      <c r="R44" s="247"/>
      <c r="S44" s="247"/>
      <c r="T44" s="247"/>
      <c r="U44" s="65" t="s">
        <v>153</v>
      </c>
      <c r="V44" s="236"/>
      <c r="W44" s="66"/>
      <c r="X44" s="67"/>
    </row>
    <row r="45" spans="2:24" ht="18.75" customHeight="1" x14ac:dyDescent="0.4">
      <c r="B45" s="75"/>
      <c r="C45" s="59"/>
      <c r="D45" s="361"/>
      <c r="E45" s="384" t="s">
        <v>11</v>
      </c>
      <c r="F45" s="86" t="s">
        <v>12</v>
      </c>
      <c r="G45" s="86" t="s">
        <v>13</v>
      </c>
      <c r="H45" s="86" t="s">
        <v>14</v>
      </c>
      <c r="I45" s="86" t="s">
        <v>15</v>
      </c>
      <c r="J45" s="87" t="s">
        <v>106</v>
      </c>
      <c r="K45" s="88" t="s">
        <v>107</v>
      </c>
      <c r="L45" s="89"/>
      <c r="M45" s="90" t="s">
        <v>104</v>
      </c>
      <c r="N45" s="248" t="s">
        <v>288</v>
      </c>
      <c r="O45" s="247"/>
      <c r="P45" s="247"/>
      <c r="Q45" s="247"/>
      <c r="R45" s="247"/>
      <c r="S45" s="247"/>
      <c r="T45" s="247"/>
      <c r="U45" s="65"/>
      <c r="V45" s="236"/>
      <c r="W45" s="66"/>
      <c r="X45" s="67"/>
    </row>
    <row r="46" spans="2:24" ht="18.75" customHeight="1" thickBot="1" x14ac:dyDescent="0.45">
      <c r="B46" s="75"/>
      <c r="C46" s="59"/>
      <c r="D46" s="362"/>
      <c r="E46" s="385"/>
      <c r="F46" s="91">
        <v>2019</v>
      </c>
      <c r="G46" s="91">
        <v>20</v>
      </c>
      <c r="H46" s="91">
        <v>21</v>
      </c>
      <c r="I46" s="91">
        <v>22</v>
      </c>
      <c r="J46" s="92">
        <v>23</v>
      </c>
      <c r="K46" s="93">
        <v>28</v>
      </c>
      <c r="L46" s="89"/>
      <c r="M46" s="90" t="s">
        <v>104</v>
      </c>
      <c r="N46" s="249"/>
      <c r="O46" s="250"/>
      <c r="P46" s="250"/>
      <c r="Q46" s="250"/>
      <c r="R46" s="250"/>
      <c r="S46" s="250"/>
      <c r="T46" s="250"/>
      <c r="U46" s="65"/>
      <c r="V46" s="236"/>
      <c r="W46" s="66"/>
      <c r="X46" s="67"/>
    </row>
    <row r="47" spans="2:24" ht="19.5" customHeight="1" thickBot="1" x14ac:dyDescent="0.45">
      <c r="B47" s="75"/>
      <c r="C47" s="59"/>
      <c r="D47" s="94" t="s">
        <v>18</v>
      </c>
      <c r="E47" s="95" t="s">
        <v>20</v>
      </c>
      <c r="F47" s="96">
        <v>60</v>
      </c>
      <c r="G47" s="96">
        <v>62</v>
      </c>
      <c r="H47" s="96">
        <v>62</v>
      </c>
      <c r="I47" s="96">
        <v>65</v>
      </c>
      <c r="J47" s="49">
        <v>70</v>
      </c>
      <c r="K47" s="50">
        <v>70</v>
      </c>
      <c r="L47" s="89"/>
      <c r="M47" s="90" t="s">
        <v>104</v>
      </c>
      <c r="N47" s="249"/>
      <c r="O47" s="250"/>
      <c r="P47" s="250"/>
      <c r="Q47" s="250"/>
      <c r="R47" s="250"/>
      <c r="S47" s="250"/>
      <c r="T47" s="250"/>
      <c r="U47" s="65"/>
      <c r="V47" s="236"/>
      <c r="W47" s="66"/>
      <c r="X47" s="67"/>
    </row>
    <row r="48" spans="2:24" ht="19.5" customHeight="1" thickBot="1" x14ac:dyDescent="0.45">
      <c r="B48" s="75"/>
      <c r="C48" s="59"/>
      <c r="D48" s="97" t="s">
        <v>19</v>
      </c>
      <c r="E48" s="95" t="s">
        <v>21</v>
      </c>
      <c r="F48" s="96">
        <v>55</v>
      </c>
      <c r="G48" s="96">
        <v>55</v>
      </c>
      <c r="H48" s="96">
        <v>53</v>
      </c>
      <c r="I48" s="96">
        <v>50</v>
      </c>
      <c r="J48" s="49">
        <v>50</v>
      </c>
      <c r="K48" s="50">
        <v>55</v>
      </c>
      <c r="L48" s="89"/>
      <c r="M48" s="90" t="s">
        <v>104</v>
      </c>
      <c r="N48" s="247"/>
      <c r="O48" s="247"/>
      <c r="P48" s="247"/>
      <c r="Q48" s="247"/>
      <c r="R48" s="247"/>
      <c r="S48" s="247"/>
      <c r="T48" s="247"/>
      <c r="U48" s="65"/>
      <c r="V48" s="236"/>
      <c r="W48" s="66"/>
      <c r="X48" s="67"/>
    </row>
    <row r="49" spans="2:24" ht="18.75" customHeight="1" thickBot="1" x14ac:dyDescent="0.45">
      <c r="B49" s="75"/>
      <c r="C49" s="59"/>
      <c r="D49" s="361" t="s">
        <v>22</v>
      </c>
      <c r="E49" s="95" t="s">
        <v>20</v>
      </c>
      <c r="F49" s="96">
        <v>60</v>
      </c>
      <c r="G49" s="98" t="s">
        <v>23</v>
      </c>
      <c r="H49" s="98" t="s">
        <v>23</v>
      </c>
      <c r="I49" s="98" t="s">
        <v>23</v>
      </c>
      <c r="J49" s="99"/>
      <c r="K49" s="100"/>
      <c r="L49" s="89"/>
      <c r="M49" s="90"/>
      <c r="N49" s="292"/>
      <c r="O49" s="292"/>
      <c r="P49" s="292"/>
      <c r="Q49" s="292"/>
      <c r="R49" s="292"/>
      <c r="S49" s="292"/>
      <c r="T49" s="292"/>
      <c r="U49" s="65"/>
      <c r="V49" s="236"/>
      <c r="W49" s="66"/>
      <c r="X49" s="67"/>
    </row>
    <row r="50" spans="2:24" ht="18.75" customHeight="1" thickBot="1" x14ac:dyDescent="0.45">
      <c r="B50" s="75"/>
      <c r="C50" s="101"/>
      <c r="D50" s="362"/>
      <c r="E50" s="95" t="s">
        <v>21</v>
      </c>
      <c r="F50" s="96">
        <v>55</v>
      </c>
      <c r="G50" s="96">
        <v>20</v>
      </c>
      <c r="H50" s="96">
        <v>27</v>
      </c>
      <c r="I50" s="96">
        <v>37</v>
      </c>
      <c r="J50" s="49"/>
      <c r="K50" s="50"/>
      <c r="L50" s="89"/>
      <c r="M50" s="90"/>
      <c r="N50" s="247"/>
      <c r="O50" s="247"/>
      <c r="P50" s="247"/>
      <c r="Q50" s="247"/>
      <c r="R50" s="247"/>
      <c r="S50" s="247"/>
      <c r="T50" s="247"/>
      <c r="U50" s="65"/>
      <c r="V50" s="236"/>
      <c r="W50" s="66"/>
      <c r="X50" s="67"/>
    </row>
    <row r="51" spans="2:24" ht="18.75" customHeight="1" thickBot="1" x14ac:dyDescent="0.45">
      <c r="B51" s="75"/>
      <c r="C51" s="101"/>
      <c r="D51" s="361" t="s">
        <v>24</v>
      </c>
      <c r="E51" s="95" t="s">
        <v>20</v>
      </c>
      <c r="F51" s="96">
        <v>57</v>
      </c>
      <c r="G51" s="96">
        <v>0</v>
      </c>
      <c r="H51" s="96">
        <v>0</v>
      </c>
      <c r="I51" s="96">
        <v>4</v>
      </c>
      <c r="J51" s="49"/>
      <c r="K51" s="102"/>
      <c r="L51" s="89"/>
      <c r="M51" s="90"/>
      <c r="N51" s="247"/>
      <c r="O51" s="247"/>
      <c r="P51" s="247"/>
      <c r="Q51" s="247"/>
      <c r="R51" s="247"/>
      <c r="S51" s="247"/>
      <c r="T51" s="247"/>
      <c r="U51" s="65"/>
      <c r="V51" s="236"/>
      <c r="W51" s="66"/>
      <c r="X51" s="67"/>
    </row>
    <row r="52" spans="2:24" ht="18" customHeight="1" thickBot="1" x14ac:dyDescent="0.45">
      <c r="B52" s="75"/>
      <c r="C52" s="59"/>
      <c r="D52" s="362"/>
      <c r="E52" s="103" t="s">
        <v>21</v>
      </c>
      <c r="F52" s="104">
        <v>55</v>
      </c>
      <c r="G52" s="104">
        <v>39</v>
      </c>
      <c r="H52" s="104">
        <v>45</v>
      </c>
      <c r="I52" s="104">
        <v>12</v>
      </c>
      <c r="J52" s="105"/>
      <c r="K52" s="102"/>
      <c r="L52" s="89"/>
      <c r="M52" s="90"/>
      <c r="N52" s="248"/>
      <c r="O52" s="247"/>
      <c r="P52" s="247"/>
      <c r="Q52" s="247"/>
      <c r="R52" s="247"/>
      <c r="S52" s="247"/>
      <c r="T52" s="247"/>
      <c r="U52" s="65"/>
      <c r="V52" s="236"/>
      <c r="W52" s="66"/>
      <c r="X52" s="67"/>
    </row>
    <row r="53" spans="2:24" ht="17.25" customHeight="1" x14ac:dyDescent="0.4">
      <c r="B53" s="75"/>
      <c r="C53" s="59"/>
      <c r="D53" s="289" t="s">
        <v>135</v>
      </c>
      <c r="E53" s="290"/>
      <c r="F53" s="290"/>
      <c r="G53" s="290"/>
      <c r="H53" s="290"/>
      <c r="I53" s="290"/>
      <c r="J53" s="290"/>
      <c r="K53" s="290"/>
      <c r="L53" s="290"/>
      <c r="M53" s="291"/>
      <c r="N53" s="248"/>
      <c r="O53" s="247"/>
      <c r="P53" s="247"/>
      <c r="Q53" s="247"/>
      <c r="R53" s="247"/>
      <c r="S53" s="247"/>
      <c r="T53" s="247"/>
      <c r="U53" s="65"/>
      <c r="V53" s="236"/>
      <c r="W53" s="66"/>
      <c r="X53" s="67"/>
    </row>
    <row r="54" spans="2:24" ht="18.75" customHeight="1" x14ac:dyDescent="0.4">
      <c r="B54" s="75"/>
      <c r="C54" s="59"/>
      <c r="D54" s="248"/>
      <c r="E54" s="247"/>
      <c r="F54" s="247"/>
      <c r="G54" s="247"/>
      <c r="H54" s="247"/>
      <c r="I54" s="247"/>
      <c r="J54" s="247"/>
      <c r="K54" s="247"/>
      <c r="L54" s="247"/>
      <c r="M54" s="293"/>
      <c r="N54" s="248"/>
      <c r="O54" s="247"/>
      <c r="P54" s="247"/>
      <c r="Q54" s="247"/>
      <c r="R54" s="247"/>
      <c r="S54" s="247"/>
      <c r="T54" s="247"/>
      <c r="U54" s="65"/>
      <c r="V54" s="85"/>
      <c r="W54" s="66"/>
      <c r="X54" s="67"/>
    </row>
    <row r="55" spans="2:24" ht="20.25" customHeight="1" thickBot="1" x14ac:dyDescent="0.45">
      <c r="B55" s="75"/>
      <c r="C55" s="59"/>
      <c r="D55" s="386" t="s">
        <v>100</v>
      </c>
      <c r="E55" s="387"/>
      <c r="F55" s="387"/>
      <c r="G55" s="387"/>
      <c r="H55" s="387"/>
      <c r="I55" s="387"/>
      <c r="J55" s="387"/>
      <c r="K55" s="387"/>
      <c r="L55" s="387"/>
      <c r="M55" s="388"/>
      <c r="N55" s="248"/>
      <c r="O55" s="247"/>
      <c r="P55" s="247"/>
      <c r="Q55" s="247"/>
      <c r="R55" s="247"/>
      <c r="S55" s="247"/>
      <c r="T55" s="247"/>
      <c r="U55" s="65"/>
      <c r="V55" s="236"/>
      <c r="W55" s="66"/>
      <c r="X55" s="67"/>
    </row>
    <row r="56" spans="2:24" ht="18.75" customHeight="1" x14ac:dyDescent="0.4">
      <c r="B56" s="75"/>
      <c r="C56" s="59"/>
      <c r="D56" s="361"/>
      <c r="E56" s="355" t="s">
        <v>25</v>
      </c>
      <c r="F56" s="356"/>
      <c r="G56" s="357"/>
      <c r="H56" s="86" t="s">
        <v>26</v>
      </c>
      <c r="I56" s="86" t="s">
        <v>13</v>
      </c>
      <c r="J56" s="86" t="s">
        <v>14</v>
      </c>
      <c r="K56" s="86" t="s">
        <v>15</v>
      </c>
      <c r="L56" s="86" t="s">
        <v>16</v>
      </c>
      <c r="M56" s="106"/>
      <c r="N56" s="248" t="s">
        <v>301</v>
      </c>
      <c r="O56" s="247"/>
      <c r="P56" s="247"/>
      <c r="Q56" s="247"/>
      <c r="R56" s="247"/>
      <c r="S56" s="247"/>
      <c r="T56" s="247"/>
      <c r="U56" s="65"/>
      <c r="V56" s="236"/>
      <c r="W56" s="66"/>
      <c r="X56" s="67"/>
    </row>
    <row r="57" spans="2:24" ht="18.75" customHeight="1" thickBot="1" x14ac:dyDescent="0.45">
      <c r="B57" s="75"/>
      <c r="C57" s="59"/>
      <c r="D57" s="362"/>
      <c r="E57" s="334">
        <v>2019</v>
      </c>
      <c r="F57" s="335"/>
      <c r="G57" s="336"/>
      <c r="H57" s="91">
        <v>2019</v>
      </c>
      <c r="I57" s="91">
        <v>20</v>
      </c>
      <c r="J57" s="91">
        <v>21</v>
      </c>
      <c r="K57" s="91">
        <v>22</v>
      </c>
      <c r="L57" s="91">
        <v>23</v>
      </c>
      <c r="M57" s="106"/>
      <c r="N57" s="294"/>
      <c r="O57" s="295"/>
      <c r="P57" s="295"/>
      <c r="Q57" s="295"/>
      <c r="R57" s="295"/>
      <c r="S57" s="295"/>
      <c r="T57" s="295"/>
      <c r="U57" s="65"/>
      <c r="V57" s="236"/>
      <c r="W57" s="66"/>
      <c r="X57" s="67"/>
    </row>
    <row r="58" spans="2:24" ht="20.25" customHeight="1" thickBot="1" x14ac:dyDescent="0.45">
      <c r="B58" s="75"/>
      <c r="C58" s="59"/>
      <c r="D58" s="94" t="s">
        <v>18</v>
      </c>
      <c r="E58" s="358" t="s">
        <v>27</v>
      </c>
      <c r="F58" s="359"/>
      <c r="G58" s="360"/>
      <c r="H58" s="96">
        <v>86.2</v>
      </c>
      <c r="I58" s="96">
        <v>86.4</v>
      </c>
      <c r="J58" s="96">
        <v>86.7</v>
      </c>
      <c r="K58" s="96">
        <v>86.9</v>
      </c>
      <c r="L58" s="96">
        <v>87.3</v>
      </c>
      <c r="M58" s="106"/>
      <c r="N58" s="294"/>
      <c r="O58" s="295"/>
      <c r="P58" s="295"/>
      <c r="Q58" s="295"/>
      <c r="R58" s="295"/>
      <c r="S58" s="295"/>
      <c r="T58" s="295"/>
      <c r="U58" s="65"/>
      <c r="V58" s="236"/>
      <c r="W58" s="66"/>
      <c r="X58" s="67"/>
    </row>
    <row r="59" spans="2:24" ht="18.75" customHeight="1" thickBot="1" x14ac:dyDescent="0.45">
      <c r="B59" s="75"/>
      <c r="C59" s="59"/>
      <c r="D59" s="97" t="s">
        <v>19</v>
      </c>
      <c r="E59" s="358" t="s">
        <v>28</v>
      </c>
      <c r="F59" s="359"/>
      <c r="G59" s="360"/>
      <c r="H59" s="96">
        <v>41.2</v>
      </c>
      <c r="I59" s="96">
        <v>41.3</v>
      </c>
      <c r="J59" s="96">
        <v>41.4</v>
      </c>
      <c r="K59" s="96">
        <v>41.5</v>
      </c>
      <c r="L59" s="96">
        <v>41.7</v>
      </c>
      <c r="M59" s="106"/>
      <c r="N59" s="248"/>
      <c r="O59" s="247"/>
      <c r="P59" s="247"/>
      <c r="Q59" s="247"/>
      <c r="R59" s="247"/>
      <c r="S59" s="247"/>
      <c r="T59" s="247"/>
      <c r="U59" s="65"/>
      <c r="V59" s="236"/>
      <c r="W59" s="66"/>
      <c r="X59" s="67"/>
    </row>
    <row r="60" spans="2:24" ht="18.75" customHeight="1" thickBot="1" x14ac:dyDescent="0.45">
      <c r="B60" s="75"/>
      <c r="C60" s="59"/>
      <c r="D60" s="361" t="s">
        <v>22</v>
      </c>
      <c r="E60" s="358" t="s">
        <v>27</v>
      </c>
      <c r="F60" s="359"/>
      <c r="G60" s="360"/>
      <c r="H60" s="96">
        <v>86.2</v>
      </c>
      <c r="I60" s="96">
        <v>18.8</v>
      </c>
      <c r="J60" s="96">
        <v>36.9</v>
      </c>
      <c r="K60" s="96">
        <v>53.2</v>
      </c>
      <c r="L60" s="96"/>
      <c r="M60" s="106"/>
      <c r="N60" s="248"/>
      <c r="O60" s="247"/>
      <c r="P60" s="247"/>
      <c r="Q60" s="247"/>
      <c r="R60" s="247"/>
      <c r="S60" s="247"/>
      <c r="T60" s="247"/>
      <c r="U60" s="65"/>
      <c r="V60" s="236"/>
      <c r="W60" s="66"/>
      <c r="X60" s="67"/>
    </row>
    <row r="61" spans="2:24" ht="17.25" customHeight="1" thickBot="1" x14ac:dyDescent="0.45">
      <c r="B61" s="75"/>
      <c r="C61" s="59"/>
      <c r="D61" s="362"/>
      <c r="E61" s="358" t="s">
        <v>28</v>
      </c>
      <c r="F61" s="359"/>
      <c r="G61" s="360"/>
      <c r="H61" s="96">
        <v>41.2</v>
      </c>
      <c r="I61" s="96">
        <v>11.7</v>
      </c>
      <c r="J61" s="96">
        <v>20.8</v>
      </c>
      <c r="K61" s="96">
        <v>32.9</v>
      </c>
      <c r="L61" s="107"/>
      <c r="M61" s="106"/>
      <c r="N61" s="248"/>
      <c r="O61" s="247"/>
      <c r="P61" s="247"/>
      <c r="Q61" s="247"/>
      <c r="R61" s="247"/>
      <c r="S61" s="247"/>
      <c r="T61" s="247"/>
      <c r="U61" s="65"/>
      <c r="V61" s="236"/>
      <c r="W61" s="66"/>
      <c r="X61" s="67"/>
    </row>
    <row r="62" spans="2:24" ht="17.25" customHeight="1" thickBot="1" x14ac:dyDescent="0.45">
      <c r="B62" s="75"/>
      <c r="C62" s="59"/>
      <c r="D62" s="361" t="s">
        <v>29</v>
      </c>
      <c r="E62" s="358" t="s">
        <v>27</v>
      </c>
      <c r="F62" s="359"/>
      <c r="G62" s="360"/>
      <c r="H62" s="96">
        <v>76.2</v>
      </c>
      <c r="I62" s="96">
        <v>33.700000000000003</v>
      </c>
      <c r="J62" s="108" t="s">
        <v>132</v>
      </c>
      <c r="K62" s="96">
        <v>61.7</v>
      </c>
      <c r="L62" s="107"/>
      <c r="M62" s="106"/>
      <c r="N62" s="109"/>
      <c r="O62" s="110"/>
      <c r="P62" s="110"/>
      <c r="Q62" s="110"/>
      <c r="R62" s="110"/>
      <c r="S62" s="110"/>
      <c r="T62" s="110"/>
      <c r="U62" s="65"/>
      <c r="V62" s="236"/>
      <c r="W62" s="66"/>
      <c r="X62" s="67"/>
    </row>
    <row r="63" spans="2:24" ht="16.5" customHeight="1" thickBot="1" x14ac:dyDescent="0.45">
      <c r="B63" s="75"/>
      <c r="C63" s="59"/>
      <c r="D63" s="362"/>
      <c r="E63" s="358" t="s">
        <v>28</v>
      </c>
      <c r="F63" s="359"/>
      <c r="G63" s="360"/>
      <c r="H63" s="96">
        <v>47.4</v>
      </c>
      <c r="I63" s="96">
        <v>19.100000000000001</v>
      </c>
      <c r="J63" s="96" t="s">
        <v>133</v>
      </c>
      <c r="K63" s="96">
        <v>25.2</v>
      </c>
      <c r="L63" s="107"/>
      <c r="M63" s="106"/>
      <c r="N63" s="109"/>
      <c r="O63" s="110"/>
      <c r="P63" s="110"/>
      <c r="Q63" s="110"/>
      <c r="R63" s="110"/>
      <c r="S63" s="110"/>
      <c r="T63" s="110"/>
      <c r="U63" s="65"/>
      <c r="V63" s="236"/>
      <c r="W63" s="66"/>
      <c r="X63" s="67"/>
    </row>
    <row r="64" spans="2:24" ht="57" customHeight="1" x14ac:dyDescent="0.4">
      <c r="B64" s="75"/>
      <c r="C64" s="101"/>
      <c r="D64" s="329" t="s">
        <v>302</v>
      </c>
      <c r="E64" s="330"/>
      <c r="F64" s="330"/>
      <c r="G64" s="330"/>
      <c r="H64" s="330"/>
      <c r="I64" s="330"/>
      <c r="J64" s="330"/>
      <c r="K64" s="330"/>
      <c r="L64" s="330"/>
      <c r="M64" s="331"/>
      <c r="N64" s="248"/>
      <c r="O64" s="247"/>
      <c r="P64" s="247"/>
      <c r="Q64" s="247"/>
      <c r="R64" s="247"/>
      <c r="S64" s="247"/>
      <c r="T64" s="293"/>
      <c r="U64" s="65"/>
      <c r="V64" s="236"/>
      <c r="W64" s="66"/>
      <c r="X64" s="67"/>
    </row>
    <row r="65" spans="2:24" ht="13.5" customHeight="1" x14ac:dyDescent="0.4">
      <c r="B65" s="75"/>
      <c r="C65" s="59"/>
      <c r="D65" s="111"/>
      <c r="E65" s="112"/>
      <c r="F65" s="112"/>
      <c r="G65" s="112"/>
      <c r="H65" s="112"/>
      <c r="I65" s="112"/>
      <c r="J65" s="112"/>
      <c r="K65" s="112"/>
      <c r="L65" s="112"/>
      <c r="M65" s="106"/>
      <c r="N65" s="248"/>
      <c r="O65" s="247"/>
      <c r="P65" s="247"/>
      <c r="Q65" s="247"/>
      <c r="R65" s="247"/>
      <c r="S65" s="247"/>
      <c r="T65" s="247"/>
      <c r="U65" s="65"/>
      <c r="V65" s="85"/>
      <c r="W65" s="66"/>
      <c r="X65" s="67"/>
    </row>
    <row r="66" spans="2:24" ht="18.75" customHeight="1" thickBot="1" x14ac:dyDescent="0.45">
      <c r="B66" s="75"/>
      <c r="C66" s="59"/>
      <c r="D66" s="326" t="s">
        <v>30</v>
      </c>
      <c r="E66" s="327"/>
      <c r="F66" s="327"/>
      <c r="G66" s="327"/>
      <c r="H66" s="327"/>
      <c r="I66" s="327"/>
      <c r="J66" s="327"/>
      <c r="K66" s="327"/>
      <c r="L66" s="327"/>
      <c r="M66" s="328"/>
      <c r="N66" s="248"/>
      <c r="O66" s="332"/>
      <c r="P66" s="332"/>
      <c r="Q66" s="332"/>
      <c r="R66" s="332"/>
      <c r="S66" s="332"/>
      <c r="T66" s="247"/>
      <c r="U66" s="65"/>
      <c r="V66" s="236"/>
      <c r="W66" s="66"/>
      <c r="X66" s="67"/>
    </row>
    <row r="67" spans="2:24" ht="18.75" customHeight="1" x14ac:dyDescent="0.4">
      <c r="B67" s="75"/>
      <c r="C67" s="59"/>
      <c r="D67" s="361"/>
      <c r="E67" s="355" t="s">
        <v>25</v>
      </c>
      <c r="F67" s="356"/>
      <c r="G67" s="357"/>
      <c r="H67" s="86" t="s">
        <v>26</v>
      </c>
      <c r="I67" s="86" t="s">
        <v>13</v>
      </c>
      <c r="J67" s="86" t="s">
        <v>14</v>
      </c>
      <c r="K67" s="86" t="s">
        <v>15</v>
      </c>
      <c r="L67" s="86" t="s">
        <v>16</v>
      </c>
      <c r="M67" s="106"/>
      <c r="N67" s="248" t="s">
        <v>289</v>
      </c>
      <c r="O67" s="332"/>
      <c r="P67" s="332"/>
      <c r="Q67" s="332"/>
      <c r="R67" s="332"/>
      <c r="S67" s="332"/>
      <c r="T67" s="247"/>
      <c r="U67" s="65"/>
      <c r="V67" s="236"/>
      <c r="W67" s="66"/>
      <c r="X67" s="67"/>
    </row>
    <row r="68" spans="2:24" ht="18" customHeight="1" thickBot="1" x14ac:dyDescent="0.45">
      <c r="B68" s="75"/>
      <c r="C68" s="59"/>
      <c r="D68" s="362"/>
      <c r="E68" s="334">
        <v>2019</v>
      </c>
      <c r="F68" s="335"/>
      <c r="G68" s="336"/>
      <c r="H68" s="91">
        <v>2019</v>
      </c>
      <c r="I68" s="91">
        <v>20</v>
      </c>
      <c r="J68" s="91">
        <v>21</v>
      </c>
      <c r="K68" s="91">
        <v>22</v>
      </c>
      <c r="L68" s="91">
        <v>23</v>
      </c>
      <c r="M68" s="106"/>
      <c r="N68" s="249"/>
      <c r="O68" s="333"/>
      <c r="P68" s="333"/>
      <c r="Q68" s="333"/>
      <c r="R68" s="333"/>
      <c r="S68" s="333"/>
      <c r="T68" s="250"/>
      <c r="U68" s="65"/>
      <c r="V68" s="236"/>
      <c r="W68" s="66"/>
      <c r="X68" s="67"/>
    </row>
    <row r="69" spans="2:24" ht="18.75" customHeight="1" thickBot="1" x14ac:dyDescent="0.45">
      <c r="B69" s="75"/>
      <c r="C69" s="59"/>
      <c r="D69" s="97" t="s">
        <v>22</v>
      </c>
      <c r="E69" s="349" t="s">
        <v>134</v>
      </c>
      <c r="F69" s="350"/>
      <c r="G69" s="351"/>
      <c r="H69" s="113"/>
      <c r="I69" s="96">
        <v>18.2</v>
      </c>
      <c r="J69" s="96">
        <v>28.9</v>
      </c>
      <c r="K69" s="96">
        <v>50.2</v>
      </c>
      <c r="L69" s="107"/>
      <c r="M69" s="106"/>
      <c r="N69" s="249"/>
      <c r="O69" s="333"/>
      <c r="P69" s="333"/>
      <c r="Q69" s="333"/>
      <c r="R69" s="333"/>
      <c r="S69" s="333"/>
      <c r="T69" s="250"/>
      <c r="U69" s="65"/>
      <c r="V69" s="236"/>
      <c r="W69" s="66"/>
      <c r="X69" s="67"/>
    </row>
    <row r="70" spans="2:24" ht="18" customHeight="1" thickBot="1" x14ac:dyDescent="0.45">
      <c r="B70" s="75"/>
      <c r="C70" s="59"/>
      <c r="D70" s="97" t="s">
        <v>29</v>
      </c>
      <c r="E70" s="352"/>
      <c r="F70" s="353"/>
      <c r="G70" s="354"/>
      <c r="H70" s="96">
        <v>71.900000000000006</v>
      </c>
      <c r="I70" s="96">
        <v>26.5</v>
      </c>
      <c r="J70" s="96">
        <v>100.3</v>
      </c>
      <c r="K70" s="96">
        <v>53.9</v>
      </c>
      <c r="L70" s="107"/>
      <c r="M70" s="106"/>
      <c r="N70" s="248"/>
      <c r="O70" s="332"/>
      <c r="P70" s="332"/>
      <c r="Q70" s="332"/>
      <c r="R70" s="332"/>
      <c r="S70" s="332"/>
      <c r="T70" s="247"/>
      <c r="U70" s="65"/>
      <c r="V70" s="236"/>
      <c r="W70" s="66"/>
      <c r="X70" s="67"/>
    </row>
    <row r="71" spans="2:24" ht="24" customHeight="1" x14ac:dyDescent="0.4">
      <c r="B71" s="75"/>
      <c r="C71" s="59"/>
      <c r="D71" s="339" t="s">
        <v>147</v>
      </c>
      <c r="E71" s="332"/>
      <c r="F71" s="332"/>
      <c r="G71" s="332"/>
      <c r="H71" s="332"/>
      <c r="I71" s="332"/>
      <c r="J71" s="332"/>
      <c r="K71" s="332"/>
      <c r="L71" s="332"/>
      <c r="M71" s="293"/>
      <c r="N71" s="248"/>
      <c r="O71" s="332"/>
      <c r="P71" s="332"/>
      <c r="Q71" s="332"/>
      <c r="R71" s="332"/>
      <c r="S71" s="332"/>
      <c r="T71" s="247"/>
      <c r="U71" s="65"/>
      <c r="V71" s="236"/>
      <c r="W71" s="66"/>
      <c r="X71" s="67"/>
    </row>
    <row r="72" spans="2:24" ht="16.5" customHeight="1" x14ac:dyDescent="0.4">
      <c r="B72" s="75"/>
      <c r="C72" s="59"/>
      <c r="D72" s="326" t="s">
        <v>31</v>
      </c>
      <c r="E72" s="327"/>
      <c r="F72" s="327"/>
      <c r="G72" s="327"/>
      <c r="H72" s="327"/>
      <c r="I72" s="327"/>
      <c r="J72" s="327"/>
      <c r="K72" s="327"/>
      <c r="L72" s="327"/>
      <c r="M72" s="328"/>
      <c r="N72" s="248" t="s">
        <v>303</v>
      </c>
      <c r="O72" s="332"/>
      <c r="P72" s="332"/>
      <c r="Q72" s="332"/>
      <c r="R72" s="332"/>
      <c r="S72" s="332"/>
      <c r="T72" s="247"/>
      <c r="U72" s="65" t="s">
        <v>197</v>
      </c>
      <c r="V72" s="236" t="s">
        <v>312</v>
      </c>
      <c r="W72" s="66"/>
      <c r="X72" s="67"/>
    </row>
    <row r="73" spans="2:24" ht="110.25" customHeight="1" x14ac:dyDescent="0.4">
      <c r="B73" s="75"/>
      <c r="C73" s="59"/>
      <c r="D73" s="326" t="s">
        <v>116</v>
      </c>
      <c r="E73" s="327"/>
      <c r="F73" s="327"/>
      <c r="G73" s="327"/>
      <c r="H73" s="327"/>
      <c r="I73" s="327"/>
      <c r="J73" s="327"/>
      <c r="K73" s="327"/>
      <c r="L73" s="327"/>
      <c r="M73" s="328"/>
      <c r="N73" s="249"/>
      <c r="O73" s="333"/>
      <c r="P73" s="333"/>
      <c r="Q73" s="333"/>
      <c r="R73" s="333"/>
      <c r="S73" s="333"/>
      <c r="T73" s="250"/>
      <c r="U73" s="65"/>
      <c r="V73" s="236"/>
      <c r="W73" s="66"/>
      <c r="X73" s="67"/>
    </row>
    <row r="74" spans="2:24" ht="5.25" customHeight="1" x14ac:dyDescent="0.4">
      <c r="B74" s="75"/>
      <c r="C74" s="59"/>
      <c r="D74" s="326"/>
      <c r="E74" s="327"/>
      <c r="F74" s="327"/>
      <c r="G74" s="327"/>
      <c r="H74" s="327"/>
      <c r="I74" s="327"/>
      <c r="J74" s="327"/>
      <c r="K74" s="327"/>
      <c r="L74" s="327"/>
      <c r="M74" s="328"/>
      <c r="N74" s="337"/>
      <c r="O74" s="338"/>
      <c r="P74" s="338"/>
      <c r="Q74" s="338"/>
      <c r="R74" s="338"/>
      <c r="S74" s="338"/>
      <c r="T74" s="292"/>
      <c r="U74" s="65"/>
      <c r="V74" s="236"/>
      <c r="W74" s="66"/>
      <c r="X74" s="67"/>
    </row>
    <row r="75" spans="2:24" ht="20.25" customHeight="1" x14ac:dyDescent="0.4">
      <c r="B75" s="75"/>
      <c r="C75" s="101"/>
      <c r="D75" s="326" t="s">
        <v>32</v>
      </c>
      <c r="E75" s="327"/>
      <c r="F75" s="327"/>
      <c r="G75" s="327"/>
      <c r="H75" s="327"/>
      <c r="I75" s="327"/>
      <c r="J75" s="327"/>
      <c r="K75" s="327"/>
      <c r="L75" s="327"/>
      <c r="M75" s="328"/>
      <c r="N75" s="248" t="s">
        <v>290</v>
      </c>
      <c r="O75" s="247"/>
      <c r="P75" s="247"/>
      <c r="Q75" s="247"/>
      <c r="R75" s="247"/>
      <c r="S75" s="247"/>
      <c r="T75" s="247"/>
      <c r="U75" s="65" t="s">
        <v>154</v>
      </c>
      <c r="V75" s="236"/>
      <c r="W75" s="66"/>
      <c r="X75" s="67"/>
    </row>
    <row r="76" spans="2:24" ht="18.75" customHeight="1" x14ac:dyDescent="0.4">
      <c r="B76" s="75"/>
      <c r="C76" s="101"/>
      <c r="D76" s="326" t="s">
        <v>111</v>
      </c>
      <c r="E76" s="327"/>
      <c r="F76" s="327"/>
      <c r="G76" s="327"/>
      <c r="H76" s="327"/>
      <c r="I76" s="327"/>
      <c r="J76" s="327"/>
      <c r="K76" s="327"/>
      <c r="L76" s="327"/>
      <c r="M76" s="328"/>
      <c r="N76" s="249"/>
      <c r="O76" s="250"/>
      <c r="P76" s="250"/>
      <c r="Q76" s="250"/>
      <c r="R76" s="250"/>
      <c r="S76" s="250"/>
      <c r="T76" s="250"/>
      <c r="U76" s="65"/>
      <c r="V76" s="236"/>
      <c r="W76" s="66"/>
      <c r="X76" s="67"/>
    </row>
    <row r="77" spans="2:24" ht="18" customHeight="1" x14ac:dyDescent="0.4">
      <c r="B77" s="75"/>
      <c r="C77" s="101"/>
      <c r="D77" s="326" t="s">
        <v>112</v>
      </c>
      <c r="E77" s="327"/>
      <c r="F77" s="327"/>
      <c r="G77" s="327"/>
      <c r="H77" s="327"/>
      <c r="I77" s="327"/>
      <c r="J77" s="327"/>
      <c r="K77" s="327"/>
      <c r="L77" s="327"/>
      <c r="M77" s="328"/>
      <c r="N77" s="249"/>
      <c r="O77" s="250"/>
      <c r="P77" s="250"/>
      <c r="Q77" s="250"/>
      <c r="R77" s="250"/>
      <c r="S77" s="250"/>
      <c r="T77" s="250"/>
      <c r="U77" s="65"/>
      <c r="V77" s="236"/>
      <c r="W77" s="66"/>
      <c r="X77" s="67"/>
    </row>
    <row r="78" spans="2:24" ht="82.5" customHeight="1" x14ac:dyDescent="0.4">
      <c r="B78" s="75"/>
      <c r="C78" s="114"/>
      <c r="D78" s="340" t="s">
        <v>113</v>
      </c>
      <c r="E78" s="341"/>
      <c r="F78" s="341"/>
      <c r="G78" s="341"/>
      <c r="H78" s="341"/>
      <c r="I78" s="341"/>
      <c r="J78" s="341"/>
      <c r="K78" s="341"/>
      <c r="L78" s="341"/>
      <c r="M78" s="342"/>
      <c r="N78" s="395"/>
      <c r="O78" s="396"/>
      <c r="P78" s="396"/>
      <c r="Q78" s="396"/>
      <c r="R78" s="396"/>
      <c r="S78" s="396"/>
      <c r="T78" s="396"/>
      <c r="U78" s="72"/>
      <c r="V78" s="240"/>
      <c r="W78" s="74"/>
      <c r="X78" s="68"/>
    </row>
    <row r="79" spans="2:24" ht="99.75" customHeight="1" x14ac:dyDescent="0.4">
      <c r="B79" s="75"/>
      <c r="C79" s="115"/>
      <c r="D79" s="346" t="s">
        <v>33</v>
      </c>
      <c r="E79" s="347"/>
      <c r="F79" s="347"/>
      <c r="G79" s="347"/>
      <c r="H79" s="347"/>
      <c r="I79" s="347"/>
      <c r="J79" s="347"/>
      <c r="K79" s="347"/>
      <c r="L79" s="347"/>
      <c r="M79" s="348"/>
      <c r="N79" s="323" t="s">
        <v>291</v>
      </c>
      <c r="O79" s="324"/>
      <c r="P79" s="324"/>
      <c r="Q79" s="324"/>
      <c r="R79" s="324"/>
      <c r="S79" s="324"/>
      <c r="T79" s="325"/>
      <c r="U79" s="82" t="s">
        <v>154</v>
      </c>
      <c r="V79" s="116"/>
      <c r="W79" s="84"/>
      <c r="X79" s="77"/>
    </row>
    <row r="80" spans="2:24" ht="139.5" customHeight="1" x14ac:dyDescent="0.4">
      <c r="B80" s="75"/>
      <c r="C80" s="59"/>
      <c r="D80" s="326" t="s">
        <v>140</v>
      </c>
      <c r="E80" s="327"/>
      <c r="F80" s="327"/>
      <c r="G80" s="327"/>
      <c r="H80" s="327"/>
      <c r="I80" s="327"/>
      <c r="J80" s="327"/>
      <c r="K80" s="327"/>
      <c r="L80" s="327"/>
      <c r="M80" s="328"/>
      <c r="N80" s="248" t="s">
        <v>297</v>
      </c>
      <c r="O80" s="332"/>
      <c r="P80" s="332"/>
      <c r="Q80" s="332"/>
      <c r="R80" s="332"/>
      <c r="S80" s="332"/>
      <c r="T80" s="293"/>
      <c r="U80" s="65" t="s">
        <v>154</v>
      </c>
      <c r="V80" s="85"/>
      <c r="W80" s="66"/>
      <c r="X80" s="67"/>
    </row>
    <row r="81" spans="2:24" ht="27" customHeight="1" x14ac:dyDescent="0.4">
      <c r="B81" s="75"/>
      <c r="C81" s="59"/>
      <c r="D81" s="326" t="s">
        <v>101</v>
      </c>
      <c r="E81" s="327"/>
      <c r="F81" s="327"/>
      <c r="G81" s="327"/>
      <c r="H81" s="327"/>
      <c r="I81" s="327"/>
      <c r="J81" s="327"/>
      <c r="K81" s="327"/>
      <c r="L81" s="327"/>
      <c r="M81" s="328"/>
      <c r="N81" s="248" t="s">
        <v>298</v>
      </c>
      <c r="O81" s="332"/>
      <c r="P81" s="332"/>
      <c r="Q81" s="332"/>
      <c r="R81" s="332"/>
      <c r="S81" s="332"/>
      <c r="T81" s="293"/>
      <c r="U81" s="65" t="s">
        <v>197</v>
      </c>
      <c r="V81" s="236"/>
      <c r="W81" s="66"/>
      <c r="X81" s="67"/>
    </row>
    <row r="82" spans="2:24" ht="72" customHeight="1" x14ac:dyDescent="0.4">
      <c r="B82" s="75"/>
      <c r="C82" s="59"/>
      <c r="D82" s="326" t="s">
        <v>129</v>
      </c>
      <c r="E82" s="327"/>
      <c r="F82" s="327"/>
      <c r="G82" s="327"/>
      <c r="H82" s="327"/>
      <c r="I82" s="327"/>
      <c r="J82" s="327"/>
      <c r="K82" s="327"/>
      <c r="L82" s="327"/>
      <c r="M82" s="328"/>
      <c r="N82" s="294"/>
      <c r="O82" s="397"/>
      <c r="P82" s="397"/>
      <c r="Q82" s="397"/>
      <c r="R82" s="397"/>
      <c r="S82" s="397"/>
      <c r="T82" s="363"/>
      <c r="U82" s="65"/>
      <c r="V82" s="236"/>
      <c r="W82" s="66"/>
      <c r="X82" s="67"/>
    </row>
    <row r="83" spans="2:24" ht="75.75" customHeight="1" thickBot="1" x14ac:dyDescent="0.45">
      <c r="B83" s="75"/>
      <c r="C83" s="117"/>
      <c r="D83" s="317" t="s">
        <v>128</v>
      </c>
      <c r="E83" s="318"/>
      <c r="F83" s="318"/>
      <c r="G83" s="318"/>
      <c r="H83" s="318"/>
      <c r="I83" s="318"/>
      <c r="J83" s="318"/>
      <c r="K83" s="318"/>
      <c r="L83" s="318"/>
      <c r="M83" s="319"/>
      <c r="N83" s="343" t="s">
        <v>148</v>
      </c>
      <c r="O83" s="344"/>
      <c r="P83" s="344"/>
      <c r="Q83" s="344"/>
      <c r="R83" s="344"/>
      <c r="S83" s="344"/>
      <c r="T83" s="345"/>
      <c r="U83" s="118" t="s">
        <v>154</v>
      </c>
      <c r="V83" s="60"/>
      <c r="W83" s="119"/>
      <c r="X83" s="120"/>
    </row>
    <row r="84" spans="2:24" ht="48" customHeight="1" x14ac:dyDescent="0.4">
      <c r="B84" s="75"/>
      <c r="C84" s="232" t="s">
        <v>196</v>
      </c>
      <c r="D84" s="297" t="s">
        <v>143</v>
      </c>
      <c r="E84" s="298"/>
      <c r="F84" s="298"/>
      <c r="G84" s="298"/>
      <c r="H84" s="298"/>
      <c r="I84" s="298"/>
      <c r="J84" s="298"/>
      <c r="K84" s="298"/>
      <c r="L84" s="298"/>
      <c r="M84" s="299"/>
      <c r="N84" s="297" t="s">
        <v>292</v>
      </c>
      <c r="O84" s="298"/>
      <c r="P84" s="298"/>
      <c r="Q84" s="298"/>
      <c r="R84" s="298"/>
      <c r="S84" s="298"/>
      <c r="T84" s="299"/>
      <c r="U84" s="61" t="s">
        <v>154</v>
      </c>
      <c r="V84" s="62"/>
      <c r="W84" s="63"/>
      <c r="X84" s="64"/>
    </row>
    <row r="85" spans="2:24" ht="192" customHeight="1" x14ac:dyDescent="0.4">
      <c r="B85" s="75"/>
      <c r="C85" s="233"/>
      <c r="D85" s="248"/>
      <c r="E85" s="247"/>
      <c r="F85" s="247"/>
      <c r="G85" s="247"/>
      <c r="H85" s="247"/>
      <c r="I85" s="247"/>
      <c r="J85" s="247"/>
      <c r="K85" s="247"/>
      <c r="L85" s="247"/>
      <c r="M85" s="293"/>
      <c r="N85" s="249"/>
      <c r="O85" s="250"/>
      <c r="P85" s="250"/>
      <c r="Q85" s="250"/>
      <c r="R85" s="250"/>
      <c r="S85" s="250"/>
      <c r="T85" s="401"/>
      <c r="U85" s="65"/>
      <c r="V85" s="85"/>
      <c r="W85" s="66"/>
      <c r="X85" s="67"/>
    </row>
    <row r="86" spans="2:24" ht="122.25" customHeight="1" x14ac:dyDescent="0.4">
      <c r="B86" s="75"/>
      <c r="C86" s="233"/>
      <c r="D86" s="248" t="s">
        <v>144</v>
      </c>
      <c r="E86" s="250"/>
      <c r="F86" s="250"/>
      <c r="G86" s="250"/>
      <c r="H86" s="250"/>
      <c r="I86" s="250"/>
      <c r="J86" s="250"/>
      <c r="K86" s="250"/>
      <c r="L86" s="250"/>
      <c r="M86" s="401"/>
      <c r="N86" s="248" t="s">
        <v>293</v>
      </c>
      <c r="O86" s="247"/>
      <c r="P86" s="247"/>
      <c r="Q86" s="247"/>
      <c r="R86" s="247"/>
      <c r="S86" s="247"/>
      <c r="T86" s="293"/>
      <c r="U86" s="65" t="s">
        <v>154</v>
      </c>
      <c r="V86" s="85"/>
      <c r="W86" s="66"/>
      <c r="X86" s="67"/>
    </row>
    <row r="87" spans="2:24" ht="56.25" customHeight="1" x14ac:dyDescent="0.4">
      <c r="B87" s="75"/>
      <c r="C87" s="234"/>
      <c r="D87" s="320" t="s">
        <v>142</v>
      </c>
      <c r="E87" s="396"/>
      <c r="F87" s="396"/>
      <c r="G87" s="396"/>
      <c r="H87" s="396"/>
      <c r="I87" s="396"/>
      <c r="J87" s="396"/>
      <c r="K87" s="396"/>
      <c r="L87" s="396"/>
      <c r="M87" s="400"/>
      <c r="N87" s="320" t="s">
        <v>304</v>
      </c>
      <c r="O87" s="321"/>
      <c r="P87" s="321"/>
      <c r="Q87" s="321"/>
      <c r="R87" s="321"/>
      <c r="S87" s="321"/>
      <c r="T87" s="322"/>
      <c r="U87" s="72" t="s">
        <v>154</v>
      </c>
      <c r="V87" s="121"/>
      <c r="W87" s="74"/>
      <c r="X87" s="68"/>
    </row>
    <row r="88" spans="2:24" ht="61.5" customHeight="1" x14ac:dyDescent="0.4">
      <c r="B88" s="75"/>
      <c r="C88" s="77"/>
      <c r="D88" s="323" t="s">
        <v>141</v>
      </c>
      <c r="E88" s="398"/>
      <c r="F88" s="398"/>
      <c r="G88" s="398"/>
      <c r="H88" s="398"/>
      <c r="I88" s="398"/>
      <c r="J88" s="398"/>
      <c r="K88" s="398"/>
      <c r="L88" s="398"/>
      <c r="M88" s="399"/>
      <c r="N88" s="323" t="s">
        <v>149</v>
      </c>
      <c r="O88" s="324"/>
      <c r="P88" s="324"/>
      <c r="Q88" s="324"/>
      <c r="R88" s="324"/>
      <c r="S88" s="324"/>
      <c r="T88" s="325"/>
      <c r="U88" s="82" t="s">
        <v>154</v>
      </c>
      <c r="V88" s="116"/>
      <c r="W88" s="84"/>
      <c r="X88" s="77"/>
    </row>
    <row r="89" spans="2:24" ht="5.25" customHeight="1" thickBot="1" x14ac:dyDescent="0.45">
      <c r="B89" s="75"/>
      <c r="C89" s="120"/>
      <c r="D89" s="377"/>
      <c r="E89" s="378"/>
      <c r="F89" s="378"/>
      <c r="G89" s="378"/>
      <c r="H89" s="378"/>
      <c r="I89" s="378"/>
      <c r="J89" s="378"/>
      <c r="K89" s="378"/>
      <c r="L89" s="378"/>
      <c r="M89" s="379"/>
      <c r="N89" s="377"/>
      <c r="O89" s="378"/>
      <c r="P89" s="378"/>
      <c r="Q89" s="378"/>
      <c r="R89" s="378"/>
      <c r="S89" s="378"/>
      <c r="T89" s="379"/>
      <c r="U89" s="122"/>
      <c r="V89" s="60"/>
      <c r="W89" s="60"/>
      <c r="X89" s="120"/>
    </row>
    <row r="90" spans="2:24" ht="38.25" customHeight="1" x14ac:dyDescent="0.4">
      <c r="B90" s="75"/>
      <c r="C90" s="123" t="s">
        <v>95</v>
      </c>
      <c r="D90" s="297" t="s">
        <v>34</v>
      </c>
      <c r="E90" s="298"/>
      <c r="F90" s="298"/>
      <c r="G90" s="298"/>
      <c r="H90" s="298"/>
      <c r="I90" s="298"/>
      <c r="J90" s="298"/>
      <c r="K90" s="298"/>
      <c r="L90" s="298"/>
      <c r="M90" s="299"/>
      <c r="N90" s="297" t="s">
        <v>145</v>
      </c>
      <c r="O90" s="298"/>
      <c r="P90" s="298"/>
      <c r="Q90" s="298"/>
      <c r="R90" s="298"/>
      <c r="S90" s="298"/>
      <c r="T90" s="299"/>
      <c r="U90" s="306" t="s">
        <v>153</v>
      </c>
      <c r="V90" s="235" t="s">
        <v>86</v>
      </c>
      <c r="W90" s="306" t="s">
        <v>96</v>
      </c>
      <c r="X90" s="235"/>
    </row>
    <row r="91" spans="2:24" ht="8.25" customHeight="1" x14ac:dyDescent="0.4">
      <c r="B91" s="75"/>
      <c r="C91" s="124" t="s">
        <v>96</v>
      </c>
      <c r="D91" s="248"/>
      <c r="E91" s="247"/>
      <c r="F91" s="247"/>
      <c r="G91" s="247"/>
      <c r="H91" s="247"/>
      <c r="I91" s="247"/>
      <c r="J91" s="247"/>
      <c r="K91" s="247"/>
      <c r="L91" s="247"/>
      <c r="M91" s="293"/>
      <c r="N91" s="248"/>
      <c r="O91" s="247"/>
      <c r="P91" s="247"/>
      <c r="Q91" s="247"/>
      <c r="R91" s="247"/>
      <c r="S91" s="247"/>
      <c r="T91" s="293"/>
      <c r="U91" s="307"/>
      <c r="V91" s="236"/>
      <c r="W91" s="307"/>
      <c r="X91" s="236"/>
    </row>
    <row r="92" spans="2:24" ht="6" customHeight="1" thickBot="1" x14ac:dyDescent="0.45">
      <c r="B92" s="75"/>
      <c r="C92" s="101"/>
      <c r="D92" s="248"/>
      <c r="E92" s="247"/>
      <c r="F92" s="247"/>
      <c r="G92" s="247"/>
      <c r="H92" s="247"/>
      <c r="I92" s="247"/>
      <c r="J92" s="247"/>
      <c r="K92" s="247"/>
      <c r="L92" s="247"/>
      <c r="M92" s="293"/>
      <c r="N92" s="248"/>
      <c r="O92" s="247"/>
      <c r="P92" s="247"/>
      <c r="Q92" s="247"/>
      <c r="R92" s="247"/>
      <c r="S92" s="247"/>
      <c r="T92" s="293"/>
      <c r="U92" s="307"/>
      <c r="V92" s="236"/>
      <c r="W92" s="307"/>
      <c r="X92" s="236"/>
    </row>
    <row r="93" spans="2:24" ht="18.75" hidden="1" customHeight="1" thickBot="1" x14ac:dyDescent="0.45">
      <c r="B93" s="75"/>
      <c r="C93" s="101"/>
      <c r="D93" s="248"/>
      <c r="E93" s="247"/>
      <c r="F93" s="247"/>
      <c r="G93" s="247"/>
      <c r="H93" s="247"/>
      <c r="I93" s="247"/>
      <c r="J93" s="247"/>
      <c r="K93" s="247"/>
      <c r="L93" s="247"/>
      <c r="M93" s="293"/>
      <c r="N93" s="248"/>
      <c r="O93" s="247"/>
      <c r="P93" s="247"/>
      <c r="Q93" s="247"/>
      <c r="R93" s="247"/>
      <c r="S93" s="247"/>
      <c r="T93" s="293"/>
      <c r="U93" s="307"/>
      <c r="V93" s="85" t="s">
        <v>86</v>
      </c>
      <c r="W93" s="307"/>
      <c r="X93" s="236"/>
    </row>
    <row r="94" spans="2:24" ht="18.75" hidden="1" customHeight="1" thickBot="1" x14ac:dyDescent="0.45">
      <c r="B94" s="75"/>
      <c r="C94" s="101"/>
      <c r="D94" s="248"/>
      <c r="E94" s="247"/>
      <c r="F94" s="247"/>
      <c r="G94" s="247"/>
      <c r="H94" s="247"/>
      <c r="I94" s="247"/>
      <c r="J94" s="247"/>
      <c r="K94" s="247"/>
      <c r="L94" s="247"/>
      <c r="M94" s="293"/>
      <c r="N94" s="248"/>
      <c r="O94" s="247"/>
      <c r="P94" s="247"/>
      <c r="Q94" s="247"/>
      <c r="R94" s="247"/>
      <c r="S94" s="247"/>
      <c r="T94" s="293"/>
      <c r="U94" s="307"/>
      <c r="V94" s="85"/>
      <c r="W94" s="307"/>
      <c r="X94" s="236"/>
    </row>
    <row r="95" spans="2:24" ht="18.75" hidden="1" customHeight="1" thickBot="1" x14ac:dyDescent="0.45">
      <c r="B95" s="75"/>
      <c r="C95" s="101"/>
      <c r="D95" s="248"/>
      <c r="E95" s="247"/>
      <c r="F95" s="247"/>
      <c r="G95" s="247"/>
      <c r="H95" s="247"/>
      <c r="I95" s="247"/>
      <c r="J95" s="247"/>
      <c r="K95" s="247"/>
      <c r="L95" s="247"/>
      <c r="M95" s="293"/>
      <c r="N95" s="248"/>
      <c r="O95" s="247"/>
      <c r="P95" s="247"/>
      <c r="Q95" s="247"/>
      <c r="R95" s="247"/>
      <c r="S95" s="247"/>
      <c r="T95" s="293"/>
      <c r="U95" s="307"/>
      <c r="V95" s="85" t="s">
        <v>86</v>
      </c>
      <c r="W95" s="307"/>
      <c r="X95" s="236"/>
    </row>
    <row r="96" spans="2:24" ht="18.75" hidden="1" customHeight="1" thickBot="1" x14ac:dyDescent="0.45">
      <c r="B96" s="75"/>
      <c r="C96" s="101"/>
      <c r="D96" s="248"/>
      <c r="E96" s="247"/>
      <c r="F96" s="247"/>
      <c r="G96" s="247"/>
      <c r="H96" s="247"/>
      <c r="I96" s="247"/>
      <c r="J96" s="247"/>
      <c r="K96" s="247"/>
      <c r="L96" s="247"/>
      <c r="M96" s="293"/>
      <c r="N96" s="373"/>
      <c r="O96" s="374"/>
      <c r="P96" s="374"/>
      <c r="Q96" s="374"/>
      <c r="R96" s="374"/>
      <c r="S96" s="374"/>
      <c r="T96" s="375"/>
      <c r="U96" s="307"/>
      <c r="V96" s="59"/>
      <c r="W96" s="307"/>
      <c r="X96" s="236"/>
    </row>
    <row r="97" spans="2:24" ht="18.75" hidden="1" customHeight="1" thickBot="1" x14ac:dyDescent="0.45">
      <c r="B97" s="75"/>
      <c r="C97" s="101"/>
      <c r="D97" s="248"/>
      <c r="E97" s="247"/>
      <c r="F97" s="247"/>
      <c r="G97" s="247"/>
      <c r="H97" s="247"/>
      <c r="I97" s="247"/>
      <c r="J97" s="247"/>
      <c r="K97" s="247"/>
      <c r="L97" s="247"/>
      <c r="M97" s="293"/>
      <c r="N97" s="373"/>
      <c r="O97" s="374"/>
      <c r="P97" s="374"/>
      <c r="Q97" s="374"/>
      <c r="R97" s="374"/>
      <c r="S97" s="374"/>
      <c r="T97" s="375"/>
      <c r="U97" s="307"/>
      <c r="V97" s="59"/>
      <c r="W97" s="307"/>
      <c r="X97" s="236"/>
    </row>
    <row r="98" spans="2:24" ht="18.75" hidden="1" customHeight="1" thickBot="1" x14ac:dyDescent="0.45">
      <c r="B98" s="75"/>
      <c r="C98" s="125"/>
      <c r="D98" s="308"/>
      <c r="E98" s="309"/>
      <c r="F98" s="309"/>
      <c r="G98" s="309"/>
      <c r="H98" s="309"/>
      <c r="I98" s="309"/>
      <c r="J98" s="309"/>
      <c r="K98" s="309"/>
      <c r="L98" s="309"/>
      <c r="M98" s="310"/>
      <c r="N98" s="392"/>
      <c r="O98" s="393"/>
      <c r="P98" s="393"/>
      <c r="Q98" s="393"/>
      <c r="R98" s="393"/>
      <c r="S98" s="393"/>
      <c r="T98" s="394"/>
      <c r="U98" s="283"/>
      <c r="V98" s="60"/>
      <c r="W98" s="307"/>
      <c r="X98" s="296"/>
    </row>
    <row r="99" spans="2:24" ht="18.75" customHeight="1" x14ac:dyDescent="0.4">
      <c r="B99" s="75"/>
      <c r="C99" s="232" t="s">
        <v>36</v>
      </c>
      <c r="D99" s="297" t="s">
        <v>37</v>
      </c>
      <c r="E99" s="298"/>
      <c r="F99" s="298"/>
      <c r="G99" s="298"/>
      <c r="H99" s="298"/>
      <c r="I99" s="298"/>
      <c r="J99" s="298"/>
      <c r="K99" s="298"/>
      <c r="L99" s="298"/>
      <c r="M99" s="299"/>
      <c r="N99" s="297" t="s">
        <v>146</v>
      </c>
      <c r="O99" s="298"/>
      <c r="P99" s="298"/>
      <c r="Q99" s="298"/>
      <c r="R99" s="298"/>
      <c r="S99" s="298"/>
      <c r="T99" s="299"/>
      <c r="U99" s="61" t="s">
        <v>153</v>
      </c>
      <c r="V99" s="235" t="s">
        <v>86</v>
      </c>
      <c r="W99" s="61" t="s">
        <v>86</v>
      </c>
      <c r="X99" s="364"/>
    </row>
    <row r="100" spans="2:24" ht="18.75" customHeight="1" x14ac:dyDescent="0.4">
      <c r="B100" s="75"/>
      <c r="C100" s="233"/>
      <c r="D100" s="248" t="s">
        <v>38</v>
      </c>
      <c r="E100" s="332"/>
      <c r="F100" s="332"/>
      <c r="G100" s="332"/>
      <c r="H100" s="332"/>
      <c r="I100" s="332"/>
      <c r="J100" s="332"/>
      <c r="K100" s="332"/>
      <c r="L100" s="332"/>
      <c r="M100" s="293"/>
      <c r="N100" s="248"/>
      <c r="O100" s="247"/>
      <c r="P100" s="247"/>
      <c r="Q100" s="247"/>
      <c r="R100" s="247"/>
      <c r="S100" s="247"/>
      <c r="T100" s="293"/>
      <c r="U100" s="101"/>
      <c r="V100" s="236"/>
      <c r="W100" s="101"/>
      <c r="X100" s="365"/>
    </row>
    <row r="101" spans="2:24" ht="18.75" customHeight="1" x14ac:dyDescent="0.4">
      <c r="B101" s="75"/>
      <c r="C101" s="233"/>
      <c r="D101" s="248" t="s">
        <v>39</v>
      </c>
      <c r="E101" s="332"/>
      <c r="F101" s="332"/>
      <c r="G101" s="332"/>
      <c r="H101" s="332"/>
      <c r="I101" s="332"/>
      <c r="J101" s="332"/>
      <c r="K101" s="332"/>
      <c r="L101" s="332"/>
      <c r="M101" s="293"/>
      <c r="N101" s="248"/>
      <c r="O101" s="247"/>
      <c r="P101" s="247"/>
      <c r="Q101" s="247"/>
      <c r="R101" s="247"/>
      <c r="S101" s="247"/>
      <c r="T101" s="293"/>
      <c r="U101" s="101"/>
      <c r="V101" s="236"/>
      <c r="W101" s="101"/>
      <c r="X101" s="365"/>
    </row>
    <row r="102" spans="2:24" ht="18.75" customHeight="1" x14ac:dyDescent="0.4">
      <c r="B102" s="75"/>
      <c r="C102" s="233"/>
      <c r="D102" s="248" t="s">
        <v>40</v>
      </c>
      <c r="E102" s="332"/>
      <c r="F102" s="332"/>
      <c r="G102" s="332"/>
      <c r="H102" s="332"/>
      <c r="I102" s="332"/>
      <c r="J102" s="332"/>
      <c r="K102" s="332"/>
      <c r="L102" s="332"/>
      <c r="M102" s="293"/>
      <c r="N102" s="248"/>
      <c r="O102" s="247"/>
      <c r="P102" s="247"/>
      <c r="Q102" s="247"/>
      <c r="R102" s="247"/>
      <c r="S102" s="247"/>
      <c r="T102" s="293"/>
      <c r="U102" s="101"/>
      <c r="V102" s="236"/>
      <c r="W102" s="101"/>
      <c r="X102" s="365"/>
    </row>
    <row r="103" spans="2:24" ht="1.5" customHeight="1" x14ac:dyDescent="0.4">
      <c r="B103" s="75"/>
      <c r="C103" s="233"/>
      <c r="D103" s="248"/>
      <c r="E103" s="332"/>
      <c r="F103" s="332"/>
      <c r="G103" s="332"/>
      <c r="H103" s="332"/>
      <c r="I103" s="332"/>
      <c r="J103" s="332"/>
      <c r="K103" s="332"/>
      <c r="L103" s="332"/>
      <c r="M103" s="293"/>
      <c r="N103" s="373"/>
      <c r="O103" s="374"/>
      <c r="P103" s="374"/>
      <c r="Q103" s="374"/>
      <c r="R103" s="374"/>
      <c r="S103" s="374"/>
      <c r="T103" s="375"/>
      <c r="U103" s="101"/>
      <c r="V103" s="236"/>
      <c r="W103" s="101"/>
      <c r="X103" s="365"/>
    </row>
    <row r="104" spans="2:24" ht="18.75" hidden="1" customHeight="1" x14ac:dyDescent="0.4">
      <c r="B104" s="75"/>
      <c r="C104" s="126"/>
      <c r="D104" s="370"/>
      <c r="E104" s="376"/>
      <c r="F104" s="376"/>
      <c r="G104" s="376"/>
      <c r="H104" s="376"/>
      <c r="I104" s="376"/>
      <c r="J104" s="376"/>
      <c r="K104" s="376"/>
      <c r="L104" s="376"/>
      <c r="M104" s="372"/>
      <c r="N104" s="326"/>
      <c r="O104" s="327"/>
      <c r="P104" s="327"/>
      <c r="Q104" s="327"/>
      <c r="R104" s="327"/>
      <c r="S104" s="327"/>
      <c r="T104" s="328"/>
      <c r="U104" s="101"/>
      <c r="V104" s="236"/>
      <c r="W104" s="101"/>
      <c r="X104" s="365"/>
    </row>
    <row r="105" spans="2:24" ht="18.75" hidden="1" customHeight="1" x14ac:dyDescent="0.4">
      <c r="B105" s="75"/>
      <c r="C105" s="126"/>
      <c r="D105" s="370"/>
      <c r="E105" s="376"/>
      <c r="F105" s="376"/>
      <c r="G105" s="376"/>
      <c r="H105" s="376"/>
      <c r="I105" s="376"/>
      <c r="J105" s="376"/>
      <c r="K105" s="376"/>
      <c r="L105" s="376"/>
      <c r="M105" s="372"/>
      <c r="N105" s="326"/>
      <c r="O105" s="327"/>
      <c r="P105" s="327"/>
      <c r="Q105" s="327"/>
      <c r="R105" s="327"/>
      <c r="S105" s="327"/>
      <c r="T105" s="328"/>
      <c r="U105" s="101"/>
      <c r="V105" s="236"/>
      <c r="W105" s="101"/>
      <c r="X105" s="365"/>
    </row>
    <row r="106" spans="2:24" ht="8.25" customHeight="1" thickBot="1" x14ac:dyDescent="0.45">
      <c r="B106" s="75"/>
      <c r="C106" s="126"/>
      <c r="D106" s="370"/>
      <c r="E106" s="371"/>
      <c r="F106" s="371"/>
      <c r="G106" s="371"/>
      <c r="H106" s="371"/>
      <c r="I106" s="371"/>
      <c r="J106" s="371"/>
      <c r="K106" s="371"/>
      <c r="L106" s="371"/>
      <c r="M106" s="372"/>
      <c r="N106" s="326"/>
      <c r="O106" s="327"/>
      <c r="P106" s="327"/>
      <c r="Q106" s="327"/>
      <c r="R106" s="327"/>
      <c r="S106" s="327"/>
      <c r="T106" s="328"/>
      <c r="U106" s="101"/>
      <c r="V106" s="236"/>
      <c r="W106" s="101"/>
      <c r="X106" s="365"/>
    </row>
    <row r="107" spans="2:24" ht="18.75" customHeight="1" x14ac:dyDescent="0.4">
      <c r="B107" s="127"/>
      <c r="C107" s="368" t="s">
        <v>41</v>
      </c>
      <c r="D107" s="297" t="s">
        <v>42</v>
      </c>
      <c r="E107" s="298"/>
      <c r="F107" s="298"/>
      <c r="G107" s="298"/>
      <c r="H107" s="298"/>
      <c r="I107" s="298"/>
      <c r="J107" s="298"/>
      <c r="K107" s="298"/>
      <c r="L107" s="298"/>
      <c r="M107" s="299"/>
      <c r="N107" s="297"/>
      <c r="O107" s="298"/>
      <c r="P107" s="298"/>
      <c r="Q107" s="298"/>
      <c r="R107" s="298"/>
      <c r="S107" s="298"/>
      <c r="T107" s="299"/>
      <c r="U107" s="61"/>
      <c r="V107" s="62"/>
      <c r="W107" s="63"/>
      <c r="X107" s="235"/>
    </row>
    <row r="108" spans="2:24" ht="18.75" customHeight="1" x14ac:dyDescent="0.4">
      <c r="B108" s="75"/>
      <c r="C108" s="369"/>
      <c r="D108" s="248" t="s">
        <v>43</v>
      </c>
      <c r="E108" s="247"/>
      <c r="F108" s="247"/>
      <c r="G108" s="247"/>
      <c r="H108" s="247"/>
      <c r="I108" s="247"/>
      <c r="J108" s="247"/>
      <c r="K108" s="247"/>
      <c r="L108" s="247"/>
      <c r="M108" s="293"/>
      <c r="N108" s="248" t="s">
        <v>294</v>
      </c>
      <c r="O108" s="247"/>
      <c r="P108" s="247"/>
      <c r="Q108" s="247"/>
      <c r="R108" s="247"/>
      <c r="S108" s="247"/>
      <c r="T108" s="293"/>
      <c r="U108" s="65" t="s">
        <v>153</v>
      </c>
      <c r="V108" s="236" t="s">
        <v>86</v>
      </c>
      <c r="W108" s="66" t="s">
        <v>84</v>
      </c>
      <c r="X108" s="236"/>
    </row>
    <row r="109" spans="2:24" ht="90" customHeight="1" x14ac:dyDescent="0.4">
      <c r="B109" s="75"/>
      <c r="C109" s="369"/>
      <c r="D109" s="248" t="s">
        <v>108</v>
      </c>
      <c r="E109" s="247"/>
      <c r="F109" s="247"/>
      <c r="G109" s="247"/>
      <c r="H109" s="247"/>
      <c r="I109" s="247"/>
      <c r="J109" s="247"/>
      <c r="K109" s="247"/>
      <c r="L109" s="247"/>
      <c r="M109" s="293"/>
      <c r="N109" s="294"/>
      <c r="O109" s="295"/>
      <c r="P109" s="295"/>
      <c r="Q109" s="295"/>
      <c r="R109" s="295"/>
      <c r="S109" s="295"/>
      <c r="T109" s="363"/>
      <c r="U109" s="65"/>
      <c r="V109" s="236"/>
      <c r="W109" s="66"/>
      <c r="X109" s="236"/>
    </row>
    <row r="110" spans="2:24" ht="18.75" customHeight="1" x14ac:dyDescent="0.4">
      <c r="B110" s="75"/>
      <c r="C110" s="369"/>
      <c r="D110" s="248" t="s">
        <v>44</v>
      </c>
      <c r="E110" s="247"/>
      <c r="F110" s="247"/>
      <c r="G110" s="247"/>
      <c r="H110" s="247"/>
      <c r="I110" s="247"/>
      <c r="J110" s="247"/>
      <c r="K110" s="247"/>
      <c r="L110" s="247"/>
      <c r="M110" s="293"/>
      <c r="N110" s="248" t="s">
        <v>150</v>
      </c>
      <c r="O110" s="247"/>
      <c r="P110" s="247"/>
      <c r="Q110" s="247"/>
      <c r="R110" s="247"/>
      <c r="S110" s="247"/>
      <c r="T110" s="293"/>
      <c r="U110" s="65" t="s">
        <v>153</v>
      </c>
      <c r="V110" s="236"/>
      <c r="W110" s="66"/>
      <c r="X110" s="236"/>
    </row>
    <row r="111" spans="2:24" ht="18.75" customHeight="1" x14ac:dyDescent="0.4">
      <c r="B111" s="75"/>
      <c r="C111" s="369"/>
      <c r="D111" s="248" t="s">
        <v>45</v>
      </c>
      <c r="E111" s="247"/>
      <c r="F111" s="247"/>
      <c r="G111" s="247"/>
      <c r="H111" s="247"/>
      <c r="I111" s="247"/>
      <c r="J111" s="247"/>
      <c r="K111" s="247"/>
      <c r="L111" s="247"/>
      <c r="M111" s="293"/>
      <c r="N111" s="294"/>
      <c r="O111" s="295"/>
      <c r="P111" s="295"/>
      <c r="Q111" s="295"/>
      <c r="R111" s="295"/>
      <c r="S111" s="295"/>
      <c r="T111" s="363"/>
      <c r="U111" s="65"/>
      <c r="V111" s="236"/>
      <c r="W111" s="66"/>
      <c r="X111" s="236"/>
    </row>
    <row r="112" spans="2:24" ht="19.5" customHeight="1" x14ac:dyDescent="0.4">
      <c r="B112" s="75"/>
      <c r="C112" s="369"/>
      <c r="D112" s="248" t="s">
        <v>87</v>
      </c>
      <c r="E112" s="247"/>
      <c r="F112" s="247"/>
      <c r="G112" s="247"/>
      <c r="H112" s="247"/>
      <c r="I112" s="247"/>
      <c r="J112" s="247"/>
      <c r="K112" s="247"/>
      <c r="L112" s="247"/>
      <c r="M112" s="293"/>
      <c r="N112" s="294"/>
      <c r="O112" s="295"/>
      <c r="P112" s="295"/>
      <c r="Q112" s="295"/>
      <c r="R112" s="295"/>
      <c r="S112" s="295"/>
      <c r="T112" s="363"/>
      <c r="U112" s="65"/>
      <c r="V112" s="236"/>
      <c r="W112" s="66"/>
      <c r="X112" s="236"/>
    </row>
    <row r="113" spans="1:24" ht="35.25" customHeight="1" x14ac:dyDescent="0.4">
      <c r="B113" s="75"/>
      <c r="C113" s="369"/>
      <c r="D113" s="248" t="s">
        <v>88</v>
      </c>
      <c r="E113" s="247"/>
      <c r="F113" s="247"/>
      <c r="G113" s="247"/>
      <c r="H113" s="247"/>
      <c r="I113" s="247"/>
      <c r="J113" s="247"/>
      <c r="K113" s="247"/>
      <c r="L113" s="247"/>
      <c r="M113" s="293"/>
      <c r="N113" s="294"/>
      <c r="O113" s="295"/>
      <c r="P113" s="295"/>
      <c r="Q113" s="295"/>
      <c r="R113" s="295"/>
      <c r="S113" s="295"/>
      <c r="T113" s="363"/>
      <c r="U113" s="65" t="s">
        <v>84</v>
      </c>
      <c r="V113" s="236"/>
      <c r="W113" s="66" t="s">
        <v>86</v>
      </c>
      <c r="X113" s="236"/>
    </row>
    <row r="114" spans="1:24" ht="3.75" customHeight="1" x14ac:dyDescent="0.4">
      <c r="B114" s="75"/>
      <c r="C114" s="369"/>
      <c r="D114" s="128"/>
      <c r="E114" s="89"/>
      <c r="F114" s="89"/>
      <c r="G114" s="89"/>
      <c r="H114" s="89"/>
      <c r="I114" s="89"/>
      <c r="J114" s="89"/>
      <c r="K114" s="89"/>
      <c r="L114" s="89"/>
      <c r="M114" s="89"/>
      <c r="N114" s="248"/>
      <c r="O114" s="247"/>
      <c r="P114" s="247"/>
      <c r="Q114" s="247"/>
      <c r="R114" s="247"/>
      <c r="S114" s="247"/>
      <c r="T114" s="293"/>
      <c r="U114" s="65"/>
      <c r="V114" s="85"/>
      <c r="W114" s="66"/>
      <c r="X114" s="236"/>
    </row>
    <row r="115" spans="1:24" ht="18.75" hidden="1" customHeight="1" x14ac:dyDescent="0.4">
      <c r="B115" s="75"/>
      <c r="C115" s="369"/>
      <c r="D115" s="128"/>
      <c r="E115" s="89"/>
      <c r="F115" s="89"/>
      <c r="G115" s="89"/>
      <c r="H115" s="89"/>
      <c r="I115" s="89"/>
      <c r="J115" s="89"/>
      <c r="K115" s="89"/>
      <c r="L115" s="89"/>
      <c r="M115" s="89"/>
      <c r="N115" s="248"/>
      <c r="O115" s="247"/>
      <c r="P115" s="247"/>
      <c r="Q115" s="247"/>
      <c r="R115" s="247"/>
      <c r="S115" s="247"/>
      <c r="T115" s="293"/>
      <c r="U115" s="65"/>
      <c r="V115" s="85" t="s">
        <v>86</v>
      </c>
      <c r="W115" s="66"/>
      <c r="X115" s="236"/>
    </row>
    <row r="116" spans="1:24" ht="18.75" customHeight="1" x14ac:dyDescent="0.4">
      <c r="B116" s="75"/>
      <c r="C116" s="369"/>
      <c r="D116" s="248" t="s">
        <v>46</v>
      </c>
      <c r="E116" s="247"/>
      <c r="F116" s="247"/>
      <c r="G116" s="247"/>
      <c r="H116" s="247"/>
      <c r="I116" s="247"/>
      <c r="J116" s="247"/>
      <c r="K116" s="247"/>
      <c r="L116" s="247"/>
      <c r="M116" s="293"/>
      <c r="N116" s="248" t="s">
        <v>295</v>
      </c>
      <c r="O116" s="247"/>
      <c r="P116" s="247"/>
      <c r="Q116" s="247"/>
      <c r="R116" s="247"/>
      <c r="S116" s="247"/>
      <c r="T116" s="293"/>
      <c r="U116" s="65" t="s">
        <v>153</v>
      </c>
      <c r="V116" s="236"/>
      <c r="W116" s="66"/>
      <c r="X116" s="236"/>
    </row>
    <row r="117" spans="1:24" ht="18.75" customHeight="1" x14ac:dyDescent="0.4">
      <c r="B117" s="75"/>
      <c r="C117" s="369"/>
      <c r="D117" s="248" t="s">
        <v>47</v>
      </c>
      <c r="E117" s="247"/>
      <c r="F117" s="247"/>
      <c r="G117" s="247"/>
      <c r="H117" s="247"/>
      <c r="I117" s="247"/>
      <c r="J117" s="247"/>
      <c r="K117" s="247"/>
      <c r="L117" s="247"/>
      <c r="M117" s="293"/>
      <c r="N117" s="294"/>
      <c r="O117" s="295"/>
      <c r="P117" s="295"/>
      <c r="Q117" s="295"/>
      <c r="R117" s="295"/>
      <c r="S117" s="295"/>
      <c r="T117" s="363"/>
      <c r="U117" s="65"/>
      <c r="V117" s="236"/>
      <c r="W117" s="66"/>
      <c r="X117" s="236"/>
    </row>
    <row r="118" spans="1:24" ht="65.25" customHeight="1" x14ac:dyDescent="0.4">
      <c r="B118" s="75"/>
      <c r="C118" s="369"/>
      <c r="D118" s="248" t="s">
        <v>48</v>
      </c>
      <c r="E118" s="247"/>
      <c r="F118" s="247"/>
      <c r="G118" s="247"/>
      <c r="H118" s="247"/>
      <c r="I118" s="247"/>
      <c r="J118" s="247"/>
      <c r="K118" s="247"/>
      <c r="L118" s="247"/>
      <c r="M118" s="293"/>
      <c r="N118" s="294"/>
      <c r="O118" s="295"/>
      <c r="P118" s="295"/>
      <c r="Q118" s="295"/>
      <c r="R118" s="295"/>
      <c r="S118" s="295"/>
      <c r="T118" s="363"/>
      <c r="U118" s="65"/>
      <c r="V118" s="236"/>
      <c r="W118" s="66"/>
      <c r="X118" s="236"/>
    </row>
    <row r="119" spans="1:24" ht="3.75" customHeight="1" x14ac:dyDescent="0.4">
      <c r="B119" s="75"/>
      <c r="C119" s="369"/>
      <c r="D119" s="248"/>
      <c r="E119" s="247"/>
      <c r="F119" s="247"/>
      <c r="G119" s="247"/>
      <c r="H119" s="247"/>
      <c r="I119" s="247"/>
      <c r="J119" s="247"/>
      <c r="K119" s="247"/>
      <c r="L119" s="247"/>
      <c r="M119" s="293"/>
      <c r="N119" s="248"/>
      <c r="O119" s="247"/>
      <c r="P119" s="247"/>
      <c r="Q119" s="247"/>
      <c r="R119" s="247"/>
      <c r="S119" s="247"/>
      <c r="T119" s="293"/>
      <c r="U119" s="65"/>
      <c r="V119" s="59"/>
      <c r="W119" s="66"/>
      <c r="X119" s="236"/>
    </row>
    <row r="120" spans="1:24" ht="275.25" customHeight="1" thickBot="1" x14ac:dyDescent="0.45">
      <c r="B120" s="75"/>
      <c r="C120" s="369"/>
      <c r="D120" s="248" t="s">
        <v>49</v>
      </c>
      <c r="E120" s="247"/>
      <c r="F120" s="247"/>
      <c r="G120" s="247"/>
      <c r="H120" s="247"/>
      <c r="I120" s="247"/>
      <c r="J120" s="247"/>
      <c r="K120" s="247"/>
      <c r="L120" s="247"/>
      <c r="M120" s="293"/>
      <c r="N120" s="247" t="s">
        <v>296</v>
      </c>
      <c r="O120" s="247"/>
      <c r="P120" s="247"/>
      <c r="Q120" s="247"/>
      <c r="R120" s="247"/>
      <c r="S120" s="247"/>
      <c r="T120" s="247"/>
      <c r="U120" s="65" t="s">
        <v>153</v>
      </c>
      <c r="V120" s="59"/>
      <c r="W120" s="66"/>
      <c r="X120" s="296"/>
    </row>
    <row r="121" spans="1:24" ht="91.5" hidden="1" customHeight="1" x14ac:dyDescent="0.4">
      <c r="B121" s="129"/>
      <c r="C121" s="130"/>
      <c r="D121" s="131"/>
      <c r="E121" s="132"/>
      <c r="F121" s="132"/>
      <c r="G121" s="132"/>
      <c r="H121" s="132"/>
      <c r="I121" s="132"/>
      <c r="J121" s="132"/>
      <c r="K121" s="132"/>
      <c r="L121" s="132"/>
      <c r="M121" s="132"/>
      <c r="N121" s="366"/>
      <c r="O121" s="366"/>
      <c r="P121" s="366"/>
      <c r="Q121" s="366"/>
      <c r="R121" s="366"/>
      <c r="S121" s="366"/>
      <c r="T121" s="366"/>
      <c r="U121" s="130"/>
      <c r="V121" s="132"/>
      <c r="W121" s="132"/>
      <c r="X121" s="133"/>
    </row>
    <row r="122" spans="1:24" x14ac:dyDescent="0.4">
      <c r="A122" s="89"/>
      <c r="B122" s="134"/>
      <c r="C122" s="134"/>
      <c r="D122" s="134"/>
      <c r="E122" s="134"/>
      <c r="F122" s="134"/>
      <c r="G122" s="134"/>
      <c r="H122" s="134"/>
      <c r="I122" s="134"/>
      <c r="J122" s="134"/>
      <c r="K122" s="134"/>
      <c r="L122" s="134"/>
      <c r="M122" s="134"/>
      <c r="N122" s="134"/>
      <c r="O122" s="134"/>
      <c r="P122" s="134"/>
      <c r="Q122" s="134"/>
      <c r="R122" s="134"/>
      <c r="S122" s="134"/>
      <c r="T122" s="134"/>
      <c r="U122" s="134"/>
      <c r="V122" s="134"/>
      <c r="W122" s="134"/>
      <c r="X122" s="134"/>
    </row>
  </sheetData>
  <mergeCells count="185">
    <mergeCell ref="B8:B40"/>
    <mergeCell ref="X90:X98"/>
    <mergeCell ref="N95:T95"/>
    <mergeCell ref="N96:T96"/>
    <mergeCell ref="N97:T97"/>
    <mergeCell ref="N98:T98"/>
    <mergeCell ref="U90:U98"/>
    <mergeCell ref="D55:M55"/>
    <mergeCell ref="W90:W98"/>
    <mergeCell ref="N91:T91"/>
    <mergeCell ref="D66:M66"/>
    <mergeCell ref="D82:M82"/>
    <mergeCell ref="N72:T73"/>
    <mergeCell ref="N75:T78"/>
    <mergeCell ref="N81:T82"/>
    <mergeCell ref="D88:M88"/>
    <mergeCell ref="D87:M87"/>
    <mergeCell ref="D86:M86"/>
    <mergeCell ref="N84:T85"/>
    <mergeCell ref="N92:T92"/>
    <mergeCell ref="N93:T93"/>
    <mergeCell ref="N89:T89"/>
    <mergeCell ref="D90:M98"/>
    <mergeCell ref="N94:T94"/>
    <mergeCell ref="D89:M89"/>
    <mergeCell ref="B1:X1"/>
    <mergeCell ref="B4:X4"/>
    <mergeCell ref="D45:D46"/>
    <mergeCell ref="E45:E46"/>
    <mergeCell ref="D49:D50"/>
    <mergeCell ref="D51:D52"/>
    <mergeCell ref="D56:D57"/>
    <mergeCell ref="D60:D61"/>
    <mergeCell ref="N59:T59"/>
    <mergeCell ref="N60:T60"/>
    <mergeCell ref="N55:T55"/>
    <mergeCell ref="D39:M39"/>
    <mergeCell ref="D32:M32"/>
    <mergeCell ref="D36:M36"/>
    <mergeCell ref="D38:M38"/>
    <mergeCell ref="D34:M34"/>
    <mergeCell ref="D33:M33"/>
    <mergeCell ref="W20:W30"/>
    <mergeCell ref="X20:X30"/>
    <mergeCell ref="D31:M31"/>
    <mergeCell ref="N31:T31"/>
    <mergeCell ref="U20:U30"/>
    <mergeCell ref="C31:C39"/>
    <mergeCell ref="C107:C120"/>
    <mergeCell ref="D107:M107"/>
    <mergeCell ref="D108:M108"/>
    <mergeCell ref="D109:M109"/>
    <mergeCell ref="N105:T105"/>
    <mergeCell ref="D106:M106"/>
    <mergeCell ref="N99:T99"/>
    <mergeCell ref="N100:T100"/>
    <mergeCell ref="N101:T101"/>
    <mergeCell ref="N102:T102"/>
    <mergeCell ref="N103:T103"/>
    <mergeCell ref="N104:T104"/>
    <mergeCell ref="D105:M105"/>
    <mergeCell ref="D104:M104"/>
    <mergeCell ref="D103:M103"/>
    <mergeCell ref="D99:M99"/>
    <mergeCell ref="D100:M100"/>
    <mergeCell ref="D101:M101"/>
    <mergeCell ref="D102:M102"/>
    <mergeCell ref="N119:T119"/>
    <mergeCell ref="N107:T107"/>
    <mergeCell ref="C99:C103"/>
    <mergeCell ref="N110:T113"/>
    <mergeCell ref="N116:T118"/>
    <mergeCell ref="X99:X106"/>
    <mergeCell ref="X107:X120"/>
    <mergeCell ref="D116:M116"/>
    <mergeCell ref="D117:M117"/>
    <mergeCell ref="D118:M118"/>
    <mergeCell ref="D119:M119"/>
    <mergeCell ref="D113:M113"/>
    <mergeCell ref="D110:M110"/>
    <mergeCell ref="D111:M111"/>
    <mergeCell ref="D112:M112"/>
    <mergeCell ref="D120:M120"/>
    <mergeCell ref="N114:T114"/>
    <mergeCell ref="N115:T115"/>
    <mergeCell ref="N108:T109"/>
    <mergeCell ref="N120:T121"/>
    <mergeCell ref="V99:V106"/>
    <mergeCell ref="N106:T106"/>
    <mergeCell ref="D84:M85"/>
    <mergeCell ref="D79:M79"/>
    <mergeCell ref="E69:G70"/>
    <mergeCell ref="E56:G56"/>
    <mergeCell ref="E57:G57"/>
    <mergeCell ref="E58:G58"/>
    <mergeCell ref="D72:M72"/>
    <mergeCell ref="D73:M73"/>
    <mergeCell ref="D74:M74"/>
    <mergeCell ref="E67:G67"/>
    <mergeCell ref="D62:D63"/>
    <mergeCell ref="D67:D68"/>
    <mergeCell ref="E59:G59"/>
    <mergeCell ref="E60:G60"/>
    <mergeCell ref="E61:G61"/>
    <mergeCell ref="E62:G62"/>
    <mergeCell ref="E63:G63"/>
    <mergeCell ref="N90:T90"/>
    <mergeCell ref="D83:M83"/>
    <mergeCell ref="N86:T86"/>
    <mergeCell ref="N87:T87"/>
    <mergeCell ref="N88:T88"/>
    <mergeCell ref="D75:M75"/>
    <mergeCell ref="D64:M64"/>
    <mergeCell ref="N67:T69"/>
    <mergeCell ref="N70:T70"/>
    <mergeCell ref="N71:T71"/>
    <mergeCell ref="E68:G68"/>
    <mergeCell ref="N64:T64"/>
    <mergeCell ref="N65:T65"/>
    <mergeCell ref="N66:T66"/>
    <mergeCell ref="N79:T79"/>
    <mergeCell ref="N80:T80"/>
    <mergeCell ref="N74:T74"/>
    <mergeCell ref="D80:M80"/>
    <mergeCell ref="D81:M81"/>
    <mergeCell ref="D71:M71"/>
    <mergeCell ref="D76:M76"/>
    <mergeCell ref="D77:M77"/>
    <mergeCell ref="D78:M78"/>
    <mergeCell ref="N83:T83"/>
    <mergeCell ref="X8:X19"/>
    <mergeCell ref="N8:T19"/>
    <mergeCell ref="U8:U19"/>
    <mergeCell ref="C8:C19"/>
    <mergeCell ref="D8:M19"/>
    <mergeCell ref="C20:C30"/>
    <mergeCell ref="D20:M30"/>
    <mergeCell ref="D35:M35"/>
    <mergeCell ref="D37:M37"/>
    <mergeCell ref="W8:W19"/>
    <mergeCell ref="D43:M43"/>
    <mergeCell ref="D44:M44"/>
    <mergeCell ref="D53:M53"/>
    <mergeCell ref="N48:T48"/>
    <mergeCell ref="N49:T49"/>
    <mergeCell ref="N51:T51"/>
    <mergeCell ref="D54:M54"/>
    <mergeCell ref="N50:T50"/>
    <mergeCell ref="N56:T58"/>
    <mergeCell ref="B3:F3"/>
    <mergeCell ref="B5:C7"/>
    <mergeCell ref="D5:M5"/>
    <mergeCell ref="D6:M6"/>
    <mergeCell ref="D7:M7"/>
    <mergeCell ref="N5:T5"/>
    <mergeCell ref="Q3:X3"/>
    <mergeCell ref="M3:P3"/>
    <mergeCell ref="G3:L3"/>
    <mergeCell ref="X5:X7"/>
    <mergeCell ref="N6:T7"/>
    <mergeCell ref="V6:V7"/>
    <mergeCell ref="C84:C87"/>
    <mergeCell ref="V90:V92"/>
    <mergeCell ref="V108:V109"/>
    <mergeCell ref="V110:V113"/>
    <mergeCell ref="V116:V118"/>
    <mergeCell ref="V8:V15"/>
    <mergeCell ref="V20:V26"/>
    <mergeCell ref="V32:V39"/>
    <mergeCell ref="V44:V53"/>
    <mergeCell ref="V55:V64"/>
    <mergeCell ref="V66:V71"/>
    <mergeCell ref="V72:V74"/>
    <mergeCell ref="V75:V78"/>
    <mergeCell ref="V81:V82"/>
    <mergeCell ref="N20:T30"/>
    <mergeCell ref="N43:T43"/>
    <mergeCell ref="N44:T44"/>
    <mergeCell ref="N52:T52"/>
    <mergeCell ref="N53:T53"/>
    <mergeCell ref="N54:T54"/>
    <mergeCell ref="N32:T39"/>
    <mergeCell ref="N45:T47"/>
    <mergeCell ref="N40:T40"/>
    <mergeCell ref="N61:T61"/>
  </mergeCells>
  <phoneticPr fontId="28"/>
  <pageMargins left="0.55118110236220474" right="0.55118110236220474" top="0.78740157480314965" bottom="0.39370078740157483" header="0.51181102362204722" footer="0.51181102362204722"/>
  <pageSetup paperSize="8" scale="86" fitToHeight="0" orientation="landscape" r:id="rId1"/>
  <headerFooter>
    <oddFooter>&amp;C&amp;P</oddFooter>
  </headerFooter>
  <rowBreaks count="3" manualBreakCount="3">
    <brk id="41" max="23" man="1"/>
    <brk id="78" max="23" man="1"/>
    <brk id="87"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workbookViewId="0">
      <selection activeCell="F27" sqref="F27"/>
    </sheetView>
  </sheetViews>
  <sheetFormatPr defaultRowHeight="18.75" x14ac:dyDescent="0.4"/>
  <cols>
    <col min="1" max="1" width="3.875" style="48" bestFit="1" customWidth="1"/>
    <col min="2" max="2" width="26.875" style="48" customWidth="1"/>
    <col min="3" max="3" width="19.875" style="48" customWidth="1"/>
    <col min="4" max="5" width="9" style="4"/>
    <col min="6" max="16384" width="9" style="48"/>
  </cols>
  <sheetData>
    <row r="1" spans="1:6" x14ac:dyDescent="0.4">
      <c r="A1" s="135" t="s">
        <v>181</v>
      </c>
      <c r="B1" s="135"/>
      <c r="C1" s="135" t="s">
        <v>180</v>
      </c>
      <c r="D1" s="136" t="s">
        <v>179</v>
      </c>
      <c r="E1" s="136"/>
      <c r="F1" s="136" t="s">
        <v>178</v>
      </c>
    </row>
    <row r="2" spans="1:6" x14ac:dyDescent="0.4">
      <c r="A2" s="410" t="s">
        <v>177</v>
      </c>
      <c r="B2" s="410" t="s">
        <v>176</v>
      </c>
      <c r="C2" s="410"/>
      <c r="D2" s="411" t="s">
        <v>175</v>
      </c>
      <c r="E2" s="411" t="s">
        <v>174</v>
      </c>
      <c r="F2" s="410" t="s">
        <v>173</v>
      </c>
    </row>
    <row r="3" spans="1:6" x14ac:dyDescent="0.4">
      <c r="A3" s="410"/>
      <c r="B3" s="137" t="s">
        <v>172</v>
      </c>
      <c r="C3" s="137"/>
      <c r="D3" s="411"/>
      <c r="E3" s="411"/>
      <c r="F3" s="410"/>
    </row>
    <row r="4" spans="1:6" x14ac:dyDescent="0.4">
      <c r="A4" s="138">
        <f>ROW()-3</f>
        <v>1</v>
      </c>
      <c r="B4" s="402" t="s">
        <v>171</v>
      </c>
      <c r="C4" s="403"/>
      <c r="D4" s="139">
        <v>9000</v>
      </c>
      <c r="E4" s="140">
        <v>4100</v>
      </c>
      <c r="F4" s="141"/>
    </row>
    <row r="5" spans="1:6" x14ac:dyDescent="0.4">
      <c r="A5" s="142">
        <f>ROW()-3</f>
        <v>2</v>
      </c>
      <c r="B5" s="404" t="s">
        <v>170</v>
      </c>
      <c r="C5" s="405"/>
      <c r="D5" s="143">
        <v>6000</v>
      </c>
      <c r="E5" s="144">
        <v>6500</v>
      </c>
      <c r="F5" s="145"/>
    </row>
    <row r="6" spans="1:6" x14ac:dyDescent="0.4">
      <c r="A6" s="146">
        <f>ROW()-3</f>
        <v>3</v>
      </c>
      <c r="B6" s="406" t="s">
        <v>169</v>
      </c>
      <c r="C6" s="407"/>
      <c r="D6" s="147">
        <v>10000</v>
      </c>
      <c r="E6" s="148" t="s">
        <v>168</v>
      </c>
      <c r="F6" s="149"/>
    </row>
    <row r="7" spans="1:6" x14ac:dyDescent="0.4">
      <c r="A7" s="150"/>
      <c r="B7" s="136" t="s">
        <v>167</v>
      </c>
      <c r="C7" s="151" t="s">
        <v>166</v>
      </c>
      <c r="D7" s="152">
        <f>SUM(D4:D6)</f>
        <v>25000</v>
      </c>
      <c r="E7" s="153">
        <f>SUM(E4:E6)</f>
        <v>10600</v>
      </c>
      <c r="F7" s="154"/>
    </row>
    <row r="8" spans="1:6" x14ac:dyDescent="0.4">
      <c r="A8" s="155">
        <f t="shared" ref="A8:A15" si="0">ROW()-4</f>
        <v>4</v>
      </c>
      <c r="B8" s="156" t="s">
        <v>165</v>
      </c>
      <c r="C8" s="157"/>
      <c r="D8" s="140"/>
      <c r="E8" s="158">
        <v>100</v>
      </c>
      <c r="F8" s="141"/>
    </row>
    <row r="9" spans="1:6" x14ac:dyDescent="0.4">
      <c r="A9" s="159">
        <f t="shared" si="0"/>
        <v>5</v>
      </c>
      <c r="B9" s="160" t="s">
        <v>164</v>
      </c>
      <c r="C9" s="161"/>
      <c r="D9" s="144"/>
      <c r="E9" s="162">
        <v>150</v>
      </c>
      <c r="F9" s="145"/>
    </row>
    <row r="10" spans="1:6" x14ac:dyDescent="0.4">
      <c r="A10" s="159">
        <f t="shared" si="0"/>
        <v>6</v>
      </c>
      <c r="B10" s="163" t="s">
        <v>163</v>
      </c>
      <c r="C10" s="164"/>
      <c r="D10" s="144"/>
      <c r="E10" s="162">
        <v>60</v>
      </c>
      <c r="F10" s="145"/>
    </row>
    <row r="11" spans="1:6" x14ac:dyDescent="0.4">
      <c r="A11" s="159">
        <f t="shared" si="0"/>
        <v>7</v>
      </c>
      <c r="B11" s="165" t="s">
        <v>162</v>
      </c>
      <c r="C11" s="166"/>
      <c r="D11" s="144"/>
      <c r="E11" s="167">
        <v>66</v>
      </c>
      <c r="F11" s="145"/>
    </row>
    <row r="12" spans="1:6" x14ac:dyDescent="0.4">
      <c r="A12" s="159">
        <f t="shared" si="0"/>
        <v>8</v>
      </c>
      <c r="B12" s="165" t="s">
        <v>161</v>
      </c>
      <c r="C12" s="166"/>
      <c r="D12" s="144"/>
      <c r="E12" s="168">
        <v>765</v>
      </c>
      <c r="F12" s="145"/>
    </row>
    <row r="13" spans="1:6" x14ac:dyDescent="0.4">
      <c r="A13" s="159">
        <f t="shared" si="0"/>
        <v>9</v>
      </c>
      <c r="B13" s="165" t="s">
        <v>160</v>
      </c>
      <c r="C13" s="166"/>
      <c r="D13" s="144"/>
      <c r="E13" s="168">
        <v>94</v>
      </c>
      <c r="F13" s="145"/>
    </row>
    <row r="14" spans="1:6" x14ac:dyDescent="0.4">
      <c r="A14" s="159">
        <f t="shared" si="0"/>
        <v>10</v>
      </c>
      <c r="B14" s="165" t="s">
        <v>159</v>
      </c>
      <c r="C14" s="166"/>
      <c r="D14" s="144"/>
      <c r="E14" s="168">
        <v>350</v>
      </c>
      <c r="F14" s="145"/>
    </row>
    <row r="15" spans="1:6" x14ac:dyDescent="0.4">
      <c r="A15" s="169">
        <f t="shared" si="0"/>
        <v>11</v>
      </c>
      <c r="B15" s="170" t="s">
        <v>158</v>
      </c>
      <c r="C15" s="171"/>
      <c r="D15" s="172"/>
      <c r="E15" s="173">
        <v>316</v>
      </c>
      <c r="F15" s="149"/>
    </row>
    <row r="16" spans="1:6" x14ac:dyDescent="0.4">
      <c r="A16" s="174"/>
      <c r="B16" s="175"/>
      <c r="C16" s="176" t="s">
        <v>157</v>
      </c>
      <c r="D16" s="152"/>
      <c r="E16" s="152">
        <f>SUM(E8:E15)</f>
        <v>1901</v>
      </c>
      <c r="F16" s="154"/>
    </row>
    <row r="17" spans="1:6" x14ac:dyDescent="0.4">
      <c r="A17" s="174"/>
      <c r="B17" s="408" t="s">
        <v>156</v>
      </c>
      <c r="C17" s="409"/>
      <c r="D17" s="152">
        <f>D7+D16</f>
        <v>25000</v>
      </c>
      <c r="E17" s="152">
        <f>E7+E16</f>
        <v>12501</v>
      </c>
      <c r="F17" s="154"/>
    </row>
  </sheetData>
  <mergeCells count="9">
    <mergeCell ref="D2:D3"/>
    <mergeCell ref="E2:E3"/>
    <mergeCell ref="F2:F3"/>
    <mergeCell ref="B4:C4"/>
    <mergeCell ref="B5:C5"/>
    <mergeCell ref="B6:C6"/>
    <mergeCell ref="B17:C17"/>
    <mergeCell ref="A2:A3"/>
    <mergeCell ref="B2:C2"/>
  </mergeCells>
  <phoneticPr fontId="28"/>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workbookViewId="0">
      <selection activeCell="D26" sqref="D26"/>
    </sheetView>
  </sheetViews>
  <sheetFormatPr defaultRowHeight="18.75" x14ac:dyDescent="0.4"/>
  <cols>
    <col min="1" max="1" width="3.875" style="48" bestFit="1" customWidth="1"/>
    <col min="2" max="2" width="26.875" style="48" customWidth="1"/>
    <col min="3" max="3" width="19.875" style="48" customWidth="1"/>
    <col min="4" max="5" width="9" style="4"/>
    <col min="6" max="16384" width="9" style="48"/>
  </cols>
  <sheetData>
    <row r="1" spans="1:6" x14ac:dyDescent="0.4">
      <c r="A1" s="135" t="s">
        <v>194</v>
      </c>
      <c r="B1" s="135"/>
      <c r="C1" s="135" t="s">
        <v>180</v>
      </c>
      <c r="D1" s="136" t="s">
        <v>193</v>
      </c>
      <c r="E1" s="136"/>
      <c r="F1" s="136" t="s">
        <v>178</v>
      </c>
    </row>
    <row r="2" spans="1:6" x14ac:dyDescent="0.4">
      <c r="A2" s="410" t="s">
        <v>177</v>
      </c>
      <c r="B2" s="410" t="s">
        <v>176</v>
      </c>
      <c r="C2" s="410"/>
      <c r="D2" s="411" t="s">
        <v>175</v>
      </c>
      <c r="E2" s="411" t="s">
        <v>174</v>
      </c>
      <c r="F2" s="410" t="s">
        <v>173</v>
      </c>
    </row>
    <row r="3" spans="1:6" x14ac:dyDescent="0.4">
      <c r="A3" s="410"/>
      <c r="B3" s="412" t="s">
        <v>172</v>
      </c>
      <c r="C3" s="413"/>
      <c r="D3" s="411"/>
      <c r="E3" s="411"/>
      <c r="F3" s="410"/>
    </row>
    <row r="4" spans="1:6" x14ac:dyDescent="0.4">
      <c r="A4" s="138">
        <f t="shared" ref="A4:A11" si="0">ROW()-3</f>
        <v>1</v>
      </c>
      <c r="B4" s="418" t="s">
        <v>192</v>
      </c>
      <c r="C4" s="419"/>
      <c r="D4" s="177">
        <v>2200</v>
      </c>
      <c r="E4" s="140"/>
      <c r="F4" s="141"/>
    </row>
    <row r="5" spans="1:6" x14ac:dyDescent="0.4">
      <c r="A5" s="142">
        <f t="shared" si="0"/>
        <v>2</v>
      </c>
      <c r="B5" s="420" t="s">
        <v>191</v>
      </c>
      <c r="C5" s="421"/>
      <c r="D5" s="178">
        <v>2000</v>
      </c>
      <c r="E5" s="144">
        <v>868</v>
      </c>
      <c r="F5" s="145"/>
    </row>
    <row r="6" spans="1:6" x14ac:dyDescent="0.4">
      <c r="A6" s="142">
        <f t="shared" si="0"/>
        <v>3</v>
      </c>
      <c r="B6" s="420" t="s">
        <v>190</v>
      </c>
      <c r="C6" s="421"/>
      <c r="D6" s="178">
        <v>5500</v>
      </c>
      <c r="E6" s="179"/>
      <c r="F6" s="180"/>
    </row>
    <row r="7" spans="1:6" x14ac:dyDescent="0.4">
      <c r="A7" s="142">
        <f t="shared" si="0"/>
        <v>4</v>
      </c>
      <c r="B7" s="420" t="s">
        <v>189</v>
      </c>
      <c r="C7" s="421"/>
      <c r="D7" s="178">
        <v>1250</v>
      </c>
      <c r="E7" s="179">
        <v>1265</v>
      </c>
      <c r="F7" s="180"/>
    </row>
    <row r="8" spans="1:6" x14ac:dyDescent="0.4">
      <c r="A8" s="142">
        <f t="shared" si="0"/>
        <v>5</v>
      </c>
      <c r="B8" s="420" t="s">
        <v>188</v>
      </c>
      <c r="C8" s="421"/>
      <c r="D8" s="178">
        <v>2200</v>
      </c>
      <c r="E8" s="179"/>
      <c r="F8" s="180"/>
    </row>
    <row r="9" spans="1:6" x14ac:dyDescent="0.4">
      <c r="A9" s="142">
        <f t="shared" si="0"/>
        <v>6</v>
      </c>
      <c r="B9" s="422" t="s">
        <v>187</v>
      </c>
      <c r="C9" s="423"/>
      <c r="D9" s="181">
        <v>1000</v>
      </c>
      <c r="E9" s="179">
        <v>605</v>
      </c>
      <c r="F9" s="180"/>
    </row>
    <row r="10" spans="1:6" x14ac:dyDescent="0.4">
      <c r="A10" s="142">
        <f t="shared" si="0"/>
        <v>7</v>
      </c>
      <c r="B10" s="414" t="s">
        <v>186</v>
      </c>
      <c r="C10" s="415"/>
      <c r="D10" s="178">
        <v>12000</v>
      </c>
      <c r="E10" s="179">
        <v>7024</v>
      </c>
      <c r="F10" s="180"/>
    </row>
    <row r="11" spans="1:6" x14ac:dyDescent="0.4">
      <c r="A11" s="146">
        <f t="shared" si="0"/>
        <v>8</v>
      </c>
      <c r="B11" s="416" t="s">
        <v>185</v>
      </c>
      <c r="C11" s="417"/>
      <c r="D11" s="182">
        <v>4500</v>
      </c>
      <c r="E11" s="179"/>
      <c r="F11" s="180"/>
    </row>
    <row r="12" spans="1:6" x14ac:dyDescent="0.4">
      <c r="A12" s="174"/>
      <c r="B12" s="175" t="s">
        <v>167</v>
      </c>
      <c r="C12" s="151" t="s">
        <v>166</v>
      </c>
      <c r="D12" s="152">
        <f>SUM(D4:D11)</f>
        <v>30650</v>
      </c>
      <c r="E12" s="183">
        <f>SUM(E4:E11)</f>
        <v>9762</v>
      </c>
      <c r="F12" s="154"/>
    </row>
    <row r="13" spans="1:6" x14ac:dyDescent="0.4">
      <c r="A13" s="155">
        <f>ROW()-4</f>
        <v>9</v>
      </c>
      <c r="B13" s="156" t="s">
        <v>184</v>
      </c>
      <c r="C13" s="157"/>
      <c r="D13" s="140">
        <v>1000</v>
      </c>
      <c r="E13" s="158">
        <v>934</v>
      </c>
      <c r="F13" s="141"/>
    </row>
    <row r="14" spans="1:6" x14ac:dyDescent="0.4">
      <c r="A14" s="159">
        <f>ROW()-4</f>
        <v>10</v>
      </c>
      <c r="B14" s="160" t="s">
        <v>183</v>
      </c>
      <c r="C14" s="161"/>
      <c r="D14" s="144">
        <v>38350</v>
      </c>
      <c r="E14" s="162">
        <v>31401</v>
      </c>
      <c r="F14" s="145"/>
    </row>
    <row r="15" spans="1:6" x14ac:dyDescent="0.4">
      <c r="A15" s="159">
        <f>ROW()-4</f>
        <v>11</v>
      </c>
      <c r="B15" s="184" t="s">
        <v>182</v>
      </c>
      <c r="C15" s="164"/>
      <c r="D15" s="144">
        <v>30000</v>
      </c>
      <c r="E15" s="162">
        <v>4846</v>
      </c>
      <c r="F15" s="145"/>
    </row>
    <row r="16" spans="1:6" x14ac:dyDescent="0.4">
      <c r="A16" s="174"/>
      <c r="B16" s="175"/>
      <c r="C16" s="176" t="s">
        <v>157</v>
      </c>
      <c r="D16" s="152">
        <f>SUM(D13:D15)</f>
        <v>69350</v>
      </c>
      <c r="E16" s="152">
        <f>SUM(E13:E15)</f>
        <v>37181</v>
      </c>
      <c r="F16" s="154"/>
    </row>
    <row r="17" spans="1:6" x14ac:dyDescent="0.4">
      <c r="A17" s="174"/>
      <c r="B17" s="408" t="s">
        <v>156</v>
      </c>
      <c r="C17" s="409"/>
      <c r="D17" s="152">
        <f>D12+D16</f>
        <v>100000</v>
      </c>
      <c r="E17" s="152">
        <f>E12+E16</f>
        <v>46943</v>
      </c>
      <c r="F17" s="154"/>
    </row>
  </sheetData>
  <mergeCells count="15">
    <mergeCell ref="B10:C10"/>
    <mergeCell ref="B11:C11"/>
    <mergeCell ref="B17:C17"/>
    <mergeCell ref="B4:C4"/>
    <mergeCell ref="B5:C5"/>
    <mergeCell ref="B6:C6"/>
    <mergeCell ref="B7:C7"/>
    <mergeCell ref="B8:C8"/>
    <mergeCell ref="B9:C9"/>
    <mergeCell ref="A2:A3"/>
    <mergeCell ref="B2:C2"/>
    <mergeCell ref="D2:D3"/>
    <mergeCell ref="E2:E3"/>
    <mergeCell ref="F2:F3"/>
    <mergeCell ref="B3:C3"/>
  </mergeCells>
  <phoneticPr fontId="28"/>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A41"/>
  <sheetViews>
    <sheetView view="pageLayout" topLeftCell="A13" zoomScaleNormal="100" workbookViewId="0">
      <selection activeCell="M12" sqref="M12"/>
    </sheetView>
  </sheetViews>
  <sheetFormatPr defaultRowHeight="18.75" x14ac:dyDescent="0.4"/>
  <cols>
    <col min="1" max="1" width="3" style="51" customWidth="1"/>
    <col min="2" max="2" width="7.125" style="51" customWidth="1"/>
    <col min="3" max="3" width="12.5" style="51" customWidth="1"/>
    <col min="4" max="4" width="10.375" style="51" customWidth="1"/>
    <col min="5" max="9" width="6.625" style="51" customWidth="1"/>
    <col min="10" max="15" width="6.875" style="51" customWidth="1"/>
    <col min="16" max="18" width="8.625" style="51" customWidth="1"/>
    <col min="19" max="19" width="4.125" style="51" customWidth="1"/>
    <col min="20" max="20" width="3.375" style="51" customWidth="1"/>
    <col min="21" max="21" width="1.25" style="51" hidden="1" customWidth="1"/>
    <col min="22" max="22" width="0.375" style="51" hidden="1" customWidth="1"/>
    <col min="23" max="23" width="5.25" style="51" customWidth="1"/>
    <col min="24" max="24" width="35.875" style="51" customWidth="1"/>
    <col min="25" max="25" width="5.25" style="51" customWidth="1"/>
    <col min="26" max="26" width="9.25" style="51" customWidth="1"/>
    <col min="27" max="27" width="12" style="51" customWidth="1"/>
    <col min="28" max="16384" width="9" style="51"/>
  </cols>
  <sheetData>
    <row r="1" spans="2:27" ht="18.75" customHeight="1" x14ac:dyDescent="0.4">
      <c r="B1" s="185"/>
      <c r="C1" s="186"/>
      <c r="D1" s="187"/>
      <c r="E1" s="187"/>
      <c r="F1" s="187"/>
      <c r="G1" s="187"/>
      <c r="H1" s="187"/>
      <c r="I1" s="187"/>
      <c r="J1" s="187"/>
      <c r="K1" s="187"/>
      <c r="L1" s="187"/>
      <c r="M1" s="187"/>
      <c r="N1" s="187"/>
      <c r="O1" s="187"/>
      <c r="P1" s="187"/>
      <c r="Q1" s="110"/>
      <c r="R1" s="110"/>
      <c r="S1" s="110"/>
      <c r="T1" s="110"/>
      <c r="U1" s="110"/>
      <c r="V1" s="110"/>
      <c r="W1" s="110"/>
      <c r="X1" s="186"/>
      <c r="Y1" s="187"/>
      <c r="Z1" s="187"/>
      <c r="AA1" s="186"/>
    </row>
    <row r="2" spans="2:27" ht="19.5" thickBot="1" x14ac:dyDescent="0.45">
      <c r="B2" s="188"/>
    </row>
    <row r="3" spans="2:27" ht="19.899999999999999" customHeight="1" x14ac:dyDescent="0.4">
      <c r="B3" s="256" t="s">
        <v>1</v>
      </c>
      <c r="C3" s="257"/>
      <c r="D3" s="256" t="s">
        <v>2</v>
      </c>
      <c r="E3" s="431"/>
      <c r="F3" s="431"/>
      <c r="G3" s="431"/>
      <c r="H3" s="431"/>
      <c r="I3" s="431"/>
      <c r="J3" s="431"/>
      <c r="K3" s="189"/>
      <c r="L3" s="189"/>
      <c r="M3" s="189"/>
      <c r="N3" s="189"/>
      <c r="O3" s="189"/>
      <c r="P3" s="256" t="s">
        <v>5</v>
      </c>
      <c r="Q3" s="431"/>
      <c r="R3" s="431"/>
      <c r="S3" s="431"/>
      <c r="T3" s="431"/>
      <c r="U3" s="431"/>
      <c r="V3" s="431"/>
      <c r="W3" s="257"/>
      <c r="X3" s="256" t="s">
        <v>7</v>
      </c>
      <c r="Y3" s="257"/>
      <c r="Z3" s="273" t="s">
        <v>4</v>
      </c>
    </row>
    <row r="4" spans="2:27" ht="19.899999999999999" customHeight="1" thickBot="1" x14ac:dyDescent="0.45">
      <c r="B4" s="429"/>
      <c r="C4" s="430"/>
      <c r="D4" s="429" t="s">
        <v>3</v>
      </c>
      <c r="E4" s="432"/>
      <c r="F4" s="432"/>
      <c r="G4" s="432"/>
      <c r="H4" s="432"/>
      <c r="I4" s="432"/>
      <c r="J4" s="432"/>
      <c r="K4" s="190"/>
      <c r="L4" s="190"/>
      <c r="M4" s="190"/>
      <c r="N4" s="190"/>
      <c r="O4" s="190"/>
      <c r="P4" s="429"/>
      <c r="Q4" s="432"/>
      <c r="R4" s="432"/>
      <c r="S4" s="432"/>
      <c r="T4" s="432"/>
      <c r="U4" s="432"/>
      <c r="V4" s="432"/>
      <c r="W4" s="430"/>
      <c r="X4" s="429"/>
      <c r="Y4" s="430"/>
      <c r="Z4" s="275"/>
    </row>
    <row r="5" spans="2:27" ht="20.25" customHeight="1" x14ac:dyDescent="0.4">
      <c r="B5" s="435" t="s">
        <v>50</v>
      </c>
      <c r="C5" s="235" t="s">
        <v>51</v>
      </c>
      <c r="D5" s="297" t="s">
        <v>52</v>
      </c>
      <c r="E5" s="298"/>
      <c r="F5" s="298"/>
      <c r="G5" s="298"/>
      <c r="H5" s="298"/>
      <c r="I5" s="298"/>
      <c r="J5" s="298"/>
      <c r="K5" s="298"/>
      <c r="L5" s="298"/>
      <c r="M5" s="298"/>
      <c r="N5" s="298"/>
      <c r="O5" s="299"/>
      <c r="P5" s="297" t="s">
        <v>305</v>
      </c>
      <c r="Q5" s="298"/>
      <c r="R5" s="298"/>
      <c r="S5" s="298"/>
      <c r="T5" s="298"/>
      <c r="U5" s="298"/>
      <c r="V5" s="299"/>
      <c r="W5" s="306" t="s">
        <v>152</v>
      </c>
      <c r="X5" s="235" t="s">
        <v>89</v>
      </c>
      <c r="Y5" s="306" t="s">
        <v>86</v>
      </c>
      <c r="Z5" s="235"/>
    </row>
    <row r="6" spans="2:27" ht="18.75" customHeight="1" x14ac:dyDescent="0.4">
      <c r="B6" s="436"/>
      <c r="C6" s="236"/>
      <c r="D6" s="248" t="s">
        <v>53</v>
      </c>
      <c r="E6" s="247"/>
      <c r="F6" s="247"/>
      <c r="G6" s="247"/>
      <c r="H6" s="247"/>
      <c r="I6" s="247"/>
      <c r="J6" s="247"/>
      <c r="K6" s="110"/>
      <c r="L6" s="110"/>
      <c r="M6" s="110"/>
      <c r="N6" s="110"/>
      <c r="O6" s="110"/>
      <c r="P6" s="443"/>
      <c r="Q6" s="444"/>
      <c r="R6" s="444"/>
      <c r="S6" s="444"/>
      <c r="T6" s="444"/>
      <c r="U6" s="444"/>
      <c r="V6" s="445"/>
      <c r="W6" s="307"/>
      <c r="X6" s="236"/>
      <c r="Y6" s="307"/>
      <c r="Z6" s="236"/>
    </row>
    <row r="7" spans="2:27" ht="18.75" customHeight="1" thickBot="1" x14ac:dyDescent="0.45">
      <c r="B7" s="436"/>
      <c r="C7" s="236"/>
      <c r="D7" s="446" t="s">
        <v>54</v>
      </c>
      <c r="E7" s="447"/>
      <c r="F7" s="447"/>
      <c r="G7" s="447"/>
      <c r="H7" s="447"/>
      <c r="I7" s="447"/>
      <c r="J7" s="447"/>
      <c r="K7" s="191"/>
      <c r="L7" s="191"/>
      <c r="M7" s="191"/>
      <c r="N7" s="191"/>
      <c r="O7" s="191"/>
      <c r="P7" s="443"/>
      <c r="Q7" s="444"/>
      <c r="R7" s="444"/>
      <c r="S7" s="444"/>
      <c r="T7" s="444"/>
      <c r="U7" s="444"/>
      <c r="V7" s="445"/>
      <c r="W7" s="307"/>
      <c r="X7" s="236"/>
      <c r="Y7" s="307"/>
      <c r="Z7" s="236"/>
    </row>
    <row r="8" spans="2:27" ht="18.75" customHeight="1" x14ac:dyDescent="0.4">
      <c r="B8" s="436"/>
      <c r="C8" s="236"/>
      <c r="D8" s="448" t="s">
        <v>11</v>
      </c>
      <c r="E8" s="192" t="s">
        <v>26</v>
      </c>
      <c r="F8" s="192" t="s">
        <v>13</v>
      </c>
      <c r="G8" s="192" t="s">
        <v>14</v>
      </c>
      <c r="H8" s="192" t="s">
        <v>15</v>
      </c>
      <c r="I8" s="192" t="s">
        <v>16</v>
      </c>
      <c r="J8" s="193" t="s">
        <v>17</v>
      </c>
      <c r="K8" s="194"/>
      <c r="L8" s="194"/>
      <c r="M8" s="194"/>
      <c r="N8" s="194"/>
      <c r="O8" s="195"/>
      <c r="P8" s="443"/>
      <c r="Q8" s="444"/>
      <c r="R8" s="444"/>
      <c r="S8" s="444"/>
      <c r="T8" s="444"/>
      <c r="U8" s="444"/>
      <c r="V8" s="445"/>
      <c r="W8" s="307"/>
      <c r="X8" s="236"/>
      <c r="Y8" s="307"/>
      <c r="Z8" s="236"/>
    </row>
    <row r="9" spans="2:27" ht="18.75" customHeight="1" thickBot="1" x14ac:dyDescent="0.45">
      <c r="B9" s="436"/>
      <c r="C9" s="236"/>
      <c r="D9" s="449"/>
      <c r="E9" s="196">
        <v>2019</v>
      </c>
      <c r="F9" s="196">
        <v>2020</v>
      </c>
      <c r="G9" s="196">
        <v>2021</v>
      </c>
      <c r="H9" s="196">
        <v>2022</v>
      </c>
      <c r="I9" s="196">
        <v>2023</v>
      </c>
      <c r="J9" s="197">
        <v>2028</v>
      </c>
      <c r="K9" s="194"/>
      <c r="L9" s="194"/>
      <c r="M9" s="194"/>
      <c r="N9" s="194"/>
      <c r="O9" s="195"/>
      <c r="P9" s="443"/>
      <c r="Q9" s="444"/>
      <c r="R9" s="444"/>
      <c r="S9" s="444"/>
      <c r="T9" s="444"/>
      <c r="U9" s="444"/>
      <c r="V9" s="445"/>
      <c r="W9" s="307"/>
      <c r="X9" s="236"/>
      <c r="Y9" s="307"/>
      <c r="Z9" s="236"/>
    </row>
    <row r="10" spans="2:27" ht="26.25" customHeight="1" thickBot="1" x14ac:dyDescent="0.45">
      <c r="B10" s="436"/>
      <c r="C10" s="236"/>
      <c r="D10" s="198" t="s">
        <v>55</v>
      </c>
      <c r="E10" s="199">
        <v>98</v>
      </c>
      <c r="F10" s="199">
        <v>98</v>
      </c>
      <c r="G10" s="199">
        <v>98</v>
      </c>
      <c r="H10" s="199">
        <v>98</v>
      </c>
      <c r="I10" s="199">
        <v>98</v>
      </c>
      <c r="J10" s="200">
        <v>98</v>
      </c>
      <c r="K10" s="194"/>
      <c r="L10" s="194"/>
      <c r="M10" s="194"/>
      <c r="N10" s="194"/>
      <c r="O10" s="195"/>
      <c r="P10" s="443"/>
      <c r="Q10" s="444"/>
      <c r="R10" s="444"/>
      <c r="S10" s="444"/>
      <c r="T10" s="444"/>
      <c r="U10" s="444"/>
      <c r="V10" s="445"/>
      <c r="W10" s="307"/>
      <c r="X10" s="236"/>
      <c r="Y10" s="307"/>
      <c r="Z10" s="236"/>
    </row>
    <row r="11" spans="2:27" ht="18.75" customHeight="1" thickBot="1" x14ac:dyDescent="0.45">
      <c r="B11" s="436"/>
      <c r="C11" s="236"/>
      <c r="D11" s="198" t="s">
        <v>22</v>
      </c>
      <c r="E11" s="199">
        <v>98</v>
      </c>
      <c r="F11" s="199">
        <v>98.7</v>
      </c>
      <c r="G11" s="199">
        <v>98.9</v>
      </c>
      <c r="H11" s="199">
        <v>98.9</v>
      </c>
      <c r="I11" s="199"/>
      <c r="J11" s="200"/>
      <c r="K11" s="194"/>
      <c r="L11" s="194"/>
      <c r="M11" s="194"/>
      <c r="N11" s="194"/>
      <c r="O11" s="195"/>
      <c r="P11" s="443"/>
      <c r="Q11" s="444"/>
      <c r="R11" s="444"/>
      <c r="S11" s="444"/>
      <c r="T11" s="444"/>
      <c r="U11" s="444"/>
      <c r="V11" s="445"/>
      <c r="W11" s="307"/>
      <c r="X11" s="236"/>
      <c r="Y11" s="307"/>
      <c r="Z11" s="236"/>
    </row>
    <row r="12" spans="2:27" ht="18.75" customHeight="1" thickBot="1" x14ac:dyDescent="0.45">
      <c r="B12" s="436"/>
      <c r="C12" s="236"/>
      <c r="D12" s="198" t="s">
        <v>56</v>
      </c>
      <c r="E12" s="199">
        <v>98.7</v>
      </c>
      <c r="F12" s="199">
        <v>98.3</v>
      </c>
      <c r="G12" s="199">
        <v>95.8</v>
      </c>
      <c r="H12" s="199">
        <v>94.8</v>
      </c>
      <c r="I12" s="199"/>
      <c r="J12" s="200"/>
      <c r="K12" s="194"/>
      <c r="L12" s="194"/>
      <c r="M12" s="194"/>
      <c r="N12" s="194"/>
      <c r="O12" s="195"/>
      <c r="P12" s="443"/>
      <c r="Q12" s="444"/>
      <c r="R12" s="444"/>
      <c r="S12" s="444"/>
      <c r="T12" s="444"/>
      <c r="U12" s="444"/>
      <c r="V12" s="445"/>
      <c r="W12" s="307"/>
      <c r="X12" s="236"/>
      <c r="Y12" s="307"/>
      <c r="Z12" s="236"/>
    </row>
    <row r="13" spans="2:27" ht="18.75" customHeight="1" x14ac:dyDescent="0.4">
      <c r="B13" s="436"/>
      <c r="C13" s="236"/>
      <c r="D13" s="438" t="s">
        <v>136</v>
      </c>
      <c r="E13" s="439"/>
      <c r="F13" s="439"/>
      <c r="G13" s="439"/>
      <c r="H13" s="439"/>
      <c r="I13" s="439"/>
      <c r="J13" s="439"/>
      <c r="K13" s="439"/>
      <c r="L13" s="439"/>
      <c r="M13" s="439"/>
      <c r="N13" s="439"/>
      <c r="O13" s="440"/>
      <c r="P13" s="443"/>
      <c r="Q13" s="444"/>
      <c r="R13" s="444"/>
      <c r="S13" s="444"/>
      <c r="T13" s="444"/>
      <c r="U13" s="444"/>
      <c r="V13" s="445"/>
      <c r="W13" s="307"/>
      <c r="X13" s="236"/>
      <c r="Y13" s="307"/>
      <c r="Z13" s="236"/>
    </row>
    <row r="14" spans="2:27" ht="18.75" customHeight="1" x14ac:dyDescent="0.4">
      <c r="B14" s="436"/>
      <c r="C14" s="236"/>
      <c r="D14" s="433"/>
      <c r="E14" s="434"/>
      <c r="F14" s="434"/>
      <c r="G14" s="434"/>
      <c r="H14" s="434"/>
      <c r="I14" s="434"/>
      <c r="J14" s="434"/>
      <c r="K14" s="201"/>
      <c r="L14" s="201"/>
      <c r="M14" s="201"/>
      <c r="N14" s="201"/>
      <c r="O14" s="202"/>
      <c r="P14" s="203"/>
      <c r="Q14" s="203"/>
      <c r="R14" s="203"/>
      <c r="S14" s="204"/>
      <c r="T14" s="203"/>
      <c r="U14" s="203"/>
      <c r="V14" s="205"/>
      <c r="W14" s="307"/>
      <c r="X14" s="236"/>
      <c r="Y14" s="307"/>
      <c r="Z14" s="236"/>
    </row>
    <row r="15" spans="2:27" ht="18.75" customHeight="1" x14ac:dyDescent="0.4">
      <c r="B15" s="436"/>
      <c r="C15" s="236"/>
      <c r="D15" s="433"/>
      <c r="E15" s="434"/>
      <c r="F15" s="434"/>
      <c r="G15" s="434"/>
      <c r="H15" s="434"/>
      <c r="I15" s="434"/>
      <c r="J15" s="434"/>
      <c r="K15" s="201"/>
      <c r="L15" s="201"/>
      <c r="M15" s="201"/>
      <c r="N15" s="201"/>
      <c r="O15" s="202"/>
      <c r="P15" s="203"/>
      <c r="Q15" s="203"/>
      <c r="R15" s="203"/>
      <c r="S15" s="204"/>
      <c r="T15" s="203"/>
      <c r="U15" s="203"/>
      <c r="V15" s="205"/>
      <c r="W15" s="307"/>
      <c r="X15" s="236"/>
      <c r="Y15" s="307"/>
      <c r="Z15" s="236"/>
    </row>
    <row r="16" spans="2:27" ht="2.25" customHeight="1" x14ac:dyDescent="0.4">
      <c r="B16" s="436"/>
      <c r="C16" s="236"/>
      <c r="D16" s="433"/>
      <c r="E16" s="434"/>
      <c r="F16" s="434"/>
      <c r="G16" s="434"/>
      <c r="H16" s="434"/>
      <c r="I16" s="434"/>
      <c r="J16" s="434"/>
      <c r="K16" s="201"/>
      <c r="L16" s="201"/>
      <c r="M16" s="201"/>
      <c r="N16" s="201"/>
      <c r="O16" s="202"/>
      <c r="P16" s="203"/>
      <c r="Q16" s="203"/>
      <c r="R16" s="203"/>
      <c r="S16" s="204"/>
      <c r="T16" s="203"/>
      <c r="U16" s="203"/>
      <c r="V16" s="205"/>
      <c r="W16" s="307"/>
      <c r="X16" s="236"/>
      <c r="Y16" s="307"/>
      <c r="Z16" s="236"/>
    </row>
    <row r="17" spans="2:26" ht="1.5" hidden="1" customHeight="1" x14ac:dyDescent="0.4">
      <c r="B17" s="436"/>
      <c r="C17" s="236"/>
      <c r="D17" s="433"/>
      <c r="E17" s="434"/>
      <c r="F17" s="434"/>
      <c r="G17" s="434"/>
      <c r="H17" s="434"/>
      <c r="I17" s="434"/>
      <c r="J17" s="434"/>
      <c r="K17" s="201"/>
      <c r="L17" s="201"/>
      <c r="M17" s="201"/>
      <c r="N17" s="201"/>
      <c r="O17" s="202"/>
      <c r="P17" s="203"/>
      <c r="Q17" s="203"/>
      <c r="R17" s="203"/>
      <c r="S17" s="204"/>
      <c r="T17" s="203"/>
      <c r="U17" s="203"/>
      <c r="V17" s="205"/>
      <c r="W17" s="307"/>
      <c r="X17" s="236"/>
      <c r="Y17" s="307"/>
      <c r="Z17" s="236"/>
    </row>
    <row r="18" spans="2:26" ht="18.75" hidden="1" customHeight="1" x14ac:dyDescent="0.4">
      <c r="B18" s="436"/>
      <c r="C18" s="236"/>
      <c r="D18" s="433"/>
      <c r="E18" s="434"/>
      <c r="F18" s="434"/>
      <c r="G18" s="434"/>
      <c r="H18" s="434"/>
      <c r="I18" s="434"/>
      <c r="J18" s="434"/>
      <c r="K18" s="201"/>
      <c r="L18" s="201"/>
      <c r="M18" s="201"/>
      <c r="N18" s="201"/>
      <c r="O18" s="202"/>
      <c r="P18" s="203"/>
      <c r="Q18" s="203"/>
      <c r="R18" s="203"/>
      <c r="S18" s="204"/>
      <c r="T18" s="203"/>
      <c r="U18" s="203"/>
      <c r="V18" s="205"/>
      <c r="W18" s="307"/>
      <c r="X18" s="236"/>
      <c r="Y18" s="307"/>
      <c r="Z18" s="236"/>
    </row>
    <row r="19" spans="2:26" ht="18.75" hidden="1" customHeight="1" x14ac:dyDescent="0.4">
      <c r="B19" s="436"/>
      <c r="C19" s="236"/>
      <c r="D19" s="433"/>
      <c r="E19" s="434"/>
      <c r="F19" s="434"/>
      <c r="G19" s="434"/>
      <c r="H19" s="434"/>
      <c r="I19" s="434"/>
      <c r="J19" s="434"/>
      <c r="K19" s="201"/>
      <c r="L19" s="201"/>
      <c r="M19" s="201"/>
      <c r="N19" s="201"/>
      <c r="O19" s="202"/>
      <c r="P19" s="247"/>
      <c r="Q19" s="247"/>
      <c r="R19" s="247"/>
      <c r="S19" s="247"/>
      <c r="T19" s="247"/>
      <c r="U19" s="247"/>
      <c r="V19" s="293"/>
      <c r="W19" s="307"/>
      <c r="X19" s="236"/>
      <c r="Y19" s="307"/>
      <c r="Z19" s="236"/>
    </row>
    <row r="20" spans="2:26" ht="18.75" hidden="1" customHeight="1" x14ac:dyDescent="0.4">
      <c r="B20" s="436"/>
      <c r="C20" s="236"/>
      <c r="D20" s="433"/>
      <c r="E20" s="434"/>
      <c r="F20" s="434"/>
      <c r="G20" s="434"/>
      <c r="H20" s="434"/>
      <c r="I20" s="434"/>
      <c r="J20" s="434"/>
      <c r="K20" s="201"/>
      <c r="L20" s="201"/>
      <c r="M20" s="201"/>
      <c r="N20" s="201"/>
      <c r="O20" s="202"/>
      <c r="P20" s="247"/>
      <c r="Q20" s="247"/>
      <c r="R20" s="247"/>
      <c r="S20" s="247"/>
      <c r="T20" s="247"/>
      <c r="U20" s="247"/>
      <c r="V20" s="293"/>
      <c r="W20" s="307"/>
      <c r="X20" s="236"/>
      <c r="Y20" s="307"/>
      <c r="Z20" s="236"/>
    </row>
    <row r="21" spans="2:26" ht="18.75" hidden="1" customHeight="1" x14ac:dyDescent="0.4">
      <c r="B21" s="436"/>
      <c r="C21" s="236"/>
      <c r="D21" s="433"/>
      <c r="E21" s="434"/>
      <c r="F21" s="434"/>
      <c r="G21" s="434"/>
      <c r="H21" s="434"/>
      <c r="I21" s="434"/>
      <c r="J21" s="434"/>
      <c r="K21" s="201"/>
      <c r="L21" s="201"/>
      <c r="M21" s="201"/>
      <c r="N21" s="201"/>
      <c r="O21" s="202"/>
      <c r="P21" s="247"/>
      <c r="Q21" s="247"/>
      <c r="R21" s="247"/>
      <c r="S21" s="247"/>
      <c r="T21" s="247"/>
      <c r="U21" s="247"/>
      <c r="V21" s="293"/>
      <c r="W21" s="307"/>
      <c r="X21" s="236"/>
      <c r="Y21" s="307"/>
      <c r="Z21" s="236"/>
    </row>
    <row r="22" spans="2:26" ht="18.75" hidden="1" customHeight="1" x14ac:dyDescent="0.4">
      <c r="B22" s="436"/>
      <c r="C22" s="236"/>
      <c r="D22" s="433"/>
      <c r="E22" s="434"/>
      <c r="F22" s="434"/>
      <c r="G22" s="434"/>
      <c r="H22" s="434"/>
      <c r="I22" s="434"/>
      <c r="J22" s="434"/>
      <c r="K22" s="201"/>
      <c r="L22" s="201"/>
      <c r="M22" s="201"/>
      <c r="N22" s="201"/>
      <c r="O22" s="202"/>
      <c r="P22" s="247"/>
      <c r="Q22" s="247"/>
      <c r="R22" s="247"/>
      <c r="S22" s="247"/>
      <c r="T22" s="247"/>
      <c r="U22" s="247"/>
      <c r="V22" s="293"/>
      <c r="W22" s="307"/>
      <c r="X22" s="236"/>
      <c r="Y22" s="307"/>
      <c r="Z22" s="236"/>
    </row>
    <row r="23" spans="2:26" ht="18.75" customHeight="1" thickBot="1" x14ac:dyDescent="0.45">
      <c r="B23" s="436"/>
      <c r="C23" s="296"/>
      <c r="D23" s="441"/>
      <c r="E23" s="442"/>
      <c r="F23" s="442"/>
      <c r="G23" s="442"/>
      <c r="H23" s="442"/>
      <c r="I23" s="442"/>
      <c r="J23" s="442"/>
      <c r="K23" s="206"/>
      <c r="L23" s="206"/>
      <c r="M23" s="206"/>
      <c r="N23" s="206"/>
      <c r="O23" s="206"/>
      <c r="P23" s="308"/>
      <c r="Q23" s="309"/>
      <c r="R23" s="309"/>
      <c r="S23" s="309"/>
      <c r="T23" s="309"/>
      <c r="U23" s="309"/>
      <c r="V23" s="310"/>
      <c r="W23" s="283"/>
      <c r="X23" s="296"/>
      <c r="Y23" s="283"/>
      <c r="Z23" s="296"/>
    </row>
    <row r="24" spans="2:26" ht="18.75" customHeight="1" x14ac:dyDescent="0.4">
      <c r="B24" s="436"/>
      <c r="C24" s="235" t="s">
        <v>57</v>
      </c>
      <c r="D24" s="297" t="s">
        <v>58</v>
      </c>
      <c r="E24" s="298"/>
      <c r="F24" s="298"/>
      <c r="G24" s="298"/>
      <c r="H24" s="298"/>
      <c r="I24" s="298"/>
      <c r="J24" s="298"/>
      <c r="K24" s="207"/>
      <c r="L24" s="207"/>
      <c r="M24" s="207"/>
      <c r="N24" s="207"/>
      <c r="O24" s="207"/>
      <c r="P24" s="426" t="s">
        <v>306</v>
      </c>
      <c r="Q24" s="427"/>
      <c r="R24" s="427"/>
      <c r="S24" s="427"/>
      <c r="T24" s="427"/>
      <c r="U24" s="427"/>
      <c r="V24" s="428"/>
      <c r="W24" s="61" t="s">
        <v>153</v>
      </c>
      <c r="X24" s="235" t="s">
        <v>86</v>
      </c>
      <c r="Y24" s="66" t="s">
        <v>86</v>
      </c>
      <c r="Z24" s="235"/>
    </row>
    <row r="25" spans="2:26" ht="45" customHeight="1" x14ac:dyDescent="0.4">
      <c r="B25" s="436"/>
      <c r="C25" s="236"/>
      <c r="D25" s="248"/>
      <c r="E25" s="247"/>
      <c r="F25" s="247"/>
      <c r="G25" s="247"/>
      <c r="H25" s="247"/>
      <c r="I25" s="247"/>
      <c r="J25" s="247"/>
      <c r="K25" s="110"/>
      <c r="L25" s="110"/>
      <c r="M25" s="110"/>
      <c r="N25" s="110"/>
      <c r="O25" s="110"/>
      <c r="P25" s="249"/>
      <c r="Q25" s="333"/>
      <c r="R25" s="333"/>
      <c r="S25" s="333"/>
      <c r="T25" s="333"/>
      <c r="U25" s="333"/>
      <c r="V25" s="401"/>
      <c r="W25" s="65"/>
      <c r="X25" s="236"/>
      <c r="Y25" s="66"/>
      <c r="Z25" s="236"/>
    </row>
    <row r="26" spans="2:26" ht="1.5" customHeight="1" x14ac:dyDescent="0.4">
      <c r="B26" s="436"/>
      <c r="C26" s="236"/>
      <c r="D26" s="248"/>
      <c r="E26" s="247"/>
      <c r="F26" s="247"/>
      <c r="G26" s="247"/>
      <c r="H26" s="247"/>
      <c r="I26" s="247"/>
      <c r="J26" s="247"/>
      <c r="K26" s="110"/>
      <c r="L26" s="110"/>
      <c r="M26" s="110"/>
      <c r="N26" s="110"/>
      <c r="O26" s="110"/>
      <c r="P26" s="248"/>
      <c r="Q26" s="332"/>
      <c r="R26" s="332"/>
      <c r="S26" s="332"/>
      <c r="T26" s="332"/>
      <c r="U26" s="332"/>
      <c r="V26" s="293"/>
      <c r="W26" s="65"/>
      <c r="X26" s="85"/>
      <c r="Y26" s="66"/>
      <c r="Z26" s="236"/>
    </row>
    <row r="27" spans="2:26" ht="71.25" customHeight="1" x14ac:dyDescent="0.4">
      <c r="B27" s="436"/>
      <c r="C27" s="236"/>
      <c r="D27" s="248" t="s">
        <v>130</v>
      </c>
      <c r="E27" s="247"/>
      <c r="F27" s="247"/>
      <c r="G27" s="247"/>
      <c r="H27" s="247"/>
      <c r="I27" s="247"/>
      <c r="J27" s="247"/>
      <c r="K27" s="247"/>
      <c r="L27" s="247"/>
      <c r="M27" s="247"/>
      <c r="N27" s="247"/>
      <c r="O27" s="293"/>
      <c r="P27" s="248" t="s">
        <v>155</v>
      </c>
      <c r="Q27" s="338"/>
      <c r="R27" s="338"/>
      <c r="S27" s="338"/>
      <c r="T27" s="338"/>
      <c r="U27" s="338"/>
      <c r="V27" s="425"/>
      <c r="W27" s="65" t="s">
        <v>153</v>
      </c>
      <c r="X27" s="85" t="s">
        <v>86</v>
      </c>
      <c r="Y27" s="66"/>
      <c r="Z27" s="236"/>
    </row>
    <row r="28" spans="2:26" ht="99" customHeight="1" x14ac:dyDescent="0.4">
      <c r="B28" s="436"/>
      <c r="C28" s="236"/>
      <c r="D28" s="248"/>
      <c r="E28" s="247"/>
      <c r="F28" s="247"/>
      <c r="G28" s="247"/>
      <c r="H28" s="247"/>
      <c r="I28" s="247"/>
      <c r="J28" s="247"/>
      <c r="K28" s="110"/>
      <c r="L28" s="110"/>
      <c r="M28" s="110"/>
      <c r="N28" s="110"/>
      <c r="O28" s="110"/>
      <c r="P28" s="248" t="s">
        <v>307</v>
      </c>
      <c r="Q28" s="332"/>
      <c r="R28" s="332"/>
      <c r="S28" s="332"/>
      <c r="T28" s="332"/>
      <c r="U28" s="332"/>
      <c r="V28" s="293"/>
      <c r="W28" s="65"/>
      <c r="X28" s="59"/>
      <c r="Y28" s="66"/>
      <c r="Z28" s="236"/>
    </row>
    <row r="29" spans="2:26" ht="36" customHeight="1" thickBot="1" x14ac:dyDescent="0.45">
      <c r="B29" s="437"/>
      <c r="C29" s="296"/>
      <c r="D29" s="308"/>
      <c r="E29" s="309"/>
      <c r="F29" s="309"/>
      <c r="G29" s="309"/>
      <c r="H29" s="309"/>
      <c r="I29" s="309"/>
      <c r="J29" s="309"/>
      <c r="K29" s="208"/>
      <c r="L29" s="208"/>
      <c r="M29" s="208"/>
      <c r="N29" s="208"/>
      <c r="O29" s="208"/>
      <c r="P29" s="308"/>
      <c r="Q29" s="309"/>
      <c r="R29" s="309"/>
      <c r="S29" s="309"/>
      <c r="T29" s="309"/>
      <c r="U29" s="309"/>
      <c r="V29" s="310"/>
      <c r="W29" s="209" t="s">
        <v>84</v>
      </c>
      <c r="X29" s="60"/>
      <c r="Y29" s="119" t="s">
        <v>86</v>
      </c>
      <c r="Z29" s="296"/>
    </row>
    <row r="30" spans="2:26" x14ac:dyDescent="0.4">
      <c r="B30" s="210"/>
    </row>
    <row r="31" spans="2:26" x14ac:dyDescent="0.4">
      <c r="B31" s="210"/>
    </row>
    <row r="32" spans="2:26" x14ac:dyDescent="0.4">
      <c r="B32" s="211"/>
    </row>
    <row r="33" spans="2:25" x14ac:dyDescent="0.4">
      <c r="B33" s="211"/>
      <c r="N33" s="424"/>
      <c r="O33" s="424"/>
      <c r="P33" s="424"/>
      <c r="Q33" s="424"/>
      <c r="R33" s="424"/>
      <c r="S33" s="424"/>
      <c r="T33" s="424"/>
      <c r="U33" s="424"/>
      <c r="V33" s="424"/>
      <c r="W33" s="424"/>
      <c r="X33" s="424"/>
      <c r="Y33" s="424"/>
    </row>
    <row r="34" spans="2:25" x14ac:dyDescent="0.4">
      <c r="B34" s="211"/>
      <c r="N34" s="424"/>
      <c r="O34" s="424"/>
      <c r="P34" s="424"/>
      <c r="Q34" s="424"/>
      <c r="R34" s="424"/>
      <c r="S34" s="424"/>
      <c r="T34" s="424"/>
      <c r="U34" s="424"/>
      <c r="V34" s="424"/>
      <c r="W34" s="424"/>
      <c r="X34" s="424"/>
      <c r="Y34" s="424"/>
    </row>
    <row r="35" spans="2:25" x14ac:dyDescent="0.4">
      <c r="B35" s="211"/>
      <c r="N35" s="424"/>
      <c r="O35" s="424"/>
      <c r="P35" s="424"/>
      <c r="Q35" s="424"/>
      <c r="R35" s="424"/>
      <c r="S35" s="424"/>
      <c r="T35" s="424"/>
      <c r="U35" s="424"/>
      <c r="V35" s="424"/>
      <c r="W35" s="424"/>
      <c r="X35" s="424"/>
      <c r="Y35" s="424"/>
    </row>
    <row r="36" spans="2:25" x14ac:dyDescent="0.4">
      <c r="B36" s="211"/>
      <c r="N36" s="424"/>
      <c r="O36" s="424"/>
      <c r="P36" s="424"/>
      <c r="Q36" s="424"/>
      <c r="R36" s="424"/>
      <c r="S36" s="424"/>
      <c r="T36" s="424"/>
      <c r="U36" s="424"/>
      <c r="V36" s="424"/>
      <c r="W36" s="424"/>
      <c r="X36" s="424"/>
      <c r="Y36" s="424"/>
    </row>
    <row r="37" spans="2:25" x14ac:dyDescent="0.4">
      <c r="B37" s="211"/>
      <c r="N37" s="424"/>
      <c r="O37" s="424"/>
      <c r="P37" s="424"/>
      <c r="Q37" s="424"/>
      <c r="R37" s="424"/>
      <c r="S37" s="424"/>
      <c r="T37" s="424"/>
      <c r="U37" s="424"/>
      <c r="V37" s="424"/>
      <c r="W37" s="424"/>
      <c r="X37" s="424"/>
      <c r="Y37" s="424"/>
    </row>
    <row r="38" spans="2:25" x14ac:dyDescent="0.4">
      <c r="B38" s="211"/>
      <c r="N38" s="424"/>
      <c r="O38" s="424"/>
      <c r="P38" s="424"/>
      <c r="Q38" s="424"/>
      <c r="R38" s="424"/>
      <c r="S38" s="424"/>
      <c r="T38" s="424"/>
      <c r="U38" s="424"/>
      <c r="V38" s="424"/>
      <c r="W38" s="424"/>
      <c r="X38" s="424"/>
      <c r="Y38" s="424"/>
    </row>
    <row r="39" spans="2:25" x14ac:dyDescent="0.4">
      <c r="B39" s="211"/>
      <c r="N39" s="424"/>
      <c r="O39" s="424"/>
      <c r="P39" s="424"/>
      <c r="Q39" s="424"/>
      <c r="R39" s="424"/>
      <c r="S39" s="424"/>
      <c r="T39" s="424"/>
      <c r="U39" s="424"/>
      <c r="V39" s="424"/>
      <c r="W39" s="424"/>
      <c r="X39" s="424"/>
      <c r="Y39" s="424"/>
    </row>
    <row r="40" spans="2:25" x14ac:dyDescent="0.4">
      <c r="B40" s="212"/>
      <c r="N40" s="424"/>
      <c r="O40" s="424"/>
      <c r="P40" s="424"/>
      <c r="Q40" s="424"/>
      <c r="R40" s="424"/>
      <c r="S40" s="424"/>
      <c r="T40" s="424"/>
      <c r="U40" s="424"/>
      <c r="V40" s="424"/>
      <c r="W40" s="424"/>
      <c r="X40" s="424"/>
      <c r="Y40" s="424"/>
    </row>
    <row r="41" spans="2:25" x14ac:dyDescent="0.4">
      <c r="B41" s="212"/>
    </row>
  </sheetData>
  <mergeCells count="48">
    <mergeCell ref="X3:Y4"/>
    <mergeCell ref="Z3:Z4"/>
    <mergeCell ref="D4:J4"/>
    <mergeCell ref="D18:J18"/>
    <mergeCell ref="D19:J19"/>
    <mergeCell ref="P19:V19"/>
    <mergeCell ref="P5:V13"/>
    <mergeCell ref="D15:J15"/>
    <mergeCell ref="D16:J16"/>
    <mergeCell ref="Y5:Y23"/>
    <mergeCell ref="Z5:Z23"/>
    <mergeCell ref="D6:J6"/>
    <mergeCell ref="D7:J7"/>
    <mergeCell ref="D8:D9"/>
    <mergeCell ref="X5:X23"/>
    <mergeCell ref="D14:J14"/>
    <mergeCell ref="C24:C29"/>
    <mergeCell ref="D24:J24"/>
    <mergeCell ref="D13:O13"/>
    <mergeCell ref="D23:J23"/>
    <mergeCell ref="P23:V23"/>
    <mergeCell ref="D20:J20"/>
    <mergeCell ref="P20:V20"/>
    <mergeCell ref="B3:C4"/>
    <mergeCell ref="D3:J3"/>
    <mergeCell ref="P3:W4"/>
    <mergeCell ref="W5:W23"/>
    <mergeCell ref="D17:J17"/>
    <mergeCell ref="D21:J21"/>
    <mergeCell ref="P21:V21"/>
    <mergeCell ref="D22:J22"/>
    <mergeCell ref="P22:V22"/>
    <mergeCell ref="D5:O5"/>
    <mergeCell ref="B5:B29"/>
    <mergeCell ref="C5:C23"/>
    <mergeCell ref="D28:J28"/>
    <mergeCell ref="P28:V28"/>
    <mergeCell ref="D29:J29"/>
    <mergeCell ref="P29:V29"/>
    <mergeCell ref="N33:Y40"/>
    <mergeCell ref="Z24:Z29"/>
    <mergeCell ref="D25:J25"/>
    <mergeCell ref="D26:J26"/>
    <mergeCell ref="P26:V26"/>
    <mergeCell ref="P27:V27"/>
    <mergeCell ref="D27:O27"/>
    <mergeCell ref="X24:X25"/>
    <mergeCell ref="P24:V25"/>
  </mergeCells>
  <phoneticPr fontId="28"/>
  <pageMargins left="0.55118110236220474" right="0.55118110236220474" top="0.78740157480314965" bottom="0.78740157480314965" header="0.51181102362204722" footer="0.51181102362204722"/>
  <pageSetup paperSize="8" scale="87" fitToHeight="0" orientation="landscape" r:id="rId1"/>
  <headerFooter>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79"/>
  <sheetViews>
    <sheetView view="pageLayout" topLeftCell="A28" zoomScale="90" zoomScaleNormal="100" zoomScalePageLayoutView="90" workbookViewId="0">
      <selection activeCell="T4" sqref="T4:T32"/>
    </sheetView>
  </sheetViews>
  <sheetFormatPr defaultRowHeight="18.75" x14ac:dyDescent="0.4"/>
  <cols>
    <col min="1" max="1" width="3" style="51" customWidth="1"/>
    <col min="2" max="2" width="7.125" style="51" customWidth="1"/>
    <col min="3" max="3" width="12.5" style="51" customWidth="1"/>
    <col min="4" max="4" width="10.375" style="51" customWidth="1"/>
    <col min="5" max="10" width="6.625" style="51" customWidth="1"/>
    <col min="11" max="11" width="24.625" style="51" customWidth="1"/>
    <col min="12" max="13" width="8.625" style="51" customWidth="1"/>
    <col min="14" max="14" width="5.5" style="51" customWidth="1"/>
    <col min="15" max="17" width="8.625" style="51" hidden="1" customWidth="1"/>
    <col min="18" max="18" width="11.25" style="51" customWidth="1"/>
    <col min="19" max="19" width="5.25" style="51" customWidth="1"/>
    <col min="20" max="20" width="29.25" style="51" customWidth="1"/>
    <col min="21" max="21" width="5.5" style="51" customWidth="1"/>
    <col min="22" max="22" width="11.875" style="51" customWidth="1"/>
    <col min="23" max="23" width="12" style="51" customWidth="1"/>
    <col min="24" max="16384" width="9" style="51"/>
  </cols>
  <sheetData>
    <row r="1" spans="2:22" ht="19.5" thickBot="1" x14ac:dyDescent="0.45">
      <c r="B1" s="210"/>
    </row>
    <row r="2" spans="2:22" ht="18.75" customHeight="1" x14ac:dyDescent="0.4">
      <c r="B2" s="256" t="s">
        <v>1</v>
      </c>
      <c r="C2" s="257"/>
      <c r="D2" s="256" t="s">
        <v>2</v>
      </c>
      <c r="E2" s="431"/>
      <c r="F2" s="431"/>
      <c r="G2" s="431"/>
      <c r="H2" s="431"/>
      <c r="I2" s="431"/>
      <c r="J2" s="431"/>
      <c r="K2" s="189"/>
      <c r="L2" s="256" t="s">
        <v>5</v>
      </c>
      <c r="M2" s="431"/>
      <c r="N2" s="431"/>
      <c r="O2" s="431"/>
      <c r="P2" s="431"/>
      <c r="Q2" s="431"/>
      <c r="R2" s="431"/>
      <c r="S2" s="257"/>
      <c r="T2" s="256" t="s">
        <v>7</v>
      </c>
      <c r="U2" s="257"/>
      <c r="V2" s="273" t="s">
        <v>4</v>
      </c>
    </row>
    <row r="3" spans="2:22" ht="18.75" customHeight="1" thickBot="1" x14ac:dyDescent="0.45">
      <c r="B3" s="429"/>
      <c r="C3" s="430"/>
      <c r="D3" s="429" t="s">
        <v>3</v>
      </c>
      <c r="E3" s="432"/>
      <c r="F3" s="432"/>
      <c r="G3" s="432"/>
      <c r="H3" s="432"/>
      <c r="I3" s="432"/>
      <c r="J3" s="432"/>
      <c r="K3" s="190"/>
      <c r="L3" s="429"/>
      <c r="M3" s="432"/>
      <c r="N3" s="432"/>
      <c r="O3" s="432"/>
      <c r="P3" s="432"/>
      <c r="Q3" s="432"/>
      <c r="R3" s="432"/>
      <c r="S3" s="430"/>
      <c r="T3" s="429"/>
      <c r="U3" s="430"/>
      <c r="V3" s="275"/>
    </row>
    <row r="4" spans="2:22" ht="18.75" customHeight="1" x14ac:dyDescent="0.4">
      <c r="B4" s="389" t="s">
        <v>59</v>
      </c>
      <c r="C4" s="235" t="s">
        <v>120</v>
      </c>
      <c r="D4" s="368" t="s">
        <v>60</v>
      </c>
      <c r="E4" s="474"/>
      <c r="F4" s="474"/>
      <c r="G4" s="474"/>
      <c r="H4" s="474"/>
      <c r="I4" s="474"/>
      <c r="J4" s="474"/>
      <c r="K4" s="213"/>
      <c r="L4" s="241" t="s">
        <v>308</v>
      </c>
      <c r="M4" s="242"/>
      <c r="N4" s="242"/>
      <c r="O4" s="242"/>
      <c r="P4" s="242"/>
      <c r="Q4" s="242"/>
      <c r="R4" s="479"/>
      <c r="S4" s="66" t="s">
        <v>152</v>
      </c>
      <c r="T4" s="235" t="s">
        <v>84</v>
      </c>
      <c r="U4" s="85"/>
      <c r="V4" s="235"/>
    </row>
    <row r="5" spans="2:22" ht="18.75" customHeight="1" x14ac:dyDescent="0.4">
      <c r="B5" s="390"/>
      <c r="C5" s="236"/>
      <c r="D5" s="369"/>
      <c r="E5" s="467"/>
      <c r="F5" s="467"/>
      <c r="G5" s="467"/>
      <c r="H5" s="467"/>
      <c r="I5" s="467"/>
      <c r="J5" s="467"/>
      <c r="K5" s="186"/>
      <c r="L5" s="243"/>
      <c r="M5" s="244"/>
      <c r="N5" s="244"/>
      <c r="O5" s="244"/>
      <c r="P5" s="244"/>
      <c r="Q5" s="244"/>
      <c r="R5" s="460"/>
      <c r="S5" s="66" t="s">
        <v>97</v>
      </c>
      <c r="T5" s="236"/>
      <c r="U5" s="66" t="s">
        <v>84</v>
      </c>
      <c r="V5" s="236"/>
    </row>
    <row r="6" spans="2:22" ht="18.75" customHeight="1" thickBot="1" x14ac:dyDescent="0.45">
      <c r="B6" s="390"/>
      <c r="C6" s="236"/>
      <c r="D6" s="475" t="s">
        <v>138</v>
      </c>
      <c r="E6" s="476"/>
      <c r="F6" s="476"/>
      <c r="G6" s="476"/>
      <c r="H6" s="476"/>
      <c r="I6" s="476"/>
      <c r="J6" s="476"/>
      <c r="K6" s="186"/>
      <c r="L6" s="243"/>
      <c r="M6" s="244"/>
      <c r="N6" s="244"/>
      <c r="O6" s="244"/>
      <c r="P6" s="244"/>
      <c r="Q6" s="244"/>
      <c r="R6" s="460"/>
      <c r="S6" s="66"/>
      <c r="T6" s="236"/>
      <c r="U6" s="66"/>
      <c r="V6" s="236"/>
    </row>
    <row r="7" spans="2:22" ht="18.75" customHeight="1" x14ac:dyDescent="0.4">
      <c r="B7" s="390"/>
      <c r="C7" s="236"/>
      <c r="D7" s="477" t="s">
        <v>11</v>
      </c>
      <c r="E7" s="214" t="s">
        <v>26</v>
      </c>
      <c r="F7" s="214" t="s">
        <v>13</v>
      </c>
      <c r="G7" s="214" t="s">
        <v>14</v>
      </c>
      <c r="H7" s="214" t="s">
        <v>15</v>
      </c>
      <c r="I7" s="214" t="s">
        <v>16</v>
      </c>
      <c r="J7" s="215" t="s">
        <v>17</v>
      </c>
      <c r="K7" s="216"/>
      <c r="L7" s="243"/>
      <c r="M7" s="244"/>
      <c r="N7" s="244"/>
      <c r="O7" s="244"/>
      <c r="P7" s="244"/>
      <c r="Q7" s="244"/>
      <c r="R7" s="460"/>
      <c r="S7" s="66"/>
      <c r="T7" s="236"/>
      <c r="U7" s="66"/>
      <c r="V7" s="236"/>
    </row>
    <row r="8" spans="2:22" ht="18.75" customHeight="1" thickBot="1" x14ac:dyDescent="0.45">
      <c r="B8" s="390"/>
      <c r="C8" s="236"/>
      <c r="D8" s="478"/>
      <c r="E8" s="217">
        <v>2019</v>
      </c>
      <c r="F8" s="217">
        <v>2020</v>
      </c>
      <c r="G8" s="217">
        <v>2021</v>
      </c>
      <c r="H8" s="217">
        <v>2022</v>
      </c>
      <c r="I8" s="217">
        <v>2023</v>
      </c>
      <c r="J8" s="218">
        <v>2028</v>
      </c>
      <c r="K8" s="216"/>
      <c r="L8" s="243"/>
      <c r="M8" s="244"/>
      <c r="N8" s="244"/>
      <c r="O8" s="244"/>
      <c r="P8" s="244"/>
      <c r="Q8" s="244"/>
      <c r="R8" s="460"/>
      <c r="S8" s="66"/>
      <c r="T8" s="236"/>
      <c r="U8" s="66"/>
      <c r="V8" s="236"/>
    </row>
    <row r="9" spans="2:22" ht="18.75" customHeight="1" thickBot="1" x14ac:dyDescent="0.45">
      <c r="B9" s="390"/>
      <c r="C9" s="236"/>
      <c r="D9" s="219" t="s">
        <v>61</v>
      </c>
      <c r="E9" s="1">
        <v>2285</v>
      </c>
      <c r="F9" s="1">
        <v>2409</v>
      </c>
      <c r="G9" s="1">
        <v>2421</v>
      </c>
      <c r="H9" s="1">
        <v>2432</v>
      </c>
      <c r="I9" s="1">
        <v>2465</v>
      </c>
      <c r="J9" s="220">
        <v>2465</v>
      </c>
      <c r="K9" s="216"/>
      <c r="L9" s="243"/>
      <c r="M9" s="244"/>
      <c r="N9" s="244"/>
      <c r="O9" s="244"/>
      <c r="P9" s="244"/>
      <c r="Q9" s="244"/>
      <c r="R9" s="460"/>
      <c r="S9" s="66"/>
      <c r="T9" s="236"/>
      <c r="U9" s="66"/>
      <c r="V9" s="236"/>
    </row>
    <row r="10" spans="2:22" ht="18.75" customHeight="1" thickBot="1" x14ac:dyDescent="0.45">
      <c r="B10" s="390"/>
      <c r="C10" s="236"/>
      <c r="D10" s="219" t="s">
        <v>62</v>
      </c>
      <c r="E10" s="1">
        <v>2254</v>
      </c>
      <c r="F10" s="1">
        <v>2373</v>
      </c>
      <c r="G10" s="1">
        <v>2385</v>
      </c>
      <c r="H10" s="1">
        <v>2397</v>
      </c>
      <c r="I10" s="1">
        <v>2414</v>
      </c>
      <c r="J10" s="220">
        <v>2414</v>
      </c>
      <c r="K10" s="216"/>
      <c r="L10" s="243"/>
      <c r="M10" s="244"/>
      <c r="N10" s="244"/>
      <c r="O10" s="244"/>
      <c r="P10" s="244"/>
      <c r="Q10" s="244"/>
      <c r="R10" s="460"/>
      <c r="S10" s="66"/>
      <c r="T10" s="236"/>
      <c r="U10" s="66"/>
      <c r="V10" s="236"/>
    </row>
    <row r="11" spans="2:22" ht="18.75" customHeight="1" thickBot="1" x14ac:dyDescent="0.45">
      <c r="B11" s="390"/>
      <c r="C11" s="236"/>
      <c r="D11" s="219" t="s">
        <v>63</v>
      </c>
      <c r="E11" s="3">
        <v>31</v>
      </c>
      <c r="F11" s="3">
        <v>36</v>
      </c>
      <c r="G11" s="3">
        <v>36</v>
      </c>
      <c r="H11" s="3">
        <v>35</v>
      </c>
      <c r="I11" s="3">
        <v>51</v>
      </c>
      <c r="J11" s="221">
        <v>51</v>
      </c>
      <c r="K11" s="222"/>
      <c r="L11" s="243"/>
      <c r="M11" s="244"/>
      <c r="N11" s="244"/>
      <c r="O11" s="244"/>
      <c r="P11" s="244"/>
      <c r="Q11" s="244"/>
      <c r="R11" s="460"/>
      <c r="S11" s="66"/>
      <c r="T11" s="236"/>
      <c r="U11" s="66"/>
      <c r="V11" s="236"/>
    </row>
    <row r="12" spans="2:22" ht="18.75" customHeight="1" thickBot="1" x14ac:dyDescent="0.45">
      <c r="B12" s="390"/>
      <c r="C12" s="236"/>
      <c r="D12" s="219" t="s">
        <v>64</v>
      </c>
      <c r="E12" s="3">
        <v>36</v>
      </c>
      <c r="F12" s="3">
        <v>32</v>
      </c>
      <c r="G12" s="3">
        <v>26</v>
      </c>
      <c r="H12" s="3">
        <v>24</v>
      </c>
      <c r="I12" s="3">
        <v>24</v>
      </c>
      <c r="J12" s="221">
        <v>24</v>
      </c>
      <c r="K12" s="222"/>
      <c r="L12" s="243"/>
      <c r="M12" s="244"/>
      <c r="N12" s="244"/>
      <c r="O12" s="244"/>
      <c r="P12" s="244"/>
      <c r="Q12" s="244"/>
      <c r="R12" s="460"/>
      <c r="S12" s="66"/>
      <c r="T12" s="236"/>
      <c r="U12" s="66"/>
      <c r="V12" s="236"/>
    </row>
    <row r="13" spans="2:22" ht="18.75" customHeight="1" thickBot="1" x14ac:dyDescent="0.45">
      <c r="B13" s="390"/>
      <c r="C13" s="236"/>
      <c r="D13" s="219" t="s">
        <v>65</v>
      </c>
      <c r="E13" s="3">
        <v>67</v>
      </c>
      <c r="F13" s="3">
        <v>68</v>
      </c>
      <c r="G13" s="3">
        <v>62</v>
      </c>
      <c r="H13" s="3">
        <v>59</v>
      </c>
      <c r="I13" s="3">
        <v>75</v>
      </c>
      <c r="J13" s="221">
        <v>75</v>
      </c>
      <c r="K13" s="222"/>
      <c r="L13" s="243"/>
      <c r="M13" s="244"/>
      <c r="N13" s="244"/>
      <c r="O13" s="244"/>
      <c r="P13" s="244"/>
      <c r="Q13" s="244"/>
      <c r="R13" s="460"/>
      <c r="S13" s="66"/>
      <c r="T13" s="236"/>
      <c r="U13" s="66"/>
      <c r="V13" s="236"/>
    </row>
    <row r="14" spans="2:22" ht="18.75" customHeight="1" x14ac:dyDescent="0.4">
      <c r="B14" s="390"/>
      <c r="C14" s="236"/>
      <c r="D14" s="368"/>
      <c r="E14" s="474"/>
      <c r="F14" s="474"/>
      <c r="G14" s="474"/>
      <c r="H14" s="474"/>
      <c r="I14" s="474"/>
      <c r="J14" s="474"/>
      <c r="K14" s="85"/>
      <c r="L14" s="243"/>
      <c r="M14" s="244"/>
      <c r="N14" s="244"/>
      <c r="O14" s="244"/>
      <c r="P14" s="244"/>
      <c r="Q14" s="244"/>
      <c r="R14" s="460"/>
      <c r="S14" s="66"/>
      <c r="T14" s="236"/>
      <c r="U14" s="66"/>
      <c r="V14" s="236"/>
    </row>
    <row r="15" spans="2:22" ht="18.75" customHeight="1" thickBot="1" x14ac:dyDescent="0.45">
      <c r="B15" s="390"/>
      <c r="C15" s="236"/>
      <c r="D15" s="369" t="s">
        <v>66</v>
      </c>
      <c r="E15" s="467"/>
      <c r="F15" s="467"/>
      <c r="G15" s="467"/>
      <c r="H15" s="467"/>
      <c r="I15" s="467"/>
      <c r="J15" s="467"/>
      <c r="K15" s="85"/>
      <c r="L15" s="243"/>
      <c r="M15" s="244"/>
      <c r="N15" s="244"/>
      <c r="O15" s="244"/>
      <c r="P15" s="244"/>
      <c r="Q15" s="244"/>
      <c r="R15" s="460"/>
      <c r="S15" s="66"/>
      <c r="T15" s="236"/>
      <c r="U15" s="66"/>
      <c r="V15" s="236"/>
    </row>
    <row r="16" spans="2:22" ht="18.75" customHeight="1" x14ac:dyDescent="0.4">
      <c r="B16" s="390"/>
      <c r="C16" s="236"/>
      <c r="D16" s="477" t="s">
        <v>11</v>
      </c>
      <c r="E16" s="214" t="s">
        <v>26</v>
      </c>
      <c r="F16" s="214" t="s">
        <v>13</v>
      </c>
      <c r="G16" s="214" t="s">
        <v>14</v>
      </c>
      <c r="H16" s="214" t="s">
        <v>15</v>
      </c>
      <c r="I16" s="214" t="s">
        <v>16</v>
      </c>
      <c r="J16" s="128"/>
      <c r="K16" s="229"/>
      <c r="L16" s="243"/>
      <c r="M16" s="244"/>
      <c r="N16" s="244"/>
      <c r="O16" s="244"/>
      <c r="P16" s="244"/>
      <c r="Q16" s="244"/>
      <c r="R16" s="460"/>
      <c r="S16" s="66"/>
      <c r="T16" s="236"/>
      <c r="U16" s="66"/>
      <c r="V16" s="236"/>
    </row>
    <row r="17" spans="2:22" ht="18.75" customHeight="1" thickBot="1" x14ac:dyDescent="0.45">
      <c r="B17" s="390"/>
      <c r="C17" s="236"/>
      <c r="D17" s="478"/>
      <c r="E17" s="217">
        <v>2019</v>
      </c>
      <c r="F17" s="217">
        <v>2020</v>
      </c>
      <c r="G17" s="217">
        <v>2021</v>
      </c>
      <c r="H17" s="217">
        <v>2022</v>
      </c>
      <c r="I17" s="217">
        <v>2023</v>
      </c>
      <c r="J17" s="128"/>
      <c r="K17" s="89"/>
      <c r="L17" s="243"/>
      <c r="M17" s="244"/>
      <c r="N17" s="244"/>
      <c r="O17" s="244"/>
      <c r="P17" s="244"/>
      <c r="Q17" s="244"/>
      <c r="R17" s="460"/>
      <c r="S17" s="66"/>
      <c r="T17" s="236"/>
      <c r="U17" s="66"/>
      <c r="V17" s="236"/>
    </row>
    <row r="18" spans="2:22" ht="18.75" customHeight="1" thickBot="1" x14ac:dyDescent="0.45">
      <c r="B18" s="390"/>
      <c r="C18" s="236"/>
      <c r="D18" s="219" t="s">
        <v>61</v>
      </c>
      <c r="E18" s="1">
        <v>2285</v>
      </c>
      <c r="F18" s="3">
        <v>607</v>
      </c>
      <c r="G18" s="1">
        <v>1571</v>
      </c>
      <c r="H18" s="1">
        <v>1840</v>
      </c>
      <c r="I18" s="219"/>
      <c r="J18" s="128"/>
      <c r="K18" s="89"/>
      <c r="L18" s="243"/>
      <c r="M18" s="244"/>
      <c r="N18" s="244"/>
      <c r="O18" s="244"/>
      <c r="P18" s="244"/>
      <c r="Q18" s="244"/>
      <c r="R18" s="460"/>
      <c r="S18" s="66"/>
      <c r="T18" s="236"/>
      <c r="U18" s="66"/>
      <c r="V18" s="236"/>
    </row>
    <row r="19" spans="2:22" ht="18.75" customHeight="1" thickBot="1" x14ac:dyDescent="0.45">
      <c r="B19" s="390"/>
      <c r="C19" s="236"/>
      <c r="D19" s="219" t="s">
        <v>62</v>
      </c>
      <c r="E19" s="1">
        <v>2254</v>
      </c>
      <c r="F19" s="1">
        <v>1916</v>
      </c>
      <c r="G19" s="1">
        <v>1885</v>
      </c>
      <c r="H19" s="1">
        <v>2087</v>
      </c>
      <c r="I19" s="219"/>
      <c r="J19" s="128"/>
      <c r="K19" s="89"/>
      <c r="L19" s="243"/>
      <c r="M19" s="244"/>
      <c r="N19" s="244"/>
      <c r="O19" s="244"/>
      <c r="P19" s="244"/>
      <c r="Q19" s="244"/>
      <c r="R19" s="460"/>
      <c r="S19" s="66"/>
      <c r="T19" s="236"/>
      <c r="U19" s="66"/>
      <c r="V19" s="236"/>
    </row>
    <row r="20" spans="2:22" ht="18.75" customHeight="1" thickBot="1" x14ac:dyDescent="0.45">
      <c r="B20" s="390"/>
      <c r="C20" s="236"/>
      <c r="D20" s="219" t="s">
        <v>63</v>
      </c>
      <c r="E20" s="3">
        <v>31</v>
      </c>
      <c r="F20" s="223" t="s">
        <v>67</v>
      </c>
      <c r="G20" s="2" t="s">
        <v>68</v>
      </c>
      <c r="H20" s="3" t="s">
        <v>102</v>
      </c>
      <c r="I20" s="219"/>
      <c r="J20" s="128"/>
      <c r="K20" s="89"/>
      <c r="L20" s="243"/>
      <c r="M20" s="244"/>
      <c r="N20" s="244"/>
      <c r="O20" s="244"/>
      <c r="P20" s="244"/>
      <c r="Q20" s="244"/>
      <c r="R20" s="460"/>
      <c r="S20" s="66"/>
      <c r="T20" s="236"/>
      <c r="U20" s="66"/>
      <c r="V20" s="236"/>
    </row>
    <row r="21" spans="2:22" ht="18.75" customHeight="1" thickBot="1" x14ac:dyDescent="0.45">
      <c r="B21" s="390"/>
      <c r="C21" s="236"/>
      <c r="D21" s="219" t="s">
        <v>64</v>
      </c>
      <c r="E21" s="3">
        <v>36</v>
      </c>
      <c r="F21" s="3">
        <v>22</v>
      </c>
      <c r="G21" s="3">
        <v>20</v>
      </c>
      <c r="H21" s="3">
        <v>22</v>
      </c>
      <c r="I21" s="219"/>
      <c r="J21" s="128"/>
      <c r="K21" s="89"/>
      <c r="L21" s="243"/>
      <c r="M21" s="244"/>
      <c r="N21" s="244"/>
      <c r="O21" s="244"/>
      <c r="P21" s="244"/>
      <c r="Q21" s="244"/>
      <c r="R21" s="460"/>
      <c r="S21" s="66"/>
      <c r="T21" s="236"/>
      <c r="U21" s="66"/>
      <c r="V21" s="236"/>
    </row>
    <row r="22" spans="2:22" ht="18.75" customHeight="1" thickBot="1" x14ac:dyDescent="0.45">
      <c r="B22" s="390"/>
      <c r="C22" s="236"/>
      <c r="D22" s="219" t="s">
        <v>65</v>
      </c>
      <c r="E22" s="3">
        <v>67</v>
      </c>
      <c r="F22" s="223" t="s">
        <v>69</v>
      </c>
      <c r="G22" s="2" t="s">
        <v>70</v>
      </c>
      <c r="H22" s="3" t="s">
        <v>103</v>
      </c>
      <c r="I22" s="219"/>
      <c r="J22" s="128"/>
      <c r="K22" s="89"/>
      <c r="L22" s="243"/>
      <c r="M22" s="244"/>
      <c r="N22" s="244"/>
      <c r="O22" s="244"/>
      <c r="P22" s="244"/>
      <c r="Q22" s="244"/>
      <c r="R22" s="460"/>
      <c r="S22" s="66"/>
      <c r="T22" s="236"/>
      <c r="U22" s="66"/>
      <c r="V22" s="236"/>
    </row>
    <row r="23" spans="2:22" ht="18.75" customHeight="1" x14ac:dyDescent="0.4">
      <c r="B23" s="390"/>
      <c r="C23" s="236"/>
      <c r="D23" s="369"/>
      <c r="E23" s="467"/>
      <c r="F23" s="467"/>
      <c r="G23" s="467"/>
      <c r="H23" s="467"/>
      <c r="I23" s="467"/>
      <c r="J23" s="467"/>
      <c r="K23" s="186"/>
      <c r="L23" s="243"/>
      <c r="M23" s="244"/>
      <c r="N23" s="244"/>
      <c r="O23" s="244"/>
      <c r="P23" s="244"/>
      <c r="Q23" s="244"/>
      <c r="R23" s="460"/>
      <c r="S23" s="66"/>
      <c r="T23" s="236"/>
      <c r="U23" s="66"/>
      <c r="V23" s="236"/>
    </row>
    <row r="24" spans="2:22" ht="18.75" customHeight="1" thickBot="1" x14ac:dyDescent="0.45">
      <c r="B24" s="390"/>
      <c r="C24" s="236"/>
      <c r="D24" s="369" t="s">
        <v>114</v>
      </c>
      <c r="E24" s="467"/>
      <c r="F24" s="467"/>
      <c r="G24" s="467"/>
      <c r="H24" s="467"/>
      <c r="I24" s="467"/>
      <c r="J24" s="467"/>
      <c r="K24" s="186"/>
      <c r="L24" s="243"/>
      <c r="M24" s="244"/>
      <c r="N24" s="244"/>
      <c r="O24" s="244"/>
      <c r="P24" s="244"/>
      <c r="Q24" s="244"/>
      <c r="R24" s="460"/>
      <c r="S24" s="66"/>
      <c r="T24" s="236"/>
      <c r="U24" s="66"/>
      <c r="V24" s="236"/>
    </row>
    <row r="25" spans="2:22" ht="18.75" customHeight="1" x14ac:dyDescent="0.4">
      <c r="B25" s="390"/>
      <c r="C25" s="236"/>
      <c r="D25" s="477" t="s">
        <v>11</v>
      </c>
      <c r="E25" s="214" t="s">
        <v>26</v>
      </c>
      <c r="F25" s="214" t="s">
        <v>13</v>
      </c>
      <c r="G25" s="214" t="s">
        <v>14</v>
      </c>
      <c r="H25" s="214" t="s">
        <v>15</v>
      </c>
      <c r="I25" s="214" t="s">
        <v>16</v>
      </c>
      <c r="J25" s="128"/>
      <c r="K25" s="89"/>
      <c r="L25" s="243"/>
      <c r="M25" s="244"/>
      <c r="N25" s="244"/>
      <c r="O25" s="244"/>
      <c r="P25" s="244"/>
      <c r="Q25" s="244"/>
      <c r="R25" s="460"/>
      <c r="S25" s="66"/>
      <c r="T25" s="236"/>
      <c r="U25" s="66"/>
      <c r="V25" s="236"/>
    </row>
    <row r="26" spans="2:22" ht="18.75" customHeight="1" thickBot="1" x14ac:dyDescent="0.45">
      <c r="B26" s="390"/>
      <c r="C26" s="236"/>
      <c r="D26" s="478"/>
      <c r="E26" s="217">
        <v>2019</v>
      </c>
      <c r="F26" s="217">
        <v>2020</v>
      </c>
      <c r="G26" s="217">
        <v>2021</v>
      </c>
      <c r="H26" s="217">
        <v>2022</v>
      </c>
      <c r="I26" s="217">
        <v>2023</v>
      </c>
      <c r="J26" s="128"/>
      <c r="K26" s="229"/>
      <c r="L26" s="243"/>
      <c r="M26" s="244"/>
      <c r="N26" s="244"/>
      <c r="O26" s="244"/>
      <c r="P26" s="244"/>
      <c r="Q26" s="244"/>
      <c r="R26" s="460"/>
      <c r="S26" s="66"/>
      <c r="T26" s="236"/>
      <c r="U26" s="66"/>
      <c r="V26" s="236"/>
    </row>
    <row r="27" spans="2:22" ht="18.75" customHeight="1" thickBot="1" x14ac:dyDescent="0.45">
      <c r="B27" s="390"/>
      <c r="C27" s="236"/>
      <c r="D27" s="219" t="s">
        <v>61</v>
      </c>
      <c r="E27" s="1">
        <v>2163</v>
      </c>
      <c r="F27" s="3">
        <v>952</v>
      </c>
      <c r="G27" s="230">
        <v>2603</v>
      </c>
      <c r="H27" s="3">
        <v>894</v>
      </c>
      <c r="I27" s="219"/>
      <c r="J27" s="89"/>
      <c r="K27" s="229"/>
      <c r="L27" s="243"/>
      <c r="M27" s="244"/>
      <c r="N27" s="244"/>
      <c r="O27" s="244"/>
      <c r="P27" s="244"/>
      <c r="Q27" s="244"/>
      <c r="R27" s="460"/>
      <c r="S27" s="66"/>
      <c r="T27" s="236"/>
      <c r="U27" s="66"/>
      <c r="V27" s="236"/>
    </row>
    <row r="28" spans="2:22" ht="18.75" customHeight="1" thickBot="1" x14ac:dyDescent="0.45">
      <c r="B28" s="390"/>
      <c r="C28" s="236"/>
      <c r="D28" s="219" t="s">
        <v>62</v>
      </c>
      <c r="E28" s="1">
        <v>2127</v>
      </c>
      <c r="F28" s="1">
        <v>1835</v>
      </c>
      <c r="G28" s="220">
        <v>2312</v>
      </c>
      <c r="H28" s="1">
        <v>1060</v>
      </c>
      <c r="I28" s="219"/>
      <c r="J28" s="89"/>
      <c r="K28" s="229"/>
      <c r="L28" s="243"/>
      <c r="M28" s="244"/>
      <c r="N28" s="244"/>
      <c r="O28" s="244"/>
      <c r="P28" s="244"/>
      <c r="Q28" s="244"/>
      <c r="R28" s="460"/>
      <c r="S28" s="66"/>
      <c r="T28" s="236"/>
      <c r="U28" s="66"/>
      <c r="V28" s="236"/>
    </row>
    <row r="29" spans="2:22" ht="18.75" customHeight="1" thickBot="1" x14ac:dyDescent="0.45">
      <c r="B29" s="390"/>
      <c r="C29" s="236"/>
      <c r="D29" s="219" t="s">
        <v>63</v>
      </c>
      <c r="E29" s="3">
        <v>36</v>
      </c>
      <c r="F29" s="223" t="s">
        <v>117</v>
      </c>
      <c r="G29" s="221">
        <v>291</v>
      </c>
      <c r="H29" s="3" t="s">
        <v>198</v>
      </c>
      <c r="I29" s="219"/>
      <c r="J29" s="89"/>
      <c r="K29" s="229"/>
      <c r="L29" s="243"/>
      <c r="M29" s="244"/>
      <c r="N29" s="244"/>
      <c r="O29" s="244"/>
      <c r="P29" s="244"/>
      <c r="Q29" s="244"/>
      <c r="R29" s="460"/>
      <c r="S29" s="66"/>
      <c r="T29" s="236"/>
      <c r="U29" s="66"/>
      <c r="V29" s="236"/>
    </row>
    <row r="30" spans="2:22" ht="18.75" customHeight="1" thickBot="1" x14ac:dyDescent="0.45">
      <c r="B30" s="390"/>
      <c r="C30" s="236"/>
      <c r="D30" s="219" t="s">
        <v>64</v>
      </c>
      <c r="E30" s="3">
        <v>36</v>
      </c>
      <c r="F30" s="3">
        <v>30</v>
      </c>
      <c r="G30" s="221">
        <v>28</v>
      </c>
      <c r="H30" s="3">
        <v>15</v>
      </c>
      <c r="I30" s="219"/>
      <c r="J30" s="89"/>
      <c r="K30" s="229"/>
      <c r="L30" s="243"/>
      <c r="M30" s="244"/>
      <c r="N30" s="244"/>
      <c r="O30" s="244"/>
      <c r="P30" s="244"/>
      <c r="Q30" s="244"/>
      <c r="R30" s="460"/>
      <c r="S30" s="66"/>
      <c r="T30" s="236"/>
      <c r="U30" s="66"/>
      <c r="V30" s="236"/>
    </row>
    <row r="31" spans="2:22" ht="18.75" customHeight="1" thickBot="1" x14ac:dyDescent="0.45">
      <c r="B31" s="390"/>
      <c r="C31" s="236"/>
      <c r="D31" s="219" t="s">
        <v>65</v>
      </c>
      <c r="E31" s="3">
        <v>74</v>
      </c>
      <c r="F31" s="223" t="s">
        <v>118</v>
      </c>
      <c r="G31" s="221">
        <v>316</v>
      </c>
      <c r="H31" s="3" t="s">
        <v>199</v>
      </c>
      <c r="I31" s="219"/>
      <c r="J31" s="89"/>
      <c r="K31" s="229"/>
      <c r="L31" s="243"/>
      <c r="M31" s="244"/>
      <c r="N31" s="244"/>
      <c r="O31" s="244"/>
      <c r="P31" s="244"/>
      <c r="Q31" s="244"/>
      <c r="R31" s="460"/>
      <c r="S31" s="66"/>
      <c r="T31" s="236"/>
      <c r="U31" s="85"/>
      <c r="V31" s="236"/>
    </row>
    <row r="32" spans="2:22" ht="18.75" customHeight="1" x14ac:dyDescent="0.4">
      <c r="B32" s="390"/>
      <c r="C32" s="236"/>
      <c r="D32" s="224"/>
      <c r="E32" s="191"/>
      <c r="F32" s="225"/>
      <c r="G32" s="224"/>
      <c r="H32" s="224"/>
      <c r="I32" s="224"/>
      <c r="J32" s="89"/>
      <c r="K32" s="229"/>
      <c r="L32" s="243"/>
      <c r="M32" s="244"/>
      <c r="N32" s="244"/>
      <c r="O32" s="244"/>
      <c r="P32" s="244"/>
      <c r="Q32" s="244"/>
      <c r="R32" s="460"/>
      <c r="S32" s="66"/>
      <c r="T32" s="236"/>
      <c r="U32" s="85"/>
      <c r="V32" s="236"/>
    </row>
    <row r="33" spans="2:22" ht="51.75" customHeight="1" x14ac:dyDescent="0.4">
      <c r="B33" s="390"/>
      <c r="C33" s="236"/>
      <c r="D33" s="248" t="s">
        <v>131</v>
      </c>
      <c r="E33" s="247"/>
      <c r="F33" s="247"/>
      <c r="G33" s="247"/>
      <c r="H33" s="247"/>
      <c r="I33" s="247"/>
      <c r="J33" s="247"/>
      <c r="K33" s="293"/>
      <c r="L33" s="243" t="s">
        <v>195</v>
      </c>
      <c r="M33" s="244"/>
      <c r="N33" s="244"/>
      <c r="O33" s="244"/>
      <c r="P33" s="244"/>
      <c r="Q33" s="244"/>
      <c r="R33" s="460"/>
      <c r="S33" s="66" t="s">
        <v>153</v>
      </c>
      <c r="T33" s="85" t="s">
        <v>86</v>
      </c>
      <c r="U33" s="85"/>
      <c r="V33" s="236"/>
    </row>
    <row r="34" spans="2:22" ht="75" customHeight="1" x14ac:dyDescent="0.4">
      <c r="B34" s="390"/>
      <c r="C34" s="236"/>
      <c r="D34" s="370"/>
      <c r="E34" s="376"/>
      <c r="F34" s="376"/>
      <c r="G34" s="376"/>
      <c r="H34" s="376"/>
      <c r="I34" s="376"/>
      <c r="J34" s="371"/>
      <c r="K34" s="59"/>
      <c r="L34" s="243"/>
      <c r="M34" s="244"/>
      <c r="N34" s="244"/>
      <c r="O34" s="244"/>
      <c r="P34" s="244"/>
      <c r="Q34" s="244"/>
      <c r="R34" s="460"/>
      <c r="S34" s="59"/>
      <c r="T34" s="85"/>
      <c r="U34" s="59"/>
      <c r="V34" s="236"/>
    </row>
    <row r="35" spans="2:22" ht="8.25" customHeight="1" thickBot="1" x14ac:dyDescent="0.45">
      <c r="B35" s="473"/>
      <c r="C35" s="296"/>
      <c r="D35" s="377"/>
      <c r="E35" s="378"/>
      <c r="F35" s="378"/>
      <c r="G35" s="378"/>
      <c r="H35" s="378"/>
      <c r="I35" s="378"/>
      <c r="J35" s="378"/>
      <c r="K35" s="60"/>
      <c r="L35" s="377"/>
      <c r="M35" s="378"/>
      <c r="N35" s="378"/>
      <c r="O35" s="378"/>
      <c r="P35" s="378"/>
      <c r="Q35" s="378"/>
      <c r="R35" s="379"/>
      <c r="S35" s="125"/>
      <c r="T35" s="133"/>
      <c r="U35" s="60"/>
      <c r="V35" s="296"/>
    </row>
    <row r="36" spans="2:22" ht="24.75" customHeight="1" x14ac:dyDescent="0.4">
      <c r="B36" s="389"/>
      <c r="C36" s="226"/>
      <c r="D36" s="368"/>
      <c r="E36" s="474"/>
      <c r="F36" s="474"/>
      <c r="G36" s="474"/>
      <c r="H36" s="474"/>
      <c r="I36" s="474"/>
      <c r="J36" s="474"/>
      <c r="K36" s="213"/>
      <c r="L36" s="297"/>
      <c r="M36" s="298"/>
      <c r="N36" s="298"/>
      <c r="O36" s="298"/>
      <c r="P36" s="298"/>
      <c r="Q36" s="298"/>
      <c r="R36" s="299"/>
      <c r="S36" s="61"/>
      <c r="T36" s="62"/>
      <c r="U36" s="62"/>
      <c r="V36" s="235"/>
    </row>
    <row r="37" spans="2:22" ht="36" customHeight="1" x14ac:dyDescent="0.4">
      <c r="B37" s="390"/>
      <c r="C37" s="236" t="s">
        <v>90</v>
      </c>
      <c r="D37" s="248" t="s">
        <v>71</v>
      </c>
      <c r="E37" s="247"/>
      <c r="F37" s="247"/>
      <c r="G37" s="247"/>
      <c r="H37" s="247"/>
      <c r="I37" s="247"/>
      <c r="J37" s="247"/>
      <c r="K37" s="293"/>
      <c r="L37" s="243" t="s">
        <v>309</v>
      </c>
      <c r="M37" s="244"/>
      <c r="N37" s="244"/>
      <c r="O37" s="244"/>
      <c r="P37" s="244"/>
      <c r="Q37" s="244"/>
      <c r="R37" s="460"/>
      <c r="S37" s="66" t="s">
        <v>152</v>
      </c>
      <c r="T37" s="236" t="s">
        <v>86</v>
      </c>
      <c r="U37" s="66" t="s">
        <v>86</v>
      </c>
      <c r="V37" s="236"/>
    </row>
    <row r="38" spans="2:22" ht="42.75" customHeight="1" x14ac:dyDescent="0.4">
      <c r="B38" s="390"/>
      <c r="C38" s="236"/>
      <c r="D38" s="248" t="s">
        <v>72</v>
      </c>
      <c r="E38" s="247"/>
      <c r="F38" s="247"/>
      <c r="G38" s="247"/>
      <c r="H38" s="247"/>
      <c r="I38" s="247"/>
      <c r="J38" s="247"/>
      <c r="K38" s="110"/>
      <c r="L38" s="243"/>
      <c r="M38" s="244"/>
      <c r="N38" s="244"/>
      <c r="O38" s="244"/>
      <c r="P38" s="244"/>
      <c r="Q38" s="244"/>
      <c r="R38" s="460"/>
      <c r="S38" s="66" t="s">
        <v>152</v>
      </c>
      <c r="T38" s="236"/>
      <c r="U38" s="66" t="s">
        <v>86</v>
      </c>
      <c r="V38" s="236"/>
    </row>
    <row r="39" spans="2:22" ht="18.75" customHeight="1" x14ac:dyDescent="0.4">
      <c r="B39" s="390"/>
      <c r="C39" s="236"/>
      <c r="D39" s="248" t="s">
        <v>73</v>
      </c>
      <c r="E39" s="247"/>
      <c r="F39" s="247"/>
      <c r="G39" s="247"/>
      <c r="H39" s="247"/>
      <c r="I39" s="247"/>
      <c r="J39" s="247"/>
      <c r="K39" s="110"/>
      <c r="L39" s="243"/>
      <c r="M39" s="244"/>
      <c r="N39" s="244"/>
      <c r="O39" s="244"/>
      <c r="P39" s="244"/>
      <c r="Q39" s="244"/>
      <c r="R39" s="460"/>
      <c r="S39" s="66" t="s">
        <v>153</v>
      </c>
      <c r="T39" s="236"/>
      <c r="U39" s="66" t="s">
        <v>86</v>
      </c>
      <c r="V39" s="236"/>
    </row>
    <row r="40" spans="2:22" ht="18.75" customHeight="1" x14ac:dyDescent="0.4">
      <c r="B40" s="390"/>
      <c r="C40" s="59"/>
      <c r="D40" s="248"/>
      <c r="E40" s="247"/>
      <c r="F40" s="247"/>
      <c r="G40" s="247"/>
      <c r="H40" s="247"/>
      <c r="I40" s="247"/>
      <c r="J40" s="247"/>
      <c r="K40" s="110"/>
      <c r="L40" s="243"/>
      <c r="M40" s="244"/>
      <c r="N40" s="244"/>
      <c r="O40" s="244"/>
      <c r="P40" s="244"/>
      <c r="Q40" s="244"/>
      <c r="R40" s="460"/>
      <c r="S40" s="66"/>
      <c r="T40" s="236"/>
      <c r="U40" s="85"/>
      <c r="V40" s="236"/>
    </row>
    <row r="41" spans="2:22" ht="19.5" customHeight="1" x14ac:dyDescent="0.4">
      <c r="B41" s="390"/>
      <c r="C41" s="59"/>
      <c r="D41" s="248"/>
      <c r="E41" s="247"/>
      <c r="F41" s="247"/>
      <c r="G41" s="247"/>
      <c r="H41" s="247"/>
      <c r="I41" s="247"/>
      <c r="J41" s="247"/>
      <c r="K41" s="110"/>
      <c r="L41" s="243"/>
      <c r="M41" s="244"/>
      <c r="N41" s="244"/>
      <c r="O41" s="244"/>
      <c r="P41" s="244"/>
      <c r="Q41" s="244"/>
      <c r="R41" s="460"/>
      <c r="S41" s="66"/>
      <c r="T41" s="236"/>
      <c r="U41" s="85"/>
      <c r="V41" s="236"/>
    </row>
    <row r="42" spans="2:22" ht="18.75" customHeight="1" x14ac:dyDescent="0.4">
      <c r="B42" s="390"/>
      <c r="C42" s="59"/>
      <c r="D42" s="248" t="s">
        <v>74</v>
      </c>
      <c r="E42" s="247"/>
      <c r="F42" s="247"/>
      <c r="G42" s="247"/>
      <c r="H42" s="247"/>
      <c r="I42" s="247"/>
      <c r="J42" s="247"/>
      <c r="K42" s="110"/>
      <c r="L42" s="243"/>
      <c r="M42" s="244"/>
      <c r="N42" s="244"/>
      <c r="O42" s="244"/>
      <c r="P42" s="244"/>
      <c r="Q42" s="244"/>
      <c r="R42" s="460"/>
      <c r="S42" s="66" t="s">
        <v>153</v>
      </c>
      <c r="T42" s="236"/>
      <c r="U42" s="85"/>
      <c r="V42" s="236"/>
    </row>
    <row r="43" spans="2:22" ht="18.75" customHeight="1" x14ac:dyDescent="0.4">
      <c r="B43" s="390"/>
      <c r="C43" s="59"/>
      <c r="D43" s="369"/>
      <c r="E43" s="467"/>
      <c r="F43" s="467"/>
      <c r="G43" s="467"/>
      <c r="H43" s="467"/>
      <c r="I43" s="467"/>
      <c r="J43" s="467"/>
      <c r="K43" s="186"/>
      <c r="L43" s="243"/>
      <c r="M43" s="244"/>
      <c r="N43" s="244"/>
      <c r="O43" s="244"/>
      <c r="P43" s="244"/>
      <c r="Q43" s="244"/>
      <c r="R43" s="460"/>
      <c r="S43" s="66"/>
      <c r="T43" s="236"/>
      <c r="U43" s="85"/>
      <c r="V43" s="236"/>
    </row>
    <row r="44" spans="2:22" ht="19.5" customHeight="1" thickBot="1" x14ac:dyDescent="0.45">
      <c r="B44" s="390"/>
      <c r="C44" s="59"/>
      <c r="D44" s="369" t="s">
        <v>310</v>
      </c>
      <c r="E44" s="467"/>
      <c r="F44" s="467"/>
      <c r="G44" s="467"/>
      <c r="H44" s="467"/>
      <c r="I44" s="467"/>
      <c r="J44" s="467"/>
      <c r="K44" s="186"/>
      <c r="L44" s="243"/>
      <c r="M44" s="244"/>
      <c r="N44" s="244"/>
      <c r="O44" s="244"/>
      <c r="P44" s="244"/>
      <c r="Q44" s="244"/>
      <c r="R44" s="460"/>
      <c r="S44" s="66"/>
      <c r="T44" s="236"/>
      <c r="U44" s="85"/>
      <c r="V44" s="236"/>
    </row>
    <row r="45" spans="2:22" ht="35.25" customHeight="1" thickBot="1" x14ac:dyDescent="0.45">
      <c r="B45" s="390"/>
      <c r="C45" s="59"/>
      <c r="D45" s="227"/>
      <c r="E45" s="468" t="s">
        <v>75</v>
      </c>
      <c r="F45" s="464"/>
      <c r="G45" s="464"/>
      <c r="H45" s="469"/>
      <c r="I45" s="228" t="s">
        <v>76</v>
      </c>
      <c r="J45" s="89"/>
      <c r="K45" s="89"/>
      <c r="L45" s="243"/>
      <c r="M45" s="244"/>
      <c r="N45" s="244"/>
      <c r="O45" s="244"/>
      <c r="P45" s="244"/>
      <c r="Q45" s="244"/>
      <c r="R45" s="460"/>
      <c r="S45" s="66"/>
      <c r="T45" s="236"/>
      <c r="U45" s="85"/>
      <c r="V45" s="236"/>
    </row>
    <row r="46" spans="2:22" ht="18.75" customHeight="1" thickBot="1" x14ac:dyDescent="0.45">
      <c r="B46" s="390"/>
      <c r="C46" s="59"/>
      <c r="D46" s="464" t="s">
        <v>77</v>
      </c>
      <c r="E46" s="470" t="s">
        <v>78</v>
      </c>
      <c r="F46" s="471"/>
      <c r="G46" s="471"/>
      <c r="H46" s="472"/>
      <c r="I46" s="231">
        <v>6</v>
      </c>
      <c r="J46" s="89"/>
      <c r="K46" s="89"/>
      <c r="L46" s="243"/>
      <c r="M46" s="244"/>
      <c r="N46" s="244"/>
      <c r="O46" s="244"/>
      <c r="P46" s="244"/>
      <c r="Q46" s="244"/>
      <c r="R46" s="460"/>
      <c r="S46" s="66"/>
      <c r="T46" s="236"/>
      <c r="U46" s="85"/>
      <c r="V46" s="236"/>
    </row>
    <row r="47" spans="2:22" ht="18.75" customHeight="1" thickBot="1" x14ac:dyDescent="0.45">
      <c r="B47" s="390"/>
      <c r="C47" s="59"/>
      <c r="D47" s="465"/>
      <c r="E47" s="470" t="s">
        <v>79</v>
      </c>
      <c r="F47" s="471"/>
      <c r="G47" s="471"/>
      <c r="H47" s="472"/>
      <c r="I47" s="231">
        <v>7</v>
      </c>
      <c r="J47" s="89"/>
      <c r="K47" s="89"/>
      <c r="L47" s="243"/>
      <c r="M47" s="244"/>
      <c r="N47" s="244"/>
      <c r="O47" s="244"/>
      <c r="P47" s="244"/>
      <c r="Q47" s="244"/>
      <c r="R47" s="460"/>
      <c r="S47" s="66"/>
      <c r="T47" s="236"/>
      <c r="U47" s="85"/>
      <c r="V47" s="236"/>
    </row>
    <row r="48" spans="2:22" ht="18" customHeight="1" thickBot="1" x14ac:dyDescent="0.45">
      <c r="B48" s="390"/>
      <c r="C48" s="59"/>
      <c r="D48" s="465"/>
      <c r="E48" s="470" t="s">
        <v>80</v>
      </c>
      <c r="F48" s="471"/>
      <c r="G48" s="471"/>
      <c r="H48" s="472"/>
      <c r="I48" s="231">
        <v>6</v>
      </c>
      <c r="J48" s="89"/>
      <c r="K48" s="89"/>
      <c r="L48" s="243"/>
      <c r="M48" s="244"/>
      <c r="N48" s="244"/>
      <c r="O48" s="244"/>
      <c r="P48" s="244"/>
      <c r="Q48" s="244"/>
      <c r="R48" s="460"/>
      <c r="S48" s="66"/>
      <c r="T48" s="59"/>
      <c r="U48" s="85"/>
      <c r="V48" s="236"/>
    </row>
    <row r="49" spans="2:22" ht="18.75" customHeight="1" thickBot="1" x14ac:dyDescent="0.45">
      <c r="B49" s="390"/>
      <c r="C49" s="59"/>
      <c r="D49" s="466"/>
      <c r="E49" s="470" t="s">
        <v>35</v>
      </c>
      <c r="F49" s="471"/>
      <c r="G49" s="471"/>
      <c r="H49" s="472"/>
      <c r="I49" s="231">
        <v>19</v>
      </c>
      <c r="J49" s="89"/>
      <c r="K49" s="89"/>
      <c r="L49" s="243"/>
      <c r="M49" s="244"/>
      <c r="N49" s="244"/>
      <c r="O49" s="244"/>
      <c r="P49" s="244"/>
      <c r="Q49" s="244"/>
      <c r="R49" s="460"/>
      <c r="S49" s="66"/>
      <c r="T49" s="59"/>
      <c r="U49" s="85"/>
      <c r="V49" s="236"/>
    </row>
    <row r="50" spans="2:22" ht="20.25" customHeight="1" thickBot="1" x14ac:dyDescent="0.45">
      <c r="B50" s="390"/>
      <c r="C50" s="59"/>
      <c r="D50" s="464" t="s">
        <v>81</v>
      </c>
      <c r="E50" s="470" t="s">
        <v>78</v>
      </c>
      <c r="F50" s="471"/>
      <c r="G50" s="471"/>
      <c r="H50" s="472"/>
      <c r="I50" s="231">
        <v>12</v>
      </c>
      <c r="J50" s="89"/>
      <c r="K50" s="89"/>
      <c r="L50" s="243"/>
      <c r="M50" s="244"/>
      <c r="N50" s="244"/>
      <c r="O50" s="244"/>
      <c r="P50" s="244"/>
      <c r="Q50" s="244"/>
      <c r="R50" s="460"/>
      <c r="S50" s="66"/>
      <c r="T50" s="59"/>
      <c r="U50" s="85"/>
      <c r="V50" s="236"/>
    </row>
    <row r="51" spans="2:22" ht="18.75" customHeight="1" thickBot="1" x14ac:dyDescent="0.45">
      <c r="B51" s="390"/>
      <c r="C51" s="59"/>
      <c r="D51" s="465"/>
      <c r="E51" s="470" t="s">
        <v>79</v>
      </c>
      <c r="F51" s="471"/>
      <c r="G51" s="471"/>
      <c r="H51" s="472"/>
      <c r="I51" s="231">
        <v>9</v>
      </c>
      <c r="J51" s="89"/>
      <c r="K51" s="89"/>
      <c r="L51" s="243"/>
      <c r="M51" s="244"/>
      <c r="N51" s="244"/>
      <c r="O51" s="244"/>
      <c r="P51" s="244"/>
      <c r="Q51" s="244"/>
      <c r="R51" s="460"/>
      <c r="S51" s="66" t="s">
        <v>84</v>
      </c>
      <c r="T51" s="59"/>
      <c r="U51" s="85" t="s">
        <v>84</v>
      </c>
      <c r="V51" s="236"/>
    </row>
    <row r="52" spans="2:22" ht="21" customHeight="1" thickBot="1" x14ac:dyDescent="0.45">
      <c r="B52" s="390"/>
      <c r="C52" s="59"/>
      <c r="D52" s="465"/>
      <c r="E52" s="470" t="s">
        <v>80</v>
      </c>
      <c r="F52" s="471"/>
      <c r="G52" s="471"/>
      <c r="H52" s="472"/>
      <c r="I52" s="231">
        <v>10</v>
      </c>
      <c r="J52" s="89"/>
      <c r="K52" s="89"/>
      <c r="L52" s="248"/>
      <c r="M52" s="332"/>
      <c r="N52" s="332"/>
      <c r="O52" s="332"/>
      <c r="P52" s="332"/>
      <c r="Q52" s="332"/>
      <c r="R52" s="293"/>
      <c r="S52" s="59"/>
      <c r="T52" s="59"/>
      <c r="U52" s="59"/>
      <c r="V52" s="236"/>
    </row>
    <row r="53" spans="2:22" ht="19.5" customHeight="1" thickBot="1" x14ac:dyDescent="0.45">
      <c r="B53" s="390"/>
      <c r="C53" s="59"/>
      <c r="D53" s="466"/>
      <c r="E53" s="470" t="s">
        <v>35</v>
      </c>
      <c r="F53" s="471"/>
      <c r="G53" s="471"/>
      <c r="H53" s="472"/>
      <c r="I53" s="228">
        <v>31</v>
      </c>
      <c r="J53" s="89"/>
      <c r="K53" s="89"/>
      <c r="L53" s="248"/>
      <c r="M53" s="247"/>
      <c r="N53" s="247"/>
      <c r="O53" s="247"/>
      <c r="P53" s="247"/>
      <c r="Q53" s="247"/>
      <c r="R53" s="293"/>
      <c r="S53" s="59"/>
      <c r="T53" s="59"/>
      <c r="U53" s="59"/>
      <c r="V53" s="236"/>
    </row>
    <row r="54" spans="2:22" ht="18.75" customHeight="1" x14ac:dyDescent="0.4">
      <c r="B54" s="390"/>
      <c r="C54" s="59"/>
      <c r="D54" s="248" t="s">
        <v>119</v>
      </c>
      <c r="E54" s="247"/>
      <c r="F54" s="247"/>
      <c r="G54" s="247"/>
      <c r="H54" s="247"/>
      <c r="I54" s="247"/>
      <c r="J54" s="247"/>
      <c r="K54" s="110"/>
      <c r="L54" s="337"/>
      <c r="M54" s="338"/>
      <c r="N54" s="338"/>
      <c r="O54" s="338"/>
      <c r="P54" s="338"/>
      <c r="Q54" s="338"/>
      <c r="R54" s="425"/>
      <c r="S54" s="59"/>
      <c r="T54" s="59"/>
      <c r="U54" s="59"/>
      <c r="V54" s="236"/>
    </row>
    <row r="55" spans="2:22" ht="6" customHeight="1" x14ac:dyDescent="0.4">
      <c r="B55" s="390"/>
      <c r="C55" s="59"/>
      <c r="D55" s="248"/>
      <c r="E55" s="247"/>
      <c r="F55" s="247"/>
      <c r="G55" s="247"/>
      <c r="H55" s="247"/>
      <c r="I55" s="247"/>
      <c r="J55" s="247"/>
      <c r="K55" s="110"/>
      <c r="L55" s="248"/>
      <c r="M55" s="332"/>
      <c r="N55" s="332"/>
      <c r="O55" s="332"/>
      <c r="P55" s="332"/>
      <c r="Q55" s="332"/>
      <c r="R55" s="293"/>
      <c r="S55" s="59"/>
      <c r="T55" s="59"/>
      <c r="U55" s="59"/>
      <c r="V55" s="236"/>
    </row>
    <row r="56" spans="2:22" ht="5.25" customHeight="1" x14ac:dyDescent="0.4">
      <c r="B56" s="390"/>
      <c r="C56" s="59"/>
      <c r="L56" s="248"/>
      <c r="M56" s="332"/>
      <c r="N56" s="332"/>
      <c r="O56" s="332"/>
      <c r="P56" s="332"/>
      <c r="Q56" s="332"/>
      <c r="R56" s="293"/>
      <c r="S56" s="59"/>
      <c r="T56" s="59"/>
      <c r="U56" s="59"/>
      <c r="V56" s="236"/>
    </row>
    <row r="57" spans="2:22" ht="4.5" customHeight="1" x14ac:dyDescent="0.4">
      <c r="B57" s="390"/>
      <c r="C57" s="59"/>
      <c r="L57" s="248"/>
      <c r="M57" s="332"/>
      <c r="N57" s="332"/>
      <c r="O57" s="332"/>
      <c r="P57" s="332"/>
      <c r="Q57" s="332"/>
      <c r="R57" s="293"/>
      <c r="S57" s="59"/>
      <c r="T57" s="59"/>
      <c r="U57" s="59"/>
      <c r="V57" s="236"/>
    </row>
    <row r="58" spans="2:22" ht="18.75" customHeight="1" thickBot="1" x14ac:dyDescent="0.45">
      <c r="B58" s="390"/>
      <c r="C58" s="60"/>
      <c r="L58" s="377"/>
      <c r="M58" s="378"/>
      <c r="N58" s="378"/>
      <c r="O58" s="378"/>
      <c r="P58" s="378"/>
      <c r="Q58" s="378"/>
      <c r="R58" s="379"/>
      <c r="S58" s="60"/>
      <c r="T58" s="60"/>
      <c r="U58" s="60"/>
      <c r="V58" s="296"/>
    </row>
    <row r="59" spans="2:22" ht="18.75" customHeight="1" x14ac:dyDescent="0.4">
      <c r="B59" s="390"/>
      <c r="C59" s="235" t="s">
        <v>82</v>
      </c>
      <c r="D59" s="368" t="s">
        <v>83</v>
      </c>
      <c r="E59" s="474"/>
      <c r="F59" s="474"/>
      <c r="G59" s="474"/>
      <c r="H59" s="474"/>
      <c r="I59" s="474"/>
      <c r="J59" s="474"/>
      <c r="K59" s="364"/>
      <c r="L59" s="457" t="s">
        <v>151</v>
      </c>
      <c r="M59" s="458"/>
      <c r="N59" s="458"/>
      <c r="O59" s="458"/>
      <c r="P59" s="458"/>
      <c r="Q59" s="458"/>
      <c r="R59" s="459"/>
      <c r="S59" s="66" t="s">
        <v>152</v>
      </c>
      <c r="T59" s="235" t="s">
        <v>84</v>
      </c>
      <c r="U59" s="85"/>
      <c r="V59" s="235"/>
    </row>
    <row r="60" spans="2:22" ht="18.75" customHeight="1" x14ac:dyDescent="0.4">
      <c r="B60" s="390"/>
      <c r="C60" s="236"/>
      <c r="D60" s="369"/>
      <c r="E60" s="467"/>
      <c r="F60" s="467"/>
      <c r="G60" s="467"/>
      <c r="H60" s="467"/>
      <c r="I60" s="467"/>
      <c r="J60" s="467"/>
      <c r="K60" s="186"/>
      <c r="L60" s="450"/>
      <c r="M60" s="451"/>
      <c r="N60" s="451"/>
      <c r="O60" s="451"/>
      <c r="P60" s="451"/>
      <c r="Q60" s="451"/>
      <c r="R60" s="452"/>
      <c r="S60" s="66" t="s">
        <v>97</v>
      </c>
      <c r="T60" s="236"/>
      <c r="U60" s="66" t="s">
        <v>84</v>
      </c>
      <c r="V60" s="236"/>
    </row>
    <row r="61" spans="2:22" ht="18.75" customHeight="1" x14ac:dyDescent="0.4">
      <c r="B61" s="390"/>
      <c r="C61" s="236"/>
      <c r="D61" s="369"/>
      <c r="E61" s="467"/>
      <c r="F61" s="467"/>
      <c r="G61" s="467"/>
      <c r="H61" s="467"/>
      <c r="I61" s="467"/>
      <c r="J61" s="467"/>
      <c r="K61" s="186"/>
      <c r="L61" s="453"/>
      <c r="M61" s="454"/>
      <c r="N61" s="454"/>
      <c r="O61" s="454"/>
      <c r="P61" s="454"/>
      <c r="Q61" s="454"/>
      <c r="R61" s="455"/>
      <c r="S61" s="59"/>
      <c r="T61" s="236"/>
      <c r="U61" s="59"/>
      <c r="V61" s="236"/>
    </row>
    <row r="62" spans="2:22" ht="11.25" customHeight="1" x14ac:dyDescent="0.4">
      <c r="B62" s="390"/>
      <c r="C62" s="236"/>
      <c r="D62" s="369"/>
      <c r="E62" s="467"/>
      <c r="F62" s="467"/>
      <c r="G62" s="467"/>
      <c r="H62" s="467"/>
      <c r="I62" s="467"/>
      <c r="J62" s="467"/>
      <c r="K62" s="186"/>
      <c r="L62" s="453"/>
      <c r="M62" s="454"/>
      <c r="N62" s="454"/>
      <c r="O62" s="454"/>
      <c r="P62" s="454"/>
      <c r="Q62" s="454"/>
      <c r="R62" s="455"/>
      <c r="S62" s="59"/>
      <c r="T62" s="236"/>
      <c r="U62" s="59"/>
      <c r="V62" s="236"/>
    </row>
    <row r="63" spans="2:22" ht="18.75" hidden="1" customHeight="1" x14ac:dyDescent="0.4">
      <c r="B63" s="390"/>
      <c r="C63" s="236"/>
      <c r="D63" s="369"/>
      <c r="E63" s="467"/>
      <c r="F63" s="467"/>
      <c r="G63" s="467"/>
      <c r="H63" s="467"/>
      <c r="I63" s="467"/>
      <c r="J63" s="467"/>
      <c r="K63" s="186"/>
      <c r="L63" s="453"/>
      <c r="M63" s="456"/>
      <c r="N63" s="456"/>
      <c r="O63" s="456"/>
      <c r="P63" s="456"/>
      <c r="Q63" s="456"/>
      <c r="R63" s="455"/>
      <c r="S63" s="59"/>
      <c r="T63" s="236"/>
      <c r="U63" s="59"/>
      <c r="V63" s="236"/>
    </row>
    <row r="64" spans="2:22" ht="18.75" hidden="1" customHeight="1" x14ac:dyDescent="0.4">
      <c r="B64" s="390"/>
      <c r="C64" s="236"/>
      <c r="D64" s="369"/>
      <c r="E64" s="467"/>
      <c r="F64" s="467"/>
      <c r="G64" s="467"/>
      <c r="H64" s="467"/>
      <c r="I64" s="467"/>
      <c r="J64" s="467"/>
      <c r="K64" s="186"/>
      <c r="L64" s="453"/>
      <c r="M64" s="456"/>
      <c r="N64" s="456"/>
      <c r="O64" s="456"/>
      <c r="P64" s="456"/>
      <c r="Q64" s="456"/>
      <c r="R64" s="455"/>
      <c r="S64" s="59"/>
      <c r="T64" s="236"/>
      <c r="U64" s="59"/>
      <c r="V64" s="236"/>
    </row>
    <row r="65" spans="2:22" ht="18.75" customHeight="1" x14ac:dyDescent="0.4">
      <c r="B65" s="390"/>
      <c r="C65" s="236"/>
      <c r="D65" s="369"/>
      <c r="E65" s="467"/>
      <c r="F65" s="467"/>
      <c r="G65" s="467"/>
      <c r="H65" s="467"/>
      <c r="I65" s="467"/>
      <c r="J65" s="467"/>
      <c r="K65" s="186"/>
      <c r="L65" s="453"/>
      <c r="M65" s="456"/>
      <c r="N65" s="456"/>
      <c r="O65" s="456"/>
      <c r="P65" s="456"/>
      <c r="Q65" s="456"/>
      <c r="R65" s="455"/>
      <c r="S65" s="59"/>
      <c r="T65" s="236"/>
      <c r="U65" s="59"/>
      <c r="V65" s="236"/>
    </row>
    <row r="66" spans="2:22" ht="18.75" customHeight="1" thickBot="1" x14ac:dyDescent="0.45">
      <c r="B66" s="473"/>
      <c r="C66" s="296"/>
      <c r="D66" s="475"/>
      <c r="E66" s="476"/>
      <c r="F66" s="476"/>
      <c r="G66" s="476"/>
      <c r="H66" s="476"/>
      <c r="I66" s="476"/>
      <c r="J66" s="476"/>
      <c r="K66" s="130"/>
      <c r="L66" s="461"/>
      <c r="M66" s="462"/>
      <c r="N66" s="462"/>
      <c r="O66" s="462"/>
      <c r="P66" s="462"/>
      <c r="Q66" s="462"/>
      <c r="R66" s="463"/>
      <c r="S66" s="60"/>
      <c r="T66" s="60"/>
      <c r="U66" s="60"/>
      <c r="V66" s="296"/>
    </row>
    <row r="67" spans="2:22" x14ac:dyDescent="0.4">
      <c r="B67" s="210"/>
    </row>
    <row r="68" spans="2:22" x14ac:dyDescent="0.4">
      <c r="B68" s="210"/>
    </row>
    <row r="69" spans="2:22" x14ac:dyDescent="0.4">
      <c r="B69" s="210"/>
    </row>
    <row r="70" spans="2:22" x14ac:dyDescent="0.4">
      <c r="B70" s="211"/>
    </row>
    <row r="71" spans="2:22" x14ac:dyDescent="0.4">
      <c r="B71" s="211"/>
    </row>
    <row r="72" spans="2:22" x14ac:dyDescent="0.4">
      <c r="B72" s="211"/>
    </row>
    <row r="73" spans="2:22" x14ac:dyDescent="0.4">
      <c r="B73" s="211"/>
    </row>
    <row r="74" spans="2:22" x14ac:dyDescent="0.4">
      <c r="B74" s="211"/>
    </row>
    <row r="75" spans="2:22" x14ac:dyDescent="0.4">
      <c r="B75" s="211"/>
    </row>
    <row r="76" spans="2:22" x14ac:dyDescent="0.4">
      <c r="B76" s="211"/>
    </row>
    <row r="77" spans="2:22" x14ac:dyDescent="0.4">
      <c r="B77" s="211"/>
    </row>
    <row r="78" spans="2:22" x14ac:dyDescent="0.4">
      <c r="B78" s="212"/>
    </row>
    <row r="79" spans="2:22" x14ac:dyDescent="0.4">
      <c r="B79" s="212"/>
    </row>
  </sheetData>
  <mergeCells count="80">
    <mergeCell ref="B2:C3"/>
    <mergeCell ref="D2:J2"/>
    <mergeCell ref="L2:S3"/>
    <mergeCell ref="T2:U3"/>
    <mergeCell ref="D6:J6"/>
    <mergeCell ref="B4:B35"/>
    <mergeCell ref="C4:C35"/>
    <mergeCell ref="D4:J4"/>
    <mergeCell ref="D24:J24"/>
    <mergeCell ref="D25:D26"/>
    <mergeCell ref="D33:K33"/>
    <mergeCell ref="D35:J35"/>
    <mergeCell ref="T4:T32"/>
    <mergeCell ref="L35:R35"/>
    <mergeCell ref="L33:R34"/>
    <mergeCell ref="L4:R32"/>
    <mergeCell ref="D7:D8"/>
    <mergeCell ref="D23:J23"/>
    <mergeCell ref="D14:J14"/>
    <mergeCell ref="D15:J15"/>
    <mergeCell ref="D16:D17"/>
    <mergeCell ref="V2:V3"/>
    <mergeCell ref="D3:J3"/>
    <mergeCell ref="B36:B66"/>
    <mergeCell ref="D36:J36"/>
    <mergeCell ref="L36:R36"/>
    <mergeCell ref="D60:J60"/>
    <mergeCell ref="D64:J64"/>
    <mergeCell ref="D65:J65"/>
    <mergeCell ref="D66:J66"/>
    <mergeCell ref="D59:K59"/>
    <mergeCell ref="E48:H48"/>
    <mergeCell ref="E49:H49"/>
    <mergeCell ref="E50:H50"/>
    <mergeCell ref="E51:H51"/>
    <mergeCell ref="E52:H52"/>
    <mergeCell ref="E53:H53"/>
    <mergeCell ref="D34:J34"/>
    <mergeCell ref="V36:V58"/>
    <mergeCell ref="D38:J38"/>
    <mergeCell ref="D39:J39"/>
    <mergeCell ref="D40:J40"/>
    <mergeCell ref="D41:J41"/>
    <mergeCell ref="L52:R52"/>
    <mergeCell ref="D43:J43"/>
    <mergeCell ref="L57:R57"/>
    <mergeCell ref="D44:J44"/>
    <mergeCell ref="D46:D49"/>
    <mergeCell ref="E45:H45"/>
    <mergeCell ref="E46:H46"/>
    <mergeCell ref="E47:H47"/>
    <mergeCell ref="V4:V35"/>
    <mergeCell ref="D5:J5"/>
    <mergeCell ref="V59:V66"/>
    <mergeCell ref="L64:R64"/>
    <mergeCell ref="L65:R65"/>
    <mergeCell ref="L66:R66"/>
    <mergeCell ref="C37:C39"/>
    <mergeCell ref="D50:D53"/>
    <mergeCell ref="D42:J42"/>
    <mergeCell ref="D37:K37"/>
    <mergeCell ref="L53:R53"/>
    <mergeCell ref="C59:C66"/>
    <mergeCell ref="D61:J61"/>
    <mergeCell ref="D62:J62"/>
    <mergeCell ref="D63:J63"/>
    <mergeCell ref="D54:J54"/>
    <mergeCell ref="L54:R54"/>
    <mergeCell ref="D55:J55"/>
    <mergeCell ref="T37:T47"/>
    <mergeCell ref="T59:T65"/>
    <mergeCell ref="L58:R58"/>
    <mergeCell ref="L60:R60"/>
    <mergeCell ref="L61:R61"/>
    <mergeCell ref="L62:R62"/>
    <mergeCell ref="L63:R63"/>
    <mergeCell ref="L59:R59"/>
    <mergeCell ref="L37:R51"/>
    <mergeCell ref="L55:R55"/>
    <mergeCell ref="L56:R56"/>
  </mergeCells>
  <phoneticPr fontId="28"/>
  <pageMargins left="0.55118110236220474" right="0.55118110236220474" top="0.78740157480314965" bottom="0.78740157480314965" header="0.51181102362204722" footer="0.51181102362204722"/>
  <pageSetup paperSize="8" scale="98" fitToHeight="0" orientation="landscape" r:id="rId1"/>
  <headerFooter>
    <oddFooter>&amp;C&amp;P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63"/>
  <sheetViews>
    <sheetView showGridLines="0" topLeftCell="B1" zoomScale="80" zoomScaleNormal="80" workbookViewId="0">
      <pane xSplit="3" ySplit="6" topLeftCell="E7" activePane="bottomRight" state="frozen"/>
      <selection activeCell="B1" sqref="B1"/>
      <selection pane="topRight" activeCell="E1" sqref="E1"/>
      <selection pane="bottomLeft" activeCell="B7" sqref="B7"/>
      <selection pane="bottomRight" activeCell="E46" sqref="E46"/>
    </sheetView>
  </sheetViews>
  <sheetFormatPr defaultRowHeight="15.75" outlineLevelRow="1" x14ac:dyDescent="0.4"/>
  <cols>
    <col min="1" max="1" width="0.625" style="5" customWidth="1"/>
    <col min="2" max="3" width="4.625" style="5" customWidth="1"/>
    <col min="4" max="4" width="27.625" style="5" bestFit="1" customWidth="1"/>
    <col min="5" max="7" width="13.625" style="5" customWidth="1"/>
    <col min="8" max="8" width="13.625" style="7" customWidth="1"/>
    <col min="9" max="10" width="13.625" style="5" customWidth="1"/>
    <col min="11" max="11" width="13.625" style="7" customWidth="1"/>
    <col min="12" max="13" width="13.625" style="5" customWidth="1"/>
    <col min="14" max="14" width="13.625" style="7" customWidth="1"/>
    <col min="15" max="15" width="1.625" style="5" customWidth="1"/>
    <col min="16" max="17" width="9" style="5"/>
    <col min="18" max="18" width="8.875" style="6" bestFit="1" customWidth="1"/>
    <col min="19" max="16384" width="9" style="5"/>
  </cols>
  <sheetData>
    <row r="1" spans="2:14" ht="21" x14ac:dyDescent="0.4">
      <c r="B1" s="47" t="s">
        <v>286</v>
      </c>
    </row>
    <row r="2" spans="2:14" x14ac:dyDescent="0.4">
      <c r="B2" s="46"/>
    </row>
    <row r="3" spans="2:14" ht="12.75" customHeight="1" x14ac:dyDescent="0.4">
      <c r="B3" s="46"/>
      <c r="K3" s="45"/>
      <c r="N3" s="45" t="s">
        <v>285</v>
      </c>
    </row>
    <row r="4" spans="2:14" x14ac:dyDescent="0.4">
      <c r="B4" s="44"/>
      <c r="C4" s="43"/>
      <c r="D4" s="42" t="s">
        <v>284</v>
      </c>
      <c r="E4" s="41" t="s">
        <v>283</v>
      </c>
      <c r="F4" s="40"/>
      <c r="G4" s="40"/>
      <c r="H4" s="39"/>
      <c r="I4" s="38" t="s">
        <v>282</v>
      </c>
      <c r="J4" s="38" t="s">
        <v>281</v>
      </c>
      <c r="K4" s="37"/>
      <c r="L4" s="36" t="s">
        <v>280</v>
      </c>
      <c r="M4" s="36" t="s">
        <v>279</v>
      </c>
      <c r="N4" s="35"/>
    </row>
    <row r="5" spans="2:14" ht="18.75" customHeight="1" x14ac:dyDescent="0.4">
      <c r="B5" s="483" t="s">
        <v>278</v>
      </c>
      <c r="C5" s="484"/>
      <c r="D5" s="485"/>
      <c r="E5" s="32" t="s">
        <v>277</v>
      </c>
      <c r="F5" s="32" t="s">
        <v>276</v>
      </c>
      <c r="G5" s="32" t="s">
        <v>272</v>
      </c>
      <c r="H5" s="31" t="s">
        <v>275</v>
      </c>
      <c r="I5" s="34" t="s">
        <v>273</v>
      </c>
      <c r="J5" s="34" t="s">
        <v>272</v>
      </c>
      <c r="K5" s="28" t="s">
        <v>274</v>
      </c>
      <c r="L5" s="33" t="s">
        <v>273</v>
      </c>
      <c r="M5" s="33" t="s">
        <v>272</v>
      </c>
      <c r="N5" s="25" t="s">
        <v>271</v>
      </c>
    </row>
    <row r="6" spans="2:14" x14ac:dyDescent="0.4">
      <c r="B6" s="486"/>
      <c r="C6" s="487"/>
      <c r="D6" s="488"/>
      <c r="E6" s="32" t="s">
        <v>270</v>
      </c>
      <c r="F6" s="32" t="s">
        <v>269</v>
      </c>
      <c r="G6" s="32" t="s">
        <v>268</v>
      </c>
      <c r="H6" s="31" t="s">
        <v>267</v>
      </c>
      <c r="I6" s="30" t="s">
        <v>266</v>
      </c>
      <c r="J6" s="29" t="s">
        <v>265</v>
      </c>
      <c r="K6" s="28" t="s">
        <v>264</v>
      </c>
      <c r="L6" s="27" t="s">
        <v>263</v>
      </c>
      <c r="M6" s="26" t="s">
        <v>262</v>
      </c>
      <c r="N6" s="25" t="s">
        <v>261</v>
      </c>
    </row>
    <row r="7" spans="2:14" ht="18.75" customHeight="1" x14ac:dyDescent="0.4">
      <c r="B7" s="480" t="s">
        <v>260</v>
      </c>
      <c r="C7" s="480" t="s">
        <v>259</v>
      </c>
      <c r="D7" s="17" t="s">
        <v>258</v>
      </c>
      <c r="E7" s="21">
        <v>438457</v>
      </c>
      <c r="F7" s="22">
        <v>425087</v>
      </c>
      <c r="G7" s="12">
        <f t="shared" ref="G7:G38" si="0">+E7-F7</f>
        <v>13370</v>
      </c>
      <c r="H7" s="11">
        <f t="shared" ref="H7:H34" si="1">+IFERROR(E7/F7,"")</f>
        <v>1.0314523850411799</v>
      </c>
      <c r="I7" s="22">
        <v>1091977</v>
      </c>
      <c r="J7" s="12">
        <f t="shared" ref="J7:J52" si="2">+E7-I7</f>
        <v>-653520</v>
      </c>
      <c r="K7" s="11">
        <f t="shared" ref="K7:K33" si="3">+E7/I7</f>
        <v>0.40152585631382348</v>
      </c>
      <c r="L7" s="22">
        <v>84753</v>
      </c>
      <c r="M7" s="12">
        <f t="shared" ref="M7:M52" si="4">E7-L7</f>
        <v>353704</v>
      </c>
      <c r="N7" s="11">
        <f t="shared" ref="N7:N33" si="5">+E7/L7</f>
        <v>5.1733507958420351</v>
      </c>
    </row>
    <row r="8" spans="2:14" x14ac:dyDescent="0.4">
      <c r="B8" s="481"/>
      <c r="C8" s="481"/>
      <c r="D8" s="17" t="s">
        <v>257</v>
      </c>
      <c r="E8" s="21">
        <v>31645</v>
      </c>
      <c r="F8" s="22">
        <v>10342</v>
      </c>
      <c r="G8" s="12">
        <f t="shared" si="0"/>
        <v>21303</v>
      </c>
      <c r="H8" s="11">
        <f t="shared" si="1"/>
        <v>3.0598530264939083</v>
      </c>
      <c r="I8" s="22">
        <v>37790</v>
      </c>
      <c r="J8" s="12">
        <f t="shared" si="2"/>
        <v>-6145</v>
      </c>
      <c r="K8" s="11">
        <f t="shared" si="3"/>
        <v>0.83739084413866105</v>
      </c>
      <c r="L8" s="22">
        <v>47777</v>
      </c>
      <c r="M8" s="12">
        <f t="shared" si="4"/>
        <v>-16132</v>
      </c>
      <c r="N8" s="11">
        <f t="shared" si="5"/>
        <v>0.66234799171149294</v>
      </c>
    </row>
    <row r="9" spans="2:14" x14ac:dyDescent="0.4">
      <c r="B9" s="481"/>
      <c r="C9" s="481"/>
      <c r="D9" s="17" t="s">
        <v>256</v>
      </c>
      <c r="E9" s="21">
        <v>12629</v>
      </c>
      <c r="F9" s="22">
        <v>12000</v>
      </c>
      <c r="G9" s="12">
        <f t="shared" si="0"/>
        <v>629</v>
      </c>
      <c r="H9" s="11">
        <f t="shared" si="1"/>
        <v>1.0524166666666666</v>
      </c>
      <c r="I9" s="22">
        <v>12448</v>
      </c>
      <c r="J9" s="12">
        <f t="shared" si="2"/>
        <v>181</v>
      </c>
      <c r="K9" s="11">
        <f t="shared" si="3"/>
        <v>1.0145404884318765</v>
      </c>
      <c r="L9" s="22">
        <v>11437</v>
      </c>
      <c r="M9" s="12">
        <f t="shared" si="4"/>
        <v>1192</v>
      </c>
      <c r="N9" s="11">
        <f t="shared" si="5"/>
        <v>1.1042231354376149</v>
      </c>
    </row>
    <row r="10" spans="2:14" x14ac:dyDescent="0.4">
      <c r="B10" s="481"/>
      <c r="C10" s="481"/>
      <c r="D10" s="24" t="s">
        <v>255</v>
      </c>
      <c r="E10" s="21">
        <v>482732</v>
      </c>
      <c r="F10" s="22">
        <v>447430</v>
      </c>
      <c r="G10" s="12">
        <f t="shared" si="0"/>
        <v>35302</v>
      </c>
      <c r="H10" s="11">
        <f t="shared" si="1"/>
        <v>1.0788994926580695</v>
      </c>
      <c r="I10" s="22">
        <v>1142216</v>
      </c>
      <c r="J10" s="12">
        <f t="shared" si="2"/>
        <v>-659484</v>
      </c>
      <c r="K10" s="11">
        <f t="shared" si="3"/>
        <v>0.42262759408027906</v>
      </c>
      <c r="L10" s="22">
        <v>143968</v>
      </c>
      <c r="M10" s="12">
        <f t="shared" si="4"/>
        <v>338764</v>
      </c>
      <c r="N10" s="11">
        <f t="shared" si="5"/>
        <v>3.3530506779284286</v>
      </c>
    </row>
    <row r="11" spans="2:14" x14ac:dyDescent="0.4">
      <c r="B11" s="481"/>
      <c r="C11" s="480" t="s">
        <v>254</v>
      </c>
      <c r="D11" s="17" t="s">
        <v>253</v>
      </c>
      <c r="E11" s="21">
        <v>98721</v>
      </c>
      <c r="F11" s="22">
        <v>90436</v>
      </c>
      <c r="G11" s="12">
        <f t="shared" si="0"/>
        <v>8285</v>
      </c>
      <c r="H11" s="11">
        <f t="shared" si="1"/>
        <v>1.0916117475341678</v>
      </c>
      <c r="I11" s="22">
        <v>99153</v>
      </c>
      <c r="J11" s="12">
        <f t="shared" si="2"/>
        <v>-432</v>
      </c>
      <c r="K11" s="11">
        <f t="shared" si="3"/>
        <v>0.99564309703185983</v>
      </c>
      <c r="L11" s="22">
        <v>22890</v>
      </c>
      <c r="M11" s="12">
        <f t="shared" si="4"/>
        <v>75831</v>
      </c>
      <c r="N11" s="11">
        <f t="shared" si="5"/>
        <v>4.312844036697248</v>
      </c>
    </row>
    <row r="12" spans="2:14" x14ac:dyDescent="0.4">
      <c r="B12" s="481"/>
      <c r="C12" s="481"/>
      <c r="D12" s="17" t="s">
        <v>252</v>
      </c>
      <c r="E12" s="21">
        <v>72058</v>
      </c>
      <c r="F12" s="22">
        <v>41107</v>
      </c>
      <c r="G12" s="12">
        <f t="shared" si="0"/>
        <v>30951</v>
      </c>
      <c r="H12" s="11">
        <f t="shared" si="1"/>
        <v>1.7529374559077529</v>
      </c>
      <c r="I12" s="22">
        <v>82429</v>
      </c>
      <c r="J12" s="12">
        <f t="shared" si="2"/>
        <v>-10371</v>
      </c>
      <c r="K12" s="11">
        <f t="shared" si="3"/>
        <v>0.87418262989967122</v>
      </c>
      <c r="L12" s="22">
        <v>8535</v>
      </c>
      <c r="M12" s="12">
        <f t="shared" si="4"/>
        <v>63523</v>
      </c>
      <c r="N12" s="11">
        <f t="shared" si="5"/>
        <v>8.4426479203280618</v>
      </c>
    </row>
    <row r="13" spans="2:14" x14ac:dyDescent="0.4">
      <c r="B13" s="481"/>
      <c r="C13" s="481"/>
      <c r="D13" s="17" t="s">
        <v>251</v>
      </c>
      <c r="E13" s="21">
        <v>61988</v>
      </c>
      <c r="F13" s="22">
        <v>42751</v>
      </c>
      <c r="G13" s="12">
        <f t="shared" si="0"/>
        <v>19237</v>
      </c>
      <c r="H13" s="11">
        <f t="shared" si="1"/>
        <v>1.4499777782975838</v>
      </c>
      <c r="I13" s="22">
        <v>18179</v>
      </c>
      <c r="J13" s="12">
        <f t="shared" si="2"/>
        <v>43809</v>
      </c>
      <c r="K13" s="11">
        <f t="shared" si="3"/>
        <v>3.4098685296220914</v>
      </c>
      <c r="L13" s="22">
        <v>7709</v>
      </c>
      <c r="M13" s="12">
        <f t="shared" si="4"/>
        <v>54279</v>
      </c>
      <c r="N13" s="11">
        <f t="shared" si="5"/>
        <v>8.0409910494227521</v>
      </c>
    </row>
    <row r="14" spans="2:14" x14ac:dyDescent="0.4">
      <c r="B14" s="481"/>
      <c r="C14" s="481"/>
      <c r="D14" s="17" t="s">
        <v>250</v>
      </c>
      <c r="E14" s="21">
        <v>1484</v>
      </c>
      <c r="F14" s="22">
        <v>1536</v>
      </c>
      <c r="G14" s="12">
        <f t="shared" si="0"/>
        <v>-52</v>
      </c>
      <c r="H14" s="11">
        <f t="shared" si="1"/>
        <v>0.96614583333333337</v>
      </c>
      <c r="I14" s="22">
        <v>1007</v>
      </c>
      <c r="J14" s="12">
        <f t="shared" si="2"/>
        <v>477</v>
      </c>
      <c r="K14" s="11">
        <f t="shared" si="3"/>
        <v>1.4736842105263157</v>
      </c>
      <c r="L14" s="22">
        <v>5</v>
      </c>
      <c r="M14" s="12">
        <f t="shared" si="4"/>
        <v>1479</v>
      </c>
      <c r="N14" s="11">
        <f t="shared" si="5"/>
        <v>296.8</v>
      </c>
    </row>
    <row r="15" spans="2:14" x14ac:dyDescent="0.4">
      <c r="B15" s="481"/>
      <c r="C15" s="481"/>
      <c r="D15" s="17" t="s">
        <v>249</v>
      </c>
      <c r="E15" s="21">
        <v>4312</v>
      </c>
      <c r="F15" s="22">
        <v>17866</v>
      </c>
      <c r="G15" s="12">
        <f t="shared" si="0"/>
        <v>-13554</v>
      </c>
      <c r="H15" s="11">
        <f t="shared" si="1"/>
        <v>0.24135228926452479</v>
      </c>
      <c r="I15" s="22">
        <v>9057</v>
      </c>
      <c r="J15" s="12">
        <f t="shared" si="2"/>
        <v>-4745</v>
      </c>
      <c r="K15" s="11">
        <f t="shared" si="3"/>
        <v>0.47609583747377721</v>
      </c>
      <c r="L15" s="22">
        <v>1877</v>
      </c>
      <c r="M15" s="12">
        <f t="shared" si="4"/>
        <v>2435</v>
      </c>
      <c r="N15" s="11">
        <f t="shared" si="5"/>
        <v>2.2972828982418751</v>
      </c>
    </row>
    <row r="16" spans="2:14" x14ac:dyDescent="0.4">
      <c r="B16" s="481"/>
      <c r="C16" s="481"/>
      <c r="D16" s="17" t="s">
        <v>248</v>
      </c>
      <c r="E16" s="21">
        <v>16859</v>
      </c>
      <c r="F16" s="22">
        <v>9639</v>
      </c>
      <c r="G16" s="12">
        <f t="shared" si="0"/>
        <v>7220</v>
      </c>
      <c r="H16" s="11">
        <f t="shared" si="1"/>
        <v>1.7490403568834942</v>
      </c>
      <c r="I16" s="22">
        <v>19495</v>
      </c>
      <c r="J16" s="12">
        <f t="shared" si="2"/>
        <v>-2636</v>
      </c>
      <c r="K16" s="11">
        <f t="shared" si="3"/>
        <v>0.86478584252372404</v>
      </c>
      <c r="L16" s="22">
        <v>1904</v>
      </c>
      <c r="M16" s="12">
        <f t="shared" si="4"/>
        <v>14955</v>
      </c>
      <c r="N16" s="11">
        <f t="shared" si="5"/>
        <v>8.8545168067226889</v>
      </c>
    </row>
    <row r="17" spans="2:17" s="6" customFormat="1" x14ac:dyDescent="0.4">
      <c r="B17" s="481"/>
      <c r="C17" s="481"/>
      <c r="D17" s="17" t="s">
        <v>247</v>
      </c>
      <c r="E17" s="21">
        <v>1920</v>
      </c>
      <c r="F17" s="22">
        <v>2579</v>
      </c>
      <c r="G17" s="12">
        <f t="shared" si="0"/>
        <v>-659</v>
      </c>
      <c r="H17" s="11">
        <f t="shared" si="1"/>
        <v>0.74447460255913145</v>
      </c>
      <c r="I17" s="22">
        <v>120</v>
      </c>
      <c r="J17" s="12">
        <f t="shared" si="2"/>
        <v>1800</v>
      </c>
      <c r="K17" s="11">
        <f t="shared" si="3"/>
        <v>16</v>
      </c>
      <c r="L17" s="22">
        <v>357</v>
      </c>
      <c r="M17" s="12">
        <f t="shared" si="4"/>
        <v>1563</v>
      </c>
      <c r="N17" s="11">
        <f t="shared" si="5"/>
        <v>5.3781512605042021</v>
      </c>
      <c r="O17" s="5"/>
      <c r="P17" s="5"/>
      <c r="Q17" s="5"/>
    </row>
    <row r="18" spans="2:17" s="6" customFormat="1" x14ac:dyDescent="0.4">
      <c r="B18" s="481"/>
      <c r="C18" s="481"/>
      <c r="D18" s="17" t="s">
        <v>246</v>
      </c>
      <c r="E18" s="21">
        <v>118</v>
      </c>
      <c r="F18" s="22">
        <v>382</v>
      </c>
      <c r="G18" s="12">
        <f t="shared" si="0"/>
        <v>-264</v>
      </c>
      <c r="H18" s="11">
        <f t="shared" si="1"/>
        <v>0.30890052356020942</v>
      </c>
      <c r="I18" s="22">
        <v>106</v>
      </c>
      <c r="J18" s="12">
        <f t="shared" si="2"/>
        <v>12</v>
      </c>
      <c r="K18" s="11">
        <f t="shared" si="3"/>
        <v>1.1132075471698113</v>
      </c>
      <c r="L18" s="22">
        <v>332</v>
      </c>
      <c r="M18" s="12">
        <f t="shared" si="4"/>
        <v>-214</v>
      </c>
      <c r="N18" s="11">
        <f t="shared" si="5"/>
        <v>0.35542168674698793</v>
      </c>
      <c r="O18" s="5"/>
      <c r="P18" s="5"/>
      <c r="Q18" s="5"/>
    </row>
    <row r="19" spans="2:17" s="6" customFormat="1" x14ac:dyDescent="0.4">
      <c r="B19" s="481"/>
      <c r="C19" s="482"/>
      <c r="D19" s="24" t="s">
        <v>245</v>
      </c>
      <c r="E19" s="21">
        <v>257463</v>
      </c>
      <c r="F19" s="22">
        <v>206300</v>
      </c>
      <c r="G19" s="12">
        <f t="shared" si="0"/>
        <v>51163</v>
      </c>
      <c r="H19" s="11">
        <f t="shared" si="1"/>
        <v>1.2480029083858459</v>
      </c>
      <c r="I19" s="22">
        <v>229550</v>
      </c>
      <c r="J19" s="12">
        <f t="shared" si="2"/>
        <v>27913</v>
      </c>
      <c r="K19" s="11">
        <f t="shared" si="3"/>
        <v>1.1215987802221739</v>
      </c>
      <c r="L19" s="22">
        <v>43606</v>
      </c>
      <c r="M19" s="12">
        <f t="shared" si="4"/>
        <v>213857</v>
      </c>
      <c r="N19" s="11">
        <f t="shared" si="5"/>
        <v>5.9043021602531764</v>
      </c>
      <c r="O19" s="5"/>
      <c r="P19" s="5"/>
      <c r="Q19" s="5"/>
    </row>
    <row r="20" spans="2:17" s="6" customFormat="1" x14ac:dyDescent="0.4">
      <c r="B20" s="481"/>
      <c r="C20" s="17" t="s">
        <v>244</v>
      </c>
      <c r="D20" s="17"/>
      <c r="E20" s="21">
        <v>740196</v>
      </c>
      <c r="F20" s="22">
        <v>653730</v>
      </c>
      <c r="G20" s="12">
        <f t="shared" si="0"/>
        <v>86466</v>
      </c>
      <c r="H20" s="11">
        <f t="shared" si="1"/>
        <v>1.1322656142444127</v>
      </c>
      <c r="I20" s="22">
        <v>1371766</v>
      </c>
      <c r="J20" s="12">
        <f t="shared" si="2"/>
        <v>-631570</v>
      </c>
      <c r="K20" s="11">
        <f t="shared" si="3"/>
        <v>0.53959348751900837</v>
      </c>
      <c r="L20" s="22">
        <v>187575</v>
      </c>
      <c r="M20" s="12">
        <f t="shared" si="4"/>
        <v>552621</v>
      </c>
      <c r="N20" s="11">
        <f t="shared" si="5"/>
        <v>3.9461335465813674</v>
      </c>
      <c r="O20" s="5"/>
      <c r="P20" s="5"/>
      <c r="Q20" s="5"/>
    </row>
    <row r="21" spans="2:17" s="6" customFormat="1" x14ac:dyDescent="0.4">
      <c r="B21" s="481"/>
      <c r="C21" s="23" t="s">
        <v>243</v>
      </c>
      <c r="D21" s="23"/>
      <c r="E21" s="21">
        <v>154031</v>
      </c>
      <c r="F21" s="22">
        <v>153978</v>
      </c>
      <c r="G21" s="12">
        <f t="shared" si="0"/>
        <v>53</v>
      </c>
      <c r="H21" s="11">
        <f t="shared" si="1"/>
        <v>1.0003442050163009</v>
      </c>
      <c r="I21" s="22">
        <v>154024</v>
      </c>
      <c r="J21" s="12">
        <f t="shared" si="2"/>
        <v>7</v>
      </c>
      <c r="K21" s="11">
        <f t="shared" si="3"/>
        <v>1.0000454474627332</v>
      </c>
      <c r="L21" s="22">
        <v>153044</v>
      </c>
      <c r="M21" s="12">
        <f t="shared" si="4"/>
        <v>987</v>
      </c>
      <c r="N21" s="11">
        <f t="shared" si="5"/>
        <v>1.0064491257416168</v>
      </c>
      <c r="O21" s="5"/>
      <c r="P21" s="5"/>
      <c r="Q21" s="5"/>
    </row>
    <row r="22" spans="2:17" s="6" customFormat="1" x14ac:dyDescent="0.4">
      <c r="B22" s="481"/>
      <c r="C22" s="17" t="s">
        <v>242</v>
      </c>
      <c r="D22" s="17"/>
      <c r="E22" s="21">
        <v>894228</v>
      </c>
      <c r="F22" s="22">
        <v>807708</v>
      </c>
      <c r="G22" s="12">
        <f t="shared" si="0"/>
        <v>86520</v>
      </c>
      <c r="H22" s="11">
        <f t="shared" si="1"/>
        <v>1.1071179188518623</v>
      </c>
      <c r="I22" s="22">
        <v>1525791</v>
      </c>
      <c r="J22" s="12">
        <f t="shared" si="2"/>
        <v>-631563</v>
      </c>
      <c r="K22" s="11">
        <f t="shared" si="3"/>
        <v>0.58607502600290606</v>
      </c>
      <c r="L22" s="22">
        <v>340620</v>
      </c>
      <c r="M22" s="12">
        <f t="shared" si="4"/>
        <v>553608</v>
      </c>
      <c r="N22" s="11">
        <f t="shared" si="5"/>
        <v>2.6252950502025718</v>
      </c>
      <c r="O22" s="5"/>
      <c r="P22" s="5"/>
      <c r="Q22" s="5"/>
    </row>
    <row r="23" spans="2:17" s="6" customFormat="1" x14ac:dyDescent="0.4">
      <c r="B23" s="480" t="s">
        <v>241</v>
      </c>
      <c r="C23" s="17" t="s">
        <v>240</v>
      </c>
      <c r="D23" s="17"/>
      <c r="E23" s="21">
        <v>149675</v>
      </c>
      <c r="F23" s="22">
        <v>149973</v>
      </c>
      <c r="G23" s="12">
        <f t="shared" si="0"/>
        <v>-298</v>
      </c>
      <c r="H23" s="11">
        <f t="shared" si="1"/>
        <v>0.99801297566895375</v>
      </c>
      <c r="I23" s="22">
        <v>122096</v>
      </c>
      <c r="J23" s="12">
        <f t="shared" si="2"/>
        <v>27579</v>
      </c>
      <c r="K23" s="11">
        <f t="shared" si="3"/>
        <v>1.2258796356965012</v>
      </c>
      <c r="L23" s="22">
        <v>135938</v>
      </c>
      <c r="M23" s="12">
        <f t="shared" si="4"/>
        <v>13737</v>
      </c>
      <c r="N23" s="11">
        <f t="shared" si="5"/>
        <v>1.1010534214127028</v>
      </c>
      <c r="O23" s="5"/>
      <c r="P23" s="5"/>
    </row>
    <row r="24" spans="2:17" s="6" customFormat="1" x14ac:dyDescent="0.4">
      <c r="B24" s="481"/>
      <c r="C24" s="480" t="s">
        <v>239</v>
      </c>
      <c r="D24" s="17" t="s">
        <v>238</v>
      </c>
      <c r="E24" s="21">
        <v>116278</v>
      </c>
      <c r="F24" s="22">
        <v>96389</v>
      </c>
      <c r="G24" s="12">
        <f t="shared" si="0"/>
        <v>19889</v>
      </c>
      <c r="H24" s="11">
        <f t="shared" si="1"/>
        <v>1.2063409725176109</v>
      </c>
      <c r="I24" s="22">
        <v>117157</v>
      </c>
      <c r="J24" s="12">
        <f t="shared" si="2"/>
        <v>-879</v>
      </c>
      <c r="K24" s="11">
        <f t="shared" si="3"/>
        <v>0.9924972472835597</v>
      </c>
      <c r="L24" s="22">
        <v>78305</v>
      </c>
      <c r="M24" s="12">
        <f t="shared" si="4"/>
        <v>37973</v>
      </c>
      <c r="N24" s="11">
        <f t="shared" si="5"/>
        <v>1.4849371049102866</v>
      </c>
      <c r="O24" s="5"/>
      <c r="P24" s="5"/>
    </row>
    <row r="25" spans="2:17" s="6" customFormat="1" x14ac:dyDescent="0.4">
      <c r="B25" s="481"/>
      <c r="C25" s="481"/>
      <c r="D25" s="17" t="s">
        <v>237</v>
      </c>
      <c r="E25" s="21">
        <v>186917</v>
      </c>
      <c r="F25" s="22">
        <v>190781</v>
      </c>
      <c r="G25" s="12">
        <f t="shared" si="0"/>
        <v>-3864</v>
      </c>
      <c r="H25" s="11">
        <f t="shared" si="1"/>
        <v>0.97974641080610758</v>
      </c>
      <c r="I25" s="22">
        <v>174555</v>
      </c>
      <c r="J25" s="12">
        <f t="shared" si="2"/>
        <v>12362</v>
      </c>
      <c r="K25" s="11">
        <f t="shared" si="3"/>
        <v>1.0708200853599152</v>
      </c>
      <c r="L25" s="22">
        <v>179266</v>
      </c>
      <c r="M25" s="12">
        <f t="shared" si="4"/>
        <v>7651</v>
      </c>
      <c r="N25" s="11">
        <f t="shared" si="5"/>
        <v>1.042679593453304</v>
      </c>
      <c r="O25" s="5"/>
      <c r="P25" s="5"/>
    </row>
    <row r="26" spans="2:17" s="6" customFormat="1" x14ac:dyDescent="0.4">
      <c r="B26" s="481"/>
      <c r="C26" s="481"/>
      <c r="D26" s="17" t="s">
        <v>236</v>
      </c>
      <c r="E26" s="21">
        <v>25582</v>
      </c>
      <c r="F26" s="22">
        <v>39000</v>
      </c>
      <c r="G26" s="12">
        <f t="shared" si="0"/>
        <v>-13418</v>
      </c>
      <c r="H26" s="11">
        <f t="shared" si="1"/>
        <v>0.6559487179487179</v>
      </c>
      <c r="I26" s="22">
        <v>28365</v>
      </c>
      <c r="J26" s="12">
        <f t="shared" si="2"/>
        <v>-2783</v>
      </c>
      <c r="K26" s="11">
        <f t="shared" si="3"/>
        <v>0.90188612726952233</v>
      </c>
      <c r="L26" s="22">
        <v>41998</v>
      </c>
      <c r="M26" s="12">
        <f t="shared" si="4"/>
        <v>-16416</v>
      </c>
      <c r="N26" s="11">
        <f t="shared" si="5"/>
        <v>0.60912424401161958</v>
      </c>
      <c r="O26" s="5"/>
      <c r="P26" s="5"/>
    </row>
    <row r="27" spans="2:17" s="6" customFormat="1" x14ac:dyDescent="0.4">
      <c r="B27" s="481"/>
      <c r="C27" s="481"/>
      <c r="D27" s="17" t="s">
        <v>235</v>
      </c>
      <c r="E27" s="21">
        <v>1520</v>
      </c>
      <c r="F27" s="22">
        <v>1065</v>
      </c>
      <c r="G27" s="12">
        <f t="shared" si="0"/>
        <v>455</v>
      </c>
      <c r="H27" s="11">
        <f t="shared" si="1"/>
        <v>1.4272300469483568</v>
      </c>
      <c r="I27" s="22">
        <v>2601</v>
      </c>
      <c r="J27" s="12">
        <f t="shared" si="2"/>
        <v>-1081</v>
      </c>
      <c r="K27" s="11">
        <f t="shared" si="3"/>
        <v>0.58439061899269507</v>
      </c>
      <c r="L27" s="22">
        <v>2038</v>
      </c>
      <c r="M27" s="12">
        <f t="shared" si="4"/>
        <v>-518</v>
      </c>
      <c r="N27" s="11">
        <f t="shared" si="5"/>
        <v>0.74582924435721298</v>
      </c>
      <c r="O27" s="5"/>
      <c r="P27" s="5"/>
    </row>
    <row r="28" spans="2:17" s="6" customFormat="1" x14ac:dyDescent="0.4">
      <c r="B28" s="481"/>
      <c r="C28" s="482"/>
      <c r="D28" s="17" t="s">
        <v>215</v>
      </c>
      <c r="E28" s="21">
        <v>330299</v>
      </c>
      <c r="F28" s="22">
        <v>327237</v>
      </c>
      <c r="G28" s="12">
        <f t="shared" si="0"/>
        <v>3062</v>
      </c>
      <c r="H28" s="11">
        <f t="shared" si="1"/>
        <v>1.0093571325980863</v>
      </c>
      <c r="I28" s="12">
        <v>322679</v>
      </c>
      <c r="J28" s="12">
        <f t="shared" si="2"/>
        <v>7620</v>
      </c>
      <c r="K28" s="11">
        <f t="shared" si="3"/>
        <v>1.0236147998475265</v>
      </c>
      <c r="L28" s="12">
        <v>301607</v>
      </c>
      <c r="M28" s="12">
        <f t="shared" si="4"/>
        <v>28692</v>
      </c>
      <c r="N28" s="11">
        <f t="shared" si="5"/>
        <v>1.0951304180605888</v>
      </c>
      <c r="O28" s="5"/>
      <c r="P28" s="5"/>
    </row>
    <row r="29" spans="2:17" s="6" customFormat="1" x14ac:dyDescent="0.4">
      <c r="B29" s="481"/>
      <c r="C29" s="480" t="s">
        <v>234</v>
      </c>
      <c r="D29" s="17" t="s">
        <v>233</v>
      </c>
      <c r="E29" s="13">
        <v>2828</v>
      </c>
      <c r="F29" s="22">
        <v>9589</v>
      </c>
      <c r="G29" s="12">
        <f t="shared" si="0"/>
        <v>-6761</v>
      </c>
      <c r="H29" s="11">
        <f t="shared" si="1"/>
        <v>0.29492126394827406</v>
      </c>
      <c r="I29" s="22">
        <v>1980</v>
      </c>
      <c r="J29" s="12">
        <f t="shared" si="2"/>
        <v>848</v>
      </c>
      <c r="K29" s="11">
        <f t="shared" si="3"/>
        <v>1.4282828282828284</v>
      </c>
      <c r="L29" s="22">
        <v>3750</v>
      </c>
      <c r="M29" s="12">
        <f t="shared" si="4"/>
        <v>-922</v>
      </c>
      <c r="N29" s="11">
        <f t="shared" si="5"/>
        <v>0.75413333333333332</v>
      </c>
      <c r="O29" s="5"/>
      <c r="P29" s="5"/>
    </row>
    <row r="30" spans="2:17" s="6" customFormat="1" x14ac:dyDescent="0.4">
      <c r="B30" s="481"/>
      <c r="C30" s="481"/>
      <c r="D30" s="17" t="s">
        <v>232</v>
      </c>
      <c r="E30" s="13">
        <v>3187</v>
      </c>
      <c r="F30" s="12">
        <v>4120</v>
      </c>
      <c r="G30" s="12">
        <f t="shared" si="0"/>
        <v>-933</v>
      </c>
      <c r="H30" s="11">
        <f t="shared" si="1"/>
        <v>0.77354368932038831</v>
      </c>
      <c r="I30" s="12">
        <v>3180</v>
      </c>
      <c r="J30" s="12">
        <f t="shared" si="2"/>
        <v>7</v>
      </c>
      <c r="K30" s="11">
        <f t="shared" si="3"/>
        <v>1.0022012578616353</v>
      </c>
      <c r="L30" s="12">
        <v>3392</v>
      </c>
      <c r="M30" s="12">
        <f t="shared" si="4"/>
        <v>-205</v>
      </c>
      <c r="N30" s="11">
        <f t="shared" si="5"/>
        <v>0.93956367924528306</v>
      </c>
      <c r="O30" s="5"/>
      <c r="P30" s="5"/>
    </row>
    <row r="31" spans="2:17" s="6" customFormat="1" x14ac:dyDescent="0.4">
      <c r="B31" s="481"/>
      <c r="C31" s="481"/>
      <c r="D31" s="17" t="s">
        <v>231</v>
      </c>
      <c r="E31" s="13">
        <v>8028</v>
      </c>
      <c r="F31" s="12">
        <v>8677</v>
      </c>
      <c r="G31" s="12">
        <f t="shared" si="0"/>
        <v>-649</v>
      </c>
      <c r="H31" s="11">
        <f t="shared" si="1"/>
        <v>0.92520456378932814</v>
      </c>
      <c r="I31" s="12">
        <v>5226</v>
      </c>
      <c r="J31" s="12">
        <f t="shared" si="2"/>
        <v>2802</v>
      </c>
      <c r="K31" s="11">
        <f t="shared" si="3"/>
        <v>1.5361653272101032</v>
      </c>
      <c r="L31" s="12">
        <v>5206</v>
      </c>
      <c r="M31" s="12">
        <f t="shared" si="4"/>
        <v>2822</v>
      </c>
      <c r="N31" s="11">
        <f t="shared" si="5"/>
        <v>1.5420668459469842</v>
      </c>
      <c r="O31" s="5"/>
      <c r="P31" s="5"/>
    </row>
    <row r="32" spans="2:17" s="6" customFormat="1" x14ac:dyDescent="0.4">
      <c r="B32" s="481"/>
      <c r="C32" s="481"/>
      <c r="D32" s="17" t="s">
        <v>230</v>
      </c>
      <c r="E32" s="13">
        <v>1322</v>
      </c>
      <c r="F32" s="12">
        <v>1381</v>
      </c>
      <c r="G32" s="12">
        <f t="shared" si="0"/>
        <v>-59</v>
      </c>
      <c r="H32" s="11">
        <f t="shared" si="1"/>
        <v>0.95727733526430125</v>
      </c>
      <c r="I32" s="12">
        <v>810</v>
      </c>
      <c r="J32" s="12">
        <f t="shared" si="2"/>
        <v>512</v>
      </c>
      <c r="K32" s="11">
        <f t="shared" si="3"/>
        <v>1.6320987654320989</v>
      </c>
      <c r="L32" s="12">
        <v>850</v>
      </c>
      <c r="M32" s="12">
        <f t="shared" si="4"/>
        <v>472</v>
      </c>
      <c r="N32" s="11">
        <f t="shared" si="5"/>
        <v>1.5552941176470587</v>
      </c>
      <c r="O32" s="5"/>
      <c r="P32" s="5"/>
    </row>
    <row r="33" spans="2:16" s="6" customFormat="1" x14ac:dyDescent="0.4">
      <c r="B33" s="481"/>
      <c r="C33" s="481"/>
      <c r="D33" s="17" t="s">
        <v>229</v>
      </c>
      <c r="E33" s="13">
        <v>2687</v>
      </c>
      <c r="F33" s="12">
        <v>2665</v>
      </c>
      <c r="G33" s="12">
        <f t="shared" si="0"/>
        <v>22</v>
      </c>
      <c r="H33" s="11">
        <f t="shared" si="1"/>
        <v>1.0082551594746716</v>
      </c>
      <c r="I33" s="12">
        <v>2811</v>
      </c>
      <c r="J33" s="12">
        <f t="shared" si="2"/>
        <v>-124</v>
      </c>
      <c r="K33" s="11">
        <f t="shared" si="3"/>
        <v>0.9558875844895055</v>
      </c>
      <c r="L33" s="12">
        <v>2659</v>
      </c>
      <c r="M33" s="12">
        <f t="shared" si="4"/>
        <v>28</v>
      </c>
      <c r="N33" s="11">
        <f t="shared" si="5"/>
        <v>1.0105302745393006</v>
      </c>
      <c r="O33" s="5"/>
      <c r="P33" s="5"/>
    </row>
    <row r="34" spans="2:16" s="6" customFormat="1" x14ac:dyDescent="0.4">
      <c r="B34" s="481"/>
      <c r="C34" s="481"/>
      <c r="D34" s="17" t="s">
        <v>228</v>
      </c>
      <c r="E34" s="13">
        <v>0</v>
      </c>
      <c r="F34" s="12">
        <v>0</v>
      </c>
      <c r="G34" s="12">
        <f t="shared" si="0"/>
        <v>0</v>
      </c>
      <c r="H34" s="11" t="str">
        <f t="shared" si="1"/>
        <v/>
      </c>
      <c r="I34" s="12">
        <v>0</v>
      </c>
      <c r="J34" s="12">
        <f t="shared" si="2"/>
        <v>0</v>
      </c>
      <c r="K34" s="11"/>
      <c r="L34" s="12">
        <v>0</v>
      </c>
      <c r="M34" s="12">
        <f t="shared" si="4"/>
        <v>0</v>
      </c>
      <c r="N34" s="11"/>
      <c r="O34" s="5"/>
      <c r="P34" s="5"/>
    </row>
    <row r="35" spans="2:16" s="6" customFormat="1" x14ac:dyDescent="0.4">
      <c r="B35" s="481"/>
      <c r="C35" s="481"/>
      <c r="D35" s="17" t="s">
        <v>227</v>
      </c>
      <c r="E35" s="13">
        <v>1033</v>
      </c>
      <c r="F35" s="12">
        <v>1200</v>
      </c>
      <c r="G35" s="12">
        <f t="shared" si="0"/>
        <v>-167</v>
      </c>
      <c r="H35" s="11"/>
      <c r="I35" s="12">
        <v>0</v>
      </c>
      <c r="J35" s="12">
        <f t="shared" si="2"/>
        <v>1033</v>
      </c>
      <c r="K35" s="11"/>
      <c r="L35" s="12">
        <v>20</v>
      </c>
      <c r="M35" s="12">
        <f t="shared" si="4"/>
        <v>1013</v>
      </c>
      <c r="N35" s="11">
        <f t="shared" ref="N35:N52" si="6">+E35/L35</f>
        <v>51.65</v>
      </c>
      <c r="O35" s="5"/>
      <c r="P35" s="5"/>
    </row>
    <row r="36" spans="2:16" s="6" customFormat="1" x14ac:dyDescent="0.4">
      <c r="B36" s="481"/>
      <c r="C36" s="481"/>
      <c r="D36" s="17" t="s">
        <v>226</v>
      </c>
      <c r="E36" s="13">
        <v>6888</v>
      </c>
      <c r="F36" s="12">
        <v>5176</v>
      </c>
      <c r="G36" s="12">
        <f t="shared" si="0"/>
        <v>1712</v>
      </c>
      <c r="H36" s="11">
        <f t="shared" ref="H36:H55" si="7">+IFERROR(E36/F36,"")</f>
        <v>1.330757341576507</v>
      </c>
      <c r="I36" s="12">
        <v>7470</v>
      </c>
      <c r="J36" s="12">
        <f t="shared" si="2"/>
        <v>-582</v>
      </c>
      <c r="K36" s="11">
        <f t="shared" ref="K36:K43" si="8">+E36/I36</f>
        <v>0.92208835341365458</v>
      </c>
      <c r="L36" s="12">
        <v>3501</v>
      </c>
      <c r="M36" s="12">
        <f t="shared" si="4"/>
        <v>3387</v>
      </c>
      <c r="N36" s="11">
        <f t="shared" si="6"/>
        <v>1.9674378748928878</v>
      </c>
      <c r="O36" s="5"/>
      <c r="P36" s="5"/>
    </row>
    <row r="37" spans="2:16" s="6" customFormat="1" x14ac:dyDescent="0.4">
      <c r="B37" s="481"/>
      <c r="C37" s="482"/>
      <c r="D37" s="17" t="s">
        <v>215</v>
      </c>
      <c r="E37" s="21">
        <v>25976</v>
      </c>
      <c r="F37" s="12">
        <v>32809</v>
      </c>
      <c r="G37" s="12">
        <f t="shared" si="0"/>
        <v>-6833</v>
      </c>
      <c r="H37" s="11">
        <f t="shared" si="7"/>
        <v>0.79173397543357005</v>
      </c>
      <c r="I37" s="12">
        <v>21479</v>
      </c>
      <c r="J37" s="12">
        <f t="shared" si="2"/>
        <v>4497</v>
      </c>
      <c r="K37" s="11">
        <f t="shared" si="8"/>
        <v>1.2093672889799338</v>
      </c>
      <c r="L37" s="12">
        <v>19387</v>
      </c>
      <c r="M37" s="12">
        <f t="shared" si="4"/>
        <v>6589</v>
      </c>
      <c r="N37" s="11">
        <f t="shared" si="6"/>
        <v>1.3398669211327179</v>
      </c>
      <c r="O37" s="5"/>
      <c r="P37" s="5"/>
    </row>
    <row r="38" spans="2:16" s="6" customFormat="1" x14ac:dyDescent="0.4">
      <c r="B38" s="481"/>
      <c r="C38" s="480" t="s">
        <v>225</v>
      </c>
      <c r="D38" s="17" t="s">
        <v>224</v>
      </c>
      <c r="E38" s="13">
        <v>11965</v>
      </c>
      <c r="F38" s="12">
        <v>11967</v>
      </c>
      <c r="G38" s="12">
        <f t="shared" si="0"/>
        <v>-2</v>
      </c>
      <c r="H38" s="11">
        <f t="shared" si="7"/>
        <v>0.99983287373610763</v>
      </c>
      <c r="I38" s="12">
        <v>12000</v>
      </c>
      <c r="J38" s="12">
        <f t="shared" si="2"/>
        <v>-35</v>
      </c>
      <c r="K38" s="11">
        <f t="shared" si="8"/>
        <v>0.99708333333333332</v>
      </c>
      <c r="L38" s="12">
        <v>11947</v>
      </c>
      <c r="M38" s="12">
        <f t="shared" si="4"/>
        <v>18</v>
      </c>
      <c r="N38" s="11">
        <f t="shared" si="6"/>
        <v>1.0015066543902236</v>
      </c>
      <c r="O38" s="5"/>
      <c r="P38" s="5"/>
    </row>
    <row r="39" spans="2:16" s="6" customFormat="1" x14ac:dyDescent="0.4">
      <c r="B39" s="481"/>
      <c r="C39" s="481"/>
      <c r="D39" s="17" t="s">
        <v>223</v>
      </c>
      <c r="E39" s="13">
        <v>45764</v>
      </c>
      <c r="F39" s="12">
        <v>44071</v>
      </c>
      <c r="G39" s="12">
        <f t="shared" ref="G39:G61" si="9">+E39-F39</f>
        <v>1693</v>
      </c>
      <c r="H39" s="11">
        <f t="shared" si="7"/>
        <v>1.0384152844274013</v>
      </c>
      <c r="I39" s="12">
        <v>48046</v>
      </c>
      <c r="J39" s="12">
        <f t="shared" si="2"/>
        <v>-2282</v>
      </c>
      <c r="K39" s="11">
        <f t="shared" si="8"/>
        <v>0.95250385047662656</v>
      </c>
      <c r="L39" s="12">
        <v>42213</v>
      </c>
      <c r="M39" s="12">
        <f t="shared" si="4"/>
        <v>3551</v>
      </c>
      <c r="N39" s="11">
        <f t="shared" si="6"/>
        <v>1.0841210053774903</v>
      </c>
      <c r="O39" s="5"/>
      <c r="P39" s="5"/>
    </row>
    <row r="40" spans="2:16" s="6" customFormat="1" x14ac:dyDescent="0.4">
      <c r="B40" s="481"/>
      <c r="C40" s="481"/>
      <c r="D40" s="17" t="s">
        <v>222</v>
      </c>
      <c r="E40" s="13">
        <v>7323</v>
      </c>
      <c r="F40" s="12">
        <v>6936</v>
      </c>
      <c r="G40" s="12">
        <f t="shared" si="9"/>
        <v>387</v>
      </c>
      <c r="H40" s="11">
        <f t="shared" si="7"/>
        <v>1.0557958477508651</v>
      </c>
      <c r="I40" s="12">
        <v>6553</v>
      </c>
      <c r="J40" s="12">
        <f t="shared" si="2"/>
        <v>770</v>
      </c>
      <c r="K40" s="11">
        <f t="shared" si="8"/>
        <v>1.1175034335418892</v>
      </c>
      <c r="L40" s="12">
        <v>5925</v>
      </c>
      <c r="M40" s="12">
        <f t="shared" si="4"/>
        <v>1398</v>
      </c>
      <c r="N40" s="11">
        <f t="shared" si="6"/>
        <v>1.2359493670886077</v>
      </c>
      <c r="O40" s="5"/>
      <c r="P40" s="5"/>
    </row>
    <row r="41" spans="2:16" s="6" customFormat="1" x14ac:dyDescent="0.4">
      <c r="B41" s="481"/>
      <c r="C41" s="481"/>
      <c r="D41" s="17" t="s">
        <v>221</v>
      </c>
      <c r="E41" s="13">
        <v>1863</v>
      </c>
      <c r="F41" s="12">
        <v>10000</v>
      </c>
      <c r="G41" s="12">
        <f t="shared" si="9"/>
        <v>-8137</v>
      </c>
      <c r="H41" s="11">
        <f t="shared" si="7"/>
        <v>0.18629999999999999</v>
      </c>
      <c r="I41" s="12">
        <v>42906</v>
      </c>
      <c r="J41" s="12">
        <f t="shared" si="2"/>
        <v>-41043</v>
      </c>
      <c r="K41" s="11">
        <f t="shared" si="8"/>
        <v>4.342050062928262E-2</v>
      </c>
      <c r="L41" s="12">
        <v>22103</v>
      </c>
      <c r="M41" s="12">
        <f t="shared" si="4"/>
        <v>-20240</v>
      </c>
      <c r="N41" s="11">
        <f t="shared" si="6"/>
        <v>8.4287200832466186E-2</v>
      </c>
      <c r="O41" s="5"/>
      <c r="P41" s="5"/>
    </row>
    <row r="42" spans="2:16" s="6" customFormat="1" x14ac:dyDescent="0.4">
      <c r="B42" s="481"/>
      <c r="C42" s="481"/>
      <c r="D42" s="17" t="s">
        <v>220</v>
      </c>
      <c r="E42" s="13">
        <v>375000</v>
      </c>
      <c r="F42" s="12">
        <v>375000</v>
      </c>
      <c r="G42" s="12">
        <f t="shared" si="9"/>
        <v>0</v>
      </c>
      <c r="H42" s="11">
        <f t="shared" si="7"/>
        <v>1</v>
      </c>
      <c r="I42" s="12">
        <v>375000</v>
      </c>
      <c r="J42" s="12">
        <f t="shared" si="2"/>
        <v>0</v>
      </c>
      <c r="K42" s="11">
        <f t="shared" si="8"/>
        <v>1</v>
      </c>
      <c r="L42" s="12">
        <v>375000</v>
      </c>
      <c r="M42" s="12">
        <f t="shared" si="4"/>
        <v>0</v>
      </c>
      <c r="N42" s="11">
        <f t="shared" si="6"/>
        <v>1</v>
      </c>
      <c r="O42" s="5"/>
      <c r="P42" s="5"/>
    </row>
    <row r="43" spans="2:16" s="6" customFormat="1" x14ac:dyDescent="0.4">
      <c r="B43" s="481"/>
      <c r="C43" s="482"/>
      <c r="D43" s="17" t="s">
        <v>215</v>
      </c>
      <c r="E43" s="21">
        <v>441917</v>
      </c>
      <c r="F43" s="12">
        <v>447975</v>
      </c>
      <c r="G43" s="12">
        <f t="shared" si="9"/>
        <v>-6058</v>
      </c>
      <c r="H43" s="11">
        <f t="shared" si="7"/>
        <v>0.98647692393548747</v>
      </c>
      <c r="I43" s="12">
        <v>484506</v>
      </c>
      <c r="J43" s="12">
        <f t="shared" si="2"/>
        <v>-42589</v>
      </c>
      <c r="K43" s="11">
        <f t="shared" si="8"/>
        <v>0.91209809579241541</v>
      </c>
      <c r="L43" s="12">
        <v>457188</v>
      </c>
      <c r="M43" s="12">
        <f t="shared" si="4"/>
        <v>-15271</v>
      </c>
      <c r="N43" s="11">
        <f t="shared" si="6"/>
        <v>0.96659798594888757</v>
      </c>
      <c r="O43" s="5"/>
      <c r="P43" s="5"/>
    </row>
    <row r="44" spans="2:16" s="6" customFormat="1" x14ac:dyDescent="0.4">
      <c r="B44" s="481"/>
      <c r="C44" s="480" t="s">
        <v>219</v>
      </c>
      <c r="D44" s="17" t="s">
        <v>218</v>
      </c>
      <c r="E44" s="13">
        <v>1648</v>
      </c>
      <c r="F44" s="12">
        <v>1320</v>
      </c>
      <c r="G44" s="12">
        <f t="shared" si="9"/>
        <v>328</v>
      </c>
      <c r="H44" s="11">
        <f t="shared" si="7"/>
        <v>1.2484848484848485</v>
      </c>
      <c r="I44" s="12">
        <v>0</v>
      </c>
      <c r="J44" s="12">
        <f t="shared" si="2"/>
        <v>1648</v>
      </c>
      <c r="K44" s="11"/>
      <c r="L44" s="12">
        <v>472</v>
      </c>
      <c r="M44" s="12">
        <f t="shared" si="4"/>
        <v>1176</v>
      </c>
      <c r="N44" s="11">
        <f t="shared" si="6"/>
        <v>3.4915254237288136</v>
      </c>
      <c r="O44" s="5"/>
      <c r="P44" s="5"/>
    </row>
    <row r="45" spans="2:16" s="6" customFormat="1" x14ac:dyDescent="0.4">
      <c r="B45" s="481"/>
      <c r="C45" s="481"/>
      <c r="D45" s="17" t="s">
        <v>217</v>
      </c>
      <c r="E45" s="13">
        <v>50192</v>
      </c>
      <c r="F45" s="12">
        <v>35471</v>
      </c>
      <c r="G45" s="12">
        <f t="shared" si="9"/>
        <v>14721</v>
      </c>
      <c r="H45" s="11">
        <f t="shared" si="7"/>
        <v>1.4150150827436498</v>
      </c>
      <c r="I45" s="12">
        <v>11631</v>
      </c>
      <c r="J45" s="12">
        <f t="shared" si="2"/>
        <v>38561</v>
      </c>
      <c r="K45" s="11">
        <f>+E45/I45</f>
        <v>4.3153641131459031</v>
      </c>
      <c r="L45" s="12">
        <v>5398</v>
      </c>
      <c r="M45" s="12">
        <f t="shared" si="4"/>
        <v>44794</v>
      </c>
      <c r="N45" s="11">
        <f t="shared" si="6"/>
        <v>9.2982586143015933</v>
      </c>
      <c r="O45" s="5"/>
      <c r="P45" s="5"/>
    </row>
    <row r="46" spans="2:16" s="6" customFormat="1" x14ac:dyDescent="0.4">
      <c r="B46" s="481"/>
      <c r="C46" s="481"/>
      <c r="D46" s="17" t="s">
        <v>216</v>
      </c>
      <c r="E46" s="13">
        <v>60764</v>
      </c>
      <c r="F46" s="12">
        <v>34565</v>
      </c>
      <c r="G46" s="12">
        <f t="shared" si="9"/>
        <v>26199</v>
      </c>
      <c r="H46" s="11">
        <f t="shared" si="7"/>
        <v>1.7579632576305511</v>
      </c>
      <c r="I46" s="12">
        <v>73634</v>
      </c>
      <c r="J46" s="12">
        <f t="shared" si="2"/>
        <v>-12870</v>
      </c>
      <c r="K46" s="11">
        <f>+E46/I46</f>
        <v>0.82521661189124584</v>
      </c>
      <c r="L46" s="12">
        <v>8400</v>
      </c>
      <c r="M46" s="12">
        <f t="shared" si="4"/>
        <v>52364</v>
      </c>
      <c r="N46" s="11">
        <f t="shared" si="6"/>
        <v>7.2338095238095237</v>
      </c>
      <c r="O46" s="5"/>
      <c r="P46" s="5"/>
    </row>
    <row r="47" spans="2:16" s="6" customFormat="1" x14ac:dyDescent="0.4">
      <c r="B47" s="481"/>
      <c r="C47" s="482"/>
      <c r="D47" s="17" t="s">
        <v>215</v>
      </c>
      <c r="E47" s="21">
        <v>112605</v>
      </c>
      <c r="F47" s="12">
        <v>71357</v>
      </c>
      <c r="G47" s="12">
        <f t="shared" si="9"/>
        <v>41248</v>
      </c>
      <c r="H47" s="11">
        <f t="shared" si="7"/>
        <v>1.5780512073097244</v>
      </c>
      <c r="I47" s="12">
        <v>85266</v>
      </c>
      <c r="J47" s="12">
        <f t="shared" si="2"/>
        <v>27339</v>
      </c>
      <c r="K47" s="11">
        <f>+E47/I47</f>
        <v>1.3206319048624304</v>
      </c>
      <c r="L47" s="12">
        <v>14270</v>
      </c>
      <c r="M47" s="12">
        <f t="shared" si="4"/>
        <v>98335</v>
      </c>
      <c r="N47" s="11">
        <f t="shared" si="6"/>
        <v>7.8910301331464607</v>
      </c>
      <c r="O47" s="5"/>
      <c r="P47" s="5"/>
    </row>
    <row r="48" spans="2:16" s="6" customFormat="1" x14ac:dyDescent="0.4">
      <c r="B48" s="482"/>
      <c r="C48" s="17" t="s">
        <v>214</v>
      </c>
      <c r="D48" s="17"/>
      <c r="E48" s="21">
        <v>1060474</v>
      </c>
      <c r="F48" s="12">
        <v>1029354</v>
      </c>
      <c r="G48" s="12">
        <f t="shared" si="9"/>
        <v>31120</v>
      </c>
      <c r="H48" s="11">
        <f t="shared" si="7"/>
        <v>1.0302325536210089</v>
      </c>
      <c r="I48" s="12">
        <v>1036028</v>
      </c>
      <c r="J48" s="12">
        <f t="shared" si="2"/>
        <v>24446</v>
      </c>
      <c r="K48" s="11">
        <f>+E48/I48</f>
        <v>1.0235958873698394</v>
      </c>
      <c r="L48" s="12">
        <v>928390</v>
      </c>
      <c r="M48" s="12">
        <f t="shared" si="4"/>
        <v>132084</v>
      </c>
      <c r="N48" s="11">
        <f t="shared" si="6"/>
        <v>1.1422721054729155</v>
      </c>
      <c r="O48" s="5"/>
      <c r="P48" s="5"/>
    </row>
    <row r="49" spans="2:14" x14ac:dyDescent="0.4">
      <c r="B49" s="16" t="s">
        <v>213</v>
      </c>
      <c r="C49" s="15"/>
      <c r="D49" s="14"/>
      <c r="E49" s="13">
        <v>-166246</v>
      </c>
      <c r="F49" s="12">
        <v>-221645</v>
      </c>
      <c r="G49" s="12">
        <f t="shared" si="9"/>
        <v>55399</v>
      </c>
      <c r="H49" s="11">
        <f t="shared" si="7"/>
        <v>0.75005526856008486</v>
      </c>
      <c r="I49" s="12">
        <v>489763</v>
      </c>
      <c r="J49" s="12">
        <f t="shared" si="2"/>
        <v>-656009</v>
      </c>
      <c r="K49" s="11"/>
      <c r="L49" s="12">
        <v>-587770</v>
      </c>
      <c r="M49" s="12">
        <f t="shared" si="4"/>
        <v>421524</v>
      </c>
      <c r="N49" s="11">
        <f t="shared" si="6"/>
        <v>0.28284192796502033</v>
      </c>
    </row>
    <row r="50" spans="2:14" x14ac:dyDescent="0.4">
      <c r="B50" s="480" t="s">
        <v>212</v>
      </c>
      <c r="C50" s="17" t="s">
        <v>211</v>
      </c>
      <c r="D50" s="17"/>
      <c r="E50" s="13">
        <v>11928</v>
      </c>
      <c r="F50" s="12">
        <v>11407</v>
      </c>
      <c r="G50" s="12">
        <f t="shared" si="9"/>
        <v>521</v>
      </c>
      <c r="H50" s="11">
        <f t="shared" si="7"/>
        <v>1.0456737091259753</v>
      </c>
      <c r="I50" s="12">
        <v>12414</v>
      </c>
      <c r="J50" s="12">
        <f t="shared" si="2"/>
        <v>-486</v>
      </c>
      <c r="K50" s="11">
        <f>+E50/I50</f>
        <v>0.96085065248912516</v>
      </c>
      <c r="L50" s="12">
        <v>10899</v>
      </c>
      <c r="M50" s="12">
        <f t="shared" si="4"/>
        <v>1029</v>
      </c>
      <c r="N50" s="11">
        <f t="shared" si="6"/>
        <v>1.094412331406551</v>
      </c>
    </row>
    <row r="51" spans="2:14" x14ac:dyDescent="0.4">
      <c r="B51" s="481"/>
      <c r="C51" s="17" t="s">
        <v>210</v>
      </c>
      <c r="D51" s="17"/>
      <c r="E51" s="13">
        <v>3478</v>
      </c>
      <c r="F51" s="12">
        <v>0</v>
      </c>
      <c r="G51" s="12">
        <f t="shared" si="9"/>
        <v>3478</v>
      </c>
      <c r="H51" s="11" t="str">
        <f t="shared" si="7"/>
        <v/>
      </c>
      <c r="I51" s="12">
        <v>1137</v>
      </c>
      <c r="J51" s="12">
        <f t="shared" si="2"/>
        <v>2341</v>
      </c>
      <c r="K51" s="11">
        <f>+E51/I51</f>
        <v>3.0589270008795073</v>
      </c>
      <c r="L51" s="12">
        <v>494</v>
      </c>
      <c r="M51" s="12">
        <f t="shared" si="4"/>
        <v>2984</v>
      </c>
      <c r="N51" s="11">
        <f t="shared" si="6"/>
        <v>7.0404858299595139</v>
      </c>
    </row>
    <row r="52" spans="2:14" x14ac:dyDescent="0.4">
      <c r="B52" s="481"/>
      <c r="C52" s="17" t="s">
        <v>209</v>
      </c>
      <c r="D52" s="17"/>
      <c r="E52" s="21">
        <v>15407</v>
      </c>
      <c r="F52" s="12">
        <v>11407</v>
      </c>
      <c r="G52" s="12">
        <f t="shared" si="9"/>
        <v>4000</v>
      </c>
      <c r="H52" s="11">
        <f t="shared" si="7"/>
        <v>1.3506618742877181</v>
      </c>
      <c r="I52" s="12">
        <v>13552</v>
      </c>
      <c r="J52" s="12">
        <f t="shared" si="2"/>
        <v>1855</v>
      </c>
      <c r="K52" s="11">
        <f>+E52/I52</f>
        <v>1.1368801652892562</v>
      </c>
      <c r="L52" s="12">
        <v>11394</v>
      </c>
      <c r="M52" s="12">
        <f t="shared" si="4"/>
        <v>4013</v>
      </c>
      <c r="N52" s="11">
        <f t="shared" si="6"/>
        <v>1.3522029138142881</v>
      </c>
    </row>
    <row r="53" spans="2:14" x14ac:dyDescent="0.4">
      <c r="B53" s="481"/>
      <c r="C53" s="17" t="s">
        <v>208</v>
      </c>
      <c r="D53" s="17"/>
      <c r="E53" s="21">
        <v>0</v>
      </c>
      <c r="F53" s="12">
        <v>0</v>
      </c>
      <c r="G53" s="12">
        <f t="shared" si="9"/>
        <v>0</v>
      </c>
      <c r="H53" s="11" t="str">
        <f t="shared" si="7"/>
        <v/>
      </c>
      <c r="I53" s="12">
        <v>3288</v>
      </c>
      <c r="J53" s="12"/>
      <c r="K53" s="11"/>
      <c r="L53" s="12">
        <v>0</v>
      </c>
      <c r="M53" s="12"/>
      <c r="N53" s="11"/>
    </row>
    <row r="54" spans="2:14" x14ac:dyDescent="0.4">
      <c r="B54" s="481"/>
      <c r="C54" s="17" t="s">
        <v>207</v>
      </c>
      <c r="D54" s="17"/>
      <c r="E54" s="13">
        <v>47</v>
      </c>
      <c r="F54" s="12">
        <v>0</v>
      </c>
      <c r="G54" s="12">
        <f t="shared" si="9"/>
        <v>47</v>
      </c>
      <c r="H54" s="11" t="str">
        <f t="shared" si="7"/>
        <v/>
      </c>
      <c r="I54" s="12">
        <v>9</v>
      </c>
      <c r="J54" s="12">
        <f t="shared" ref="J54:J61" si="10">+E54-I54</f>
        <v>38</v>
      </c>
      <c r="K54" s="11">
        <f>+E54/I54</f>
        <v>5.2222222222222223</v>
      </c>
      <c r="L54" s="12">
        <v>666</v>
      </c>
      <c r="M54" s="12">
        <f t="shared" ref="M54:M61" si="11">E54-L54</f>
        <v>-619</v>
      </c>
      <c r="N54" s="11">
        <f>+E54/L54</f>
        <v>7.0570570570570576E-2</v>
      </c>
    </row>
    <row r="55" spans="2:14" x14ac:dyDescent="0.4">
      <c r="B55" s="482"/>
      <c r="C55" s="17" t="s">
        <v>206</v>
      </c>
      <c r="D55" s="17"/>
      <c r="E55" s="13">
        <v>47</v>
      </c>
      <c r="F55" s="12">
        <v>0</v>
      </c>
      <c r="G55" s="12">
        <f t="shared" si="9"/>
        <v>47</v>
      </c>
      <c r="H55" s="11" t="str">
        <f t="shared" si="7"/>
        <v/>
      </c>
      <c r="I55" s="12">
        <v>3298</v>
      </c>
      <c r="J55" s="12">
        <f t="shared" si="10"/>
        <v>-3251</v>
      </c>
      <c r="K55" s="11">
        <f>+E55/I55</f>
        <v>1.4251061249241965E-2</v>
      </c>
      <c r="L55" s="12">
        <v>666</v>
      </c>
      <c r="M55" s="12">
        <f t="shared" si="11"/>
        <v>-619</v>
      </c>
      <c r="N55" s="11">
        <f>+E55/L55</f>
        <v>7.0570570570570576E-2</v>
      </c>
    </row>
    <row r="56" spans="2:14" x14ac:dyDescent="0.4">
      <c r="B56" s="16" t="s">
        <v>205</v>
      </c>
      <c r="C56" s="15"/>
      <c r="D56" s="14"/>
      <c r="E56" s="13">
        <v>-150886</v>
      </c>
      <c r="F56" s="12">
        <v>-210237</v>
      </c>
      <c r="G56" s="12">
        <f t="shared" si="9"/>
        <v>59351</v>
      </c>
      <c r="H56" s="11"/>
      <c r="I56" s="12">
        <v>500017</v>
      </c>
      <c r="J56" s="12">
        <f t="shared" si="10"/>
        <v>-650903</v>
      </c>
      <c r="K56" s="11"/>
      <c r="L56" s="12">
        <v>-577042</v>
      </c>
      <c r="M56" s="12">
        <f t="shared" si="11"/>
        <v>426156</v>
      </c>
      <c r="N56" s="11">
        <f>+E56/L56</f>
        <v>0.26148183321144736</v>
      </c>
    </row>
    <row r="57" spans="2:14" hidden="1" outlineLevel="1" x14ac:dyDescent="0.4">
      <c r="B57" s="20" t="s">
        <v>204</v>
      </c>
      <c r="C57" s="19"/>
      <c r="D57" s="18"/>
      <c r="E57" s="13">
        <v>0</v>
      </c>
      <c r="F57" s="12">
        <v>0</v>
      </c>
      <c r="G57" s="12">
        <f t="shared" si="9"/>
        <v>0</v>
      </c>
      <c r="H57" s="11" t="str">
        <f>+IFERROR(E57/F57,"")</f>
        <v/>
      </c>
      <c r="I57" s="12">
        <v>0</v>
      </c>
      <c r="J57" s="12">
        <f t="shared" si="10"/>
        <v>0</v>
      </c>
      <c r="K57" s="11" t="e">
        <f>+E57/I57</f>
        <v>#DIV/0!</v>
      </c>
      <c r="L57" s="12">
        <v>271867</v>
      </c>
      <c r="M57" s="12">
        <f t="shared" si="11"/>
        <v>-271867</v>
      </c>
      <c r="N57" s="11"/>
    </row>
    <row r="58" spans="2:14" collapsed="1" x14ac:dyDescent="0.4">
      <c r="B58" s="16" t="s">
        <v>203</v>
      </c>
      <c r="C58" s="15"/>
      <c r="D58" s="14"/>
      <c r="E58" s="13">
        <v>-150886</v>
      </c>
      <c r="F58" s="12">
        <v>-210237</v>
      </c>
      <c r="G58" s="12">
        <f t="shared" si="9"/>
        <v>59351</v>
      </c>
      <c r="H58" s="11"/>
      <c r="I58" s="12">
        <v>500017</v>
      </c>
      <c r="J58" s="12">
        <f t="shared" si="10"/>
        <v>-650903</v>
      </c>
      <c r="K58" s="11"/>
      <c r="L58" s="12">
        <v>-305175</v>
      </c>
      <c r="M58" s="12">
        <f t="shared" si="11"/>
        <v>154289</v>
      </c>
      <c r="N58" s="11">
        <f>+E58/L58</f>
        <v>0.49442451052674696</v>
      </c>
    </row>
    <row r="59" spans="2:14" x14ac:dyDescent="0.4">
      <c r="B59" s="17" t="s">
        <v>202</v>
      </c>
      <c r="C59" s="17"/>
      <c r="D59" s="17"/>
      <c r="E59" s="13">
        <v>212</v>
      </c>
      <c r="F59" s="12">
        <v>210</v>
      </c>
      <c r="G59" s="12">
        <f t="shared" si="9"/>
        <v>2</v>
      </c>
      <c r="H59" s="11">
        <f>+IFERROR(E59/F59,"")</f>
        <v>1.0095238095238095</v>
      </c>
      <c r="I59" s="12">
        <v>124735</v>
      </c>
      <c r="J59" s="12">
        <f t="shared" si="10"/>
        <v>-124523</v>
      </c>
      <c r="K59" s="11">
        <f>+E59/I59</f>
        <v>1.6996031586964365E-3</v>
      </c>
      <c r="L59" s="12">
        <v>210</v>
      </c>
      <c r="M59" s="12">
        <f t="shared" si="11"/>
        <v>2</v>
      </c>
      <c r="N59" s="11">
        <f>+E59/L59</f>
        <v>1.0095238095238095</v>
      </c>
    </row>
    <row r="60" spans="2:14" x14ac:dyDescent="0.4">
      <c r="B60" s="17" t="s">
        <v>201</v>
      </c>
      <c r="C60" s="17"/>
      <c r="D60" s="17"/>
      <c r="E60" s="13">
        <v>0</v>
      </c>
      <c r="F60" s="12">
        <v>0</v>
      </c>
      <c r="G60" s="12">
        <f t="shared" si="9"/>
        <v>0</v>
      </c>
      <c r="H60" s="11" t="str">
        <f>+IFERROR(E60/F60,"")</f>
        <v/>
      </c>
      <c r="I60" s="12">
        <v>0</v>
      </c>
      <c r="J60" s="12">
        <f t="shared" si="10"/>
        <v>0</v>
      </c>
      <c r="K60" s="11"/>
      <c r="L60" s="12">
        <v>0</v>
      </c>
      <c r="M60" s="12">
        <f t="shared" si="11"/>
        <v>0</v>
      </c>
      <c r="N60" s="11"/>
    </row>
    <row r="61" spans="2:14" x14ac:dyDescent="0.4">
      <c r="B61" s="16" t="s">
        <v>200</v>
      </c>
      <c r="C61" s="15"/>
      <c r="D61" s="14"/>
      <c r="E61" s="13">
        <v>-151098</v>
      </c>
      <c r="F61" s="12">
        <v>-210447</v>
      </c>
      <c r="G61" s="12">
        <f t="shared" si="9"/>
        <v>59349</v>
      </c>
      <c r="H61" s="11"/>
      <c r="I61" s="12">
        <v>375281</v>
      </c>
      <c r="J61" s="12">
        <f t="shared" si="10"/>
        <v>-526379</v>
      </c>
      <c r="K61" s="11"/>
      <c r="L61" s="12">
        <v>-305385</v>
      </c>
      <c r="M61" s="12">
        <f t="shared" si="11"/>
        <v>154287</v>
      </c>
      <c r="N61" s="11">
        <f>+E61/L61</f>
        <v>0.49477872194115624</v>
      </c>
    </row>
    <row r="62" spans="2:14" x14ac:dyDescent="0.4">
      <c r="E62" s="9"/>
      <c r="F62" s="9"/>
      <c r="G62" s="9"/>
      <c r="H62" s="10"/>
      <c r="I62" s="9"/>
      <c r="J62" s="9"/>
      <c r="L62" s="9"/>
      <c r="M62" s="9"/>
    </row>
    <row r="63" spans="2:14" x14ac:dyDescent="0.4">
      <c r="E63" s="8"/>
      <c r="F63" s="8"/>
      <c r="G63" s="8"/>
      <c r="I63" s="8"/>
      <c r="J63" s="8"/>
      <c r="L63" s="8"/>
      <c r="M63" s="8"/>
    </row>
  </sheetData>
  <mergeCells count="10">
    <mergeCell ref="B50:B55"/>
    <mergeCell ref="B5:D6"/>
    <mergeCell ref="B7:B22"/>
    <mergeCell ref="C7:C10"/>
    <mergeCell ref="C11:C19"/>
    <mergeCell ref="B23:B48"/>
    <mergeCell ref="C24:C28"/>
    <mergeCell ref="C29:C37"/>
    <mergeCell ref="C38:C43"/>
    <mergeCell ref="C44:C47"/>
  </mergeCells>
  <phoneticPr fontId="28"/>
  <printOptions horizontalCentered="1"/>
  <pageMargins left="0.62992125984251968" right="3.937007874015748E-2" top="0.35433070866141736" bottom="0.35433070866141736" header="0.31496062992125984" footer="0.31496062992125984"/>
  <pageSetup paperSize="8" scale="82" orientation="landscape" r:id="rId1"/>
</worksheet>
</file>

<file path=docProps/app.xml><?xml version="1.0" encoding="utf-8"?>
<Properties xmlns="http://schemas.openxmlformats.org/officeDocument/2006/extended-properties" xmlns:vt="http://schemas.openxmlformats.org/officeDocument/2006/docPropsVTypes">
  <Template>Normal</Template>
  <TotalTime>116</TotalTim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Ⅰ提案の履行状況</vt:lpstr>
      <vt:lpstr>Ⅰ(5)機能強化 (上半期)</vt:lpstr>
      <vt:lpstr>Ⅰ(6)修繕費 (上半期)</vt:lpstr>
      <vt:lpstr>Ⅱさらなるサービスの向上</vt:lpstr>
      <vt:lpstr>Ⅲ能力及び財政基盤</vt:lpstr>
      <vt:lpstr>第74期_2Q (2)</vt:lpstr>
      <vt:lpstr>Ⅰ提案の履行状況!Print_Area</vt:lpstr>
      <vt:lpstr>Ⅱさらなるサービスの向上!Print_Area</vt:lpstr>
      <vt:lpstr>Ⅲ能力及び財政基盤!Print_Area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石田　純子</dc:creator>
  <cp:lastModifiedBy>大阪府</cp:lastModifiedBy>
  <cp:revision>2</cp:revision>
  <cp:lastPrinted>2022-11-08T02:44:32Z</cp:lastPrinted>
  <dcterms:created xsi:type="dcterms:W3CDTF">2022-05-21T04:49:00Z</dcterms:created>
  <dcterms:modified xsi:type="dcterms:W3CDTF">2022-11-08T23:49:24Z</dcterms:modified>
</cp:coreProperties>
</file>