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andisk-c50001\幼稚園G\幼稚園Gデータ領域\Dai2\し　施設整備補助\Ｒ０７\03_教育支援体制整備事業費補助金\04_府事業計画\起案\"/>
    </mc:Choice>
  </mc:AlternateContent>
  <xr:revisionPtr revIDLastSave="0" documentId="13_ncr:1_{E9F277D5-E4FA-4360-88B0-072098470ECA}" xr6:coauthVersionLast="47" xr6:coauthVersionMax="47" xr10:uidLastSave="{00000000-0000-0000-0000-000000000000}"/>
  <workbookProtection workbookAlgorithmName="SHA-512" workbookHashValue="sTW60sfFTUk/iMt294o6H6pSORP4s7giqOHiyVyT+02dNXd3fP3gX/i1YXdCsgvFEGL3QVbkmsaxuHvuQcFziA==" workbookSaltValue="7uq4MzxO5q+WPEtF4+ysqQ==" workbookSpinCount="100000" lockStructure="1"/>
  <bookViews>
    <workbookView xWindow="-108" yWindow="-108" windowWidth="23256" windowHeight="14160" tabRatio="744" xr2:uid="{00000000-000D-0000-FFFF-FFFF00000000}"/>
  </bookViews>
  <sheets>
    <sheet name="計画書（鑑）" sheetId="15" r:id="rId1"/>
    <sheet name="別紙１（遊具等）" sheetId="18" r:id="rId2"/>
    <sheet name="別紙２（移行のための準備支援）" sheetId="21" r:id="rId3"/>
    <sheet name="別紙３（園務の平準化支援）" sheetId="31" r:id="rId4"/>
    <sheet name="別紙４（研修）" sheetId="26" r:id="rId5"/>
    <sheet name="別紙５（ICT）" sheetId="33" r:id="rId6"/>
  </sheets>
  <definedNames>
    <definedName name="_xlnm.Print_Area" localSheetId="0">'計画書（鑑）'!$A$1:$D$30</definedName>
    <definedName name="_xlnm.Print_Area" localSheetId="1">'別紙１（遊具等）'!$A$1:$F$44</definedName>
    <definedName name="_xlnm.Print_Area" localSheetId="2">'別紙２（移行のための準備支援）'!$A$1:$F$38</definedName>
    <definedName name="_xlnm.Print_Area" localSheetId="3">'別紙３（園務の平準化支援）'!$A$1:$F$33</definedName>
    <definedName name="_xlnm.Print_Area" localSheetId="4">'別紙４（研修）'!$A$1:$F$76</definedName>
    <definedName name="_xlnm.Print_Area" localSheetId="5">'別紙５（ICT）'!$A$1:$G$36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33" l="1"/>
  <c r="H17" i="33"/>
  <c r="F73" i="26"/>
  <c r="F41" i="18" l="1"/>
  <c r="F32" i="33" l="1"/>
  <c r="C7" i="33"/>
  <c r="C6" i="33"/>
  <c r="C6" i="26"/>
  <c r="E5" i="33"/>
  <c r="C5" i="33"/>
  <c r="F33" i="33" l="1"/>
  <c r="H9" i="33"/>
  <c r="G16" i="18"/>
  <c r="G15" i="18"/>
  <c r="G14" i="18"/>
  <c r="G13" i="18"/>
  <c r="G12" i="18"/>
  <c r="G11" i="18"/>
  <c r="G10" i="18"/>
  <c r="G9" i="18"/>
  <c r="G16" i="21"/>
  <c r="G15" i="21"/>
  <c r="G14" i="21"/>
  <c r="G13" i="21"/>
  <c r="G12" i="21"/>
  <c r="G11" i="21"/>
  <c r="G10" i="21"/>
  <c r="G9" i="21"/>
  <c r="G16" i="31"/>
  <c r="G15" i="31"/>
  <c r="G14" i="31"/>
  <c r="G13" i="31"/>
  <c r="G12" i="31"/>
  <c r="G11" i="31"/>
  <c r="G10" i="31"/>
  <c r="G9" i="31"/>
  <c r="G16" i="26"/>
  <c r="G15" i="26"/>
  <c r="G14" i="26"/>
  <c r="G13" i="26"/>
  <c r="G12" i="26"/>
  <c r="G11" i="26"/>
  <c r="G10" i="26"/>
  <c r="G9" i="26"/>
  <c r="F30" i="33" l="1"/>
  <c r="F34" i="33" s="1"/>
  <c r="F36" i="33" s="1"/>
  <c r="H16" i="33"/>
  <c r="H15" i="33"/>
  <c r="H14" i="33"/>
  <c r="H13" i="33"/>
  <c r="H12" i="33"/>
  <c r="H11" i="33"/>
  <c r="H10" i="33"/>
  <c r="D25" i="15" l="1"/>
  <c r="F28" i="31"/>
  <c r="F31" i="31" s="1"/>
  <c r="F33" i="31" l="1"/>
  <c r="D23" i="15" s="1"/>
  <c r="C7" i="31"/>
  <c r="C6" i="31"/>
  <c r="E5" i="31"/>
  <c r="C5" i="31"/>
  <c r="G20" i="18" l="1"/>
  <c r="G21" i="18"/>
  <c r="G22" i="18"/>
  <c r="G23" i="18"/>
  <c r="G24" i="18"/>
  <c r="G25" i="18"/>
  <c r="G26" i="18"/>
  <c r="G27" i="18"/>
  <c r="G28" i="18"/>
  <c r="G29" i="18"/>
  <c r="G30" i="18"/>
  <c r="G31" i="18"/>
  <c r="G32" i="18"/>
  <c r="G33" i="18"/>
  <c r="G34" i="18"/>
  <c r="G35" i="18"/>
  <c r="G36" i="18"/>
  <c r="G37" i="18"/>
  <c r="G38" i="18"/>
  <c r="G19" i="18"/>
  <c r="F69" i="26" l="1"/>
  <c r="F74" i="26" l="1"/>
  <c r="C7" i="26" l="1"/>
  <c r="E5" i="26"/>
  <c r="G61" i="26" s="1"/>
  <c r="C5" i="26"/>
  <c r="G41" i="26" l="1"/>
  <c r="G66" i="26"/>
  <c r="G51" i="26"/>
  <c r="G56" i="26"/>
  <c r="G26" i="26"/>
  <c r="G46" i="26"/>
  <c r="F76" i="26"/>
  <c r="D24" i="15" s="1"/>
  <c r="G21" i="26"/>
  <c r="G36" i="26"/>
  <c r="G31" i="26"/>
  <c r="F33" i="21" l="1"/>
  <c r="F36" i="21" s="1"/>
  <c r="F38" i="21" s="1"/>
  <c r="D22" i="15" s="1"/>
  <c r="C7" i="21"/>
  <c r="C6" i="21"/>
  <c r="E5" i="21"/>
  <c r="C5" i="21"/>
  <c r="E5" i="18" l="1"/>
  <c r="F43" i="18" s="1"/>
  <c r="F39" i="18"/>
  <c r="C7" i="18"/>
  <c r="C6" i="18"/>
  <c r="C5" i="18"/>
  <c r="F42" i="18" l="1"/>
  <c r="F44" i="18" s="1"/>
  <c r="D21" i="15" l="1"/>
  <c r="D2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3" authorId="0" shapeId="0" xr:uid="{00000000-0006-0000-0000-000001000000}">
      <text>
        <r>
          <rPr>
            <sz val="9"/>
            <color indexed="81"/>
            <rFont val="MS P ゴシック"/>
            <family val="3"/>
            <charset val="128"/>
          </rPr>
          <t>日付を入力してください。</t>
        </r>
      </text>
    </comment>
    <comment ref="B11" authorId="0" shapeId="0" xr:uid="{00000000-0006-0000-0000-000002000000}">
      <text>
        <r>
          <rPr>
            <sz val="9"/>
            <color indexed="81"/>
            <rFont val="MS P ゴシック"/>
            <family val="3"/>
            <charset val="128"/>
          </rPr>
          <t>　6桁の幼稚園番号を正しく入力してください。</t>
        </r>
      </text>
    </comment>
    <comment ref="D11" authorId="0" shapeId="0" xr:uid="{00000000-0006-0000-0000-000003000000}">
      <text>
        <r>
          <rPr>
            <sz val="9"/>
            <color indexed="81"/>
            <rFont val="MS P ゴシック"/>
            <family val="3"/>
            <charset val="128"/>
          </rPr>
          <t>プルダウンリストから選択してください。</t>
        </r>
      </text>
    </comment>
    <comment ref="B12" authorId="0" shapeId="0" xr:uid="{00000000-0006-0000-0000-000004000000}">
      <text>
        <r>
          <rPr>
            <sz val="9"/>
            <color indexed="81"/>
            <rFont val="MS P ゴシック"/>
            <family val="3"/>
            <charset val="128"/>
          </rPr>
          <t>幼稚園・認定こども園の名称を入力してください。（例：○○幼稚園）</t>
        </r>
      </text>
    </comment>
    <comment ref="B13" authorId="0" shapeId="0" xr:uid="{00000000-0006-0000-0000-000005000000}">
      <text>
        <r>
          <rPr>
            <sz val="9"/>
            <color indexed="81"/>
            <rFont val="MS P ゴシック"/>
            <family val="3"/>
            <charset val="128"/>
          </rPr>
          <t>法人所在地（個人立の場合は園所在地）を入力してください。</t>
        </r>
      </text>
    </comment>
    <comment ref="B14" authorId="0" shapeId="0" xr:uid="{00000000-0006-0000-0000-000006000000}">
      <text>
        <r>
          <rPr>
            <sz val="9"/>
            <color indexed="81"/>
            <rFont val="MS P ゴシック"/>
            <family val="3"/>
            <charset val="128"/>
          </rPr>
          <t>法人名（個人立の場合は設置者名）を入力してください。（例：学校法人○○学園）</t>
        </r>
      </text>
    </comment>
    <comment ref="B15" authorId="0" shapeId="0" xr:uid="{00000000-0006-0000-0000-000007000000}">
      <text>
        <r>
          <rPr>
            <sz val="9"/>
            <color indexed="81"/>
            <rFont val="MS P ゴシック"/>
            <family val="3"/>
            <charset val="128"/>
          </rPr>
          <t>（例：理事長　○○　○○）</t>
        </r>
      </text>
    </comment>
    <comment ref="B16" authorId="0" shapeId="0" xr:uid="{00000000-0006-0000-0000-000008000000}">
      <text>
        <r>
          <rPr>
            <sz val="9"/>
            <color indexed="81"/>
            <rFont val="MS P ゴシック"/>
            <family val="3"/>
            <charset val="128"/>
          </rPr>
          <t>　本件に関して、府からの問い合わせ等に対応いただける方について入力してください。
　（例：事務長　○○ ○○）</t>
        </r>
      </text>
    </comment>
    <comment ref="D20" authorId="0" shapeId="0" xr:uid="{67B06951-478B-48CA-9996-56CDD5E0ED9B}">
      <text>
        <r>
          <rPr>
            <sz val="9"/>
            <color indexed="81"/>
            <rFont val="MS P ゴシック"/>
            <family val="3"/>
            <charset val="128"/>
          </rPr>
          <t>R7.3.4付け教私第3125号
「幼稚園への通知･照会」85番(R6)
にて「意向あり」と回答した事業についてのみ入力してください。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ECC6DECF-340E-47AD-9592-F7BBF1E7962D}">
      <text>
        <r>
          <rPr>
            <b/>
            <sz val="9"/>
            <color indexed="81"/>
            <rFont val="Meiryo UI"/>
            <family val="3"/>
            <charset val="128"/>
          </rPr>
          <t>すべての項目において、確認のうえ✔を選択してください</t>
        </r>
      </text>
    </comment>
    <comment ref="A9" authorId="0" shapeId="0" xr:uid="{00000000-0006-0000-0200-000001000000}">
      <text>
        <r>
          <rPr>
            <sz val="9"/>
            <color indexed="81"/>
            <rFont val="MS P ゴシック"/>
            <family val="3"/>
            <charset val="128"/>
          </rPr>
          <t>✔を選択してください</t>
        </r>
      </text>
    </comment>
    <comment ref="B9" authorId="0" shapeId="0" xr:uid="{00000000-0006-0000-0200-000002000000}">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200-000003000000}">
      <text>
        <r>
          <rPr>
            <sz val="9"/>
            <color indexed="81"/>
            <rFont val="MS P ゴシック"/>
            <family val="3"/>
            <charset val="128"/>
          </rPr>
          <t>✔を選択してください</t>
        </r>
      </text>
    </comment>
    <comment ref="A11" authorId="0" shapeId="0" xr:uid="{00000000-0006-0000-0200-000004000000}">
      <text>
        <r>
          <rPr>
            <sz val="9"/>
            <color indexed="81"/>
            <rFont val="MS P ゴシック"/>
            <family val="3"/>
            <charset val="128"/>
          </rPr>
          <t>✔を選択してください</t>
        </r>
      </text>
    </comment>
    <comment ref="A12" authorId="0" shapeId="0" xr:uid="{00000000-0006-0000-0200-000005000000}">
      <text>
        <r>
          <rPr>
            <sz val="9"/>
            <color indexed="81"/>
            <rFont val="MS P ゴシック"/>
            <family val="3"/>
            <charset val="128"/>
          </rPr>
          <t>✔を選択してください</t>
        </r>
      </text>
    </comment>
    <comment ref="A13" authorId="0" shapeId="0" xr:uid="{00000000-0006-0000-0200-000006000000}">
      <text>
        <r>
          <rPr>
            <sz val="9"/>
            <color indexed="81"/>
            <rFont val="MS P ゴシック"/>
            <family val="3"/>
            <charset val="128"/>
          </rPr>
          <t>✔を選択してください</t>
        </r>
      </text>
    </comment>
    <comment ref="A14" authorId="0" shapeId="0" xr:uid="{00000000-0006-0000-0200-000007000000}">
      <text>
        <r>
          <rPr>
            <sz val="9"/>
            <color indexed="81"/>
            <rFont val="MS P ゴシック"/>
            <family val="3"/>
            <charset val="128"/>
          </rPr>
          <t>✔を選択してください</t>
        </r>
      </text>
    </comment>
    <comment ref="A15" authorId="0" shapeId="0" xr:uid="{00000000-0006-0000-0200-000008000000}">
      <text>
        <r>
          <rPr>
            <sz val="9"/>
            <color indexed="81"/>
            <rFont val="MS P ゴシック"/>
            <family val="3"/>
            <charset val="128"/>
          </rPr>
          <t>✔を選択してください</t>
        </r>
      </text>
    </comment>
    <comment ref="A16" authorId="0" shapeId="0" xr:uid="{00000000-0006-0000-0200-000009000000}">
      <text>
        <r>
          <rPr>
            <sz val="9"/>
            <color indexed="81"/>
            <rFont val="MS P ゴシック"/>
            <family val="3"/>
            <charset val="128"/>
          </rPr>
          <t>✔を選択してください</t>
        </r>
      </text>
    </comment>
    <comment ref="B18" authorId="0" shapeId="0" xr:uid="{00000000-0006-0000-0200-00000A000000}">
      <text>
        <r>
          <rPr>
            <sz val="9"/>
            <color indexed="81"/>
            <rFont val="MS P ゴシック"/>
            <family val="3"/>
            <charset val="128"/>
          </rPr>
          <t>プルダウンリストから
選択してください。</t>
        </r>
      </text>
    </comment>
    <comment ref="C18" authorId="0" shapeId="0" xr:uid="{00000000-0006-0000-0200-00000B000000}">
      <text>
        <r>
          <rPr>
            <sz val="9"/>
            <color indexed="81"/>
            <rFont val="MS P ゴシック"/>
            <family val="3"/>
            <charset val="128"/>
          </rPr>
          <t>記入例を参考の上、
詳細に記入してください。</t>
        </r>
      </text>
    </comment>
    <comment ref="E18" authorId="0" shapeId="0" xr:uid="{00000000-0006-0000-0200-00000C000000}">
      <text>
        <r>
          <rPr>
            <sz val="9"/>
            <color indexed="81"/>
            <rFont val="MS P ゴシック"/>
            <family val="3"/>
            <charset val="128"/>
          </rPr>
          <t>記入例を参考の上、
詳細に記入してください。</t>
        </r>
      </text>
    </comment>
    <comment ref="F18" authorId="0" shapeId="0" xr:uid="{00000000-0006-0000-0200-00000D000000}">
      <text>
        <r>
          <rPr>
            <sz val="9"/>
            <color indexed="81"/>
            <rFont val="MS P ゴシック"/>
            <family val="3"/>
            <charset val="128"/>
          </rPr>
          <t>半角数字のみ入力してください。
（全角や単位は入力不可）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7C389D74-AAD5-4AA3-A70F-644472DA11B3}">
      <text>
        <r>
          <rPr>
            <b/>
            <sz val="9"/>
            <color indexed="81"/>
            <rFont val="Meiryo UI"/>
            <family val="3"/>
            <charset val="128"/>
          </rPr>
          <t>すべての項目において、確認のうえ✔を選択してください</t>
        </r>
      </text>
    </comment>
    <comment ref="A9" authorId="0" shapeId="0" xr:uid="{00000000-0006-0000-0300-000001000000}">
      <text>
        <r>
          <rPr>
            <sz val="9"/>
            <color indexed="81"/>
            <rFont val="MS P ゴシック"/>
            <family val="3"/>
            <charset val="128"/>
          </rPr>
          <t>✔を選択してください</t>
        </r>
      </text>
    </comment>
    <comment ref="B9" authorId="0" shapeId="0" xr:uid="{D6989428-9D5C-46E5-8973-02A72E98603B}">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300-000003000000}">
      <text>
        <r>
          <rPr>
            <sz val="9"/>
            <color indexed="81"/>
            <rFont val="MS P ゴシック"/>
            <family val="3"/>
            <charset val="128"/>
          </rPr>
          <t>✔を選択してください</t>
        </r>
      </text>
    </comment>
    <comment ref="A11" authorId="0" shapeId="0" xr:uid="{00000000-0006-0000-0300-000004000000}">
      <text>
        <r>
          <rPr>
            <sz val="9"/>
            <color indexed="81"/>
            <rFont val="MS P ゴシック"/>
            <family val="3"/>
            <charset val="128"/>
          </rPr>
          <t>✔を選択してください</t>
        </r>
      </text>
    </comment>
    <comment ref="A12" authorId="0" shapeId="0" xr:uid="{00000000-0006-0000-0300-000005000000}">
      <text>
        <r>
          <rPr>
            <sz val="9"/>
            <color indexed="81"/>
            <rFont val="MS P ゴシック"/>
            <family val="3"/>
            <charset val="128"/>
          </rPr>
          <t>✔を選択してください</t>
        </r>
      </text>
    </comment>
    <comment ref="A13" authorId="0" shapeId="0" xr:uid="{00000000-0006-0000-0300-000006000000}">
      <text>
        <r>
          <rPr>
            <sz val="9"/>
            <color indexed="81"/>
            <rFont val="MS P ゴシック"/>
            <family val="3"/>
            <charset val="128"/>
          </rPr>
          <t>✔を選択してください</t>
        </r>
      </text>
    </comment>
    <comment ref="A14" authorId="0" shapeId="0" xr:uid="{00000000-0006-0000-0300-000007000000}">
      <text>
        <r>
          <rPr>
            <sz val="9"/>
            <color indexed="81"/>
            <rFont val="MS P ゴシック"/>
            <family val="3"/>
            <charset val="128"/>
          </rPr>
          <t>✔を選択してください</t>
        </r>
      </text>
    </comment>
    <comment ref="A15" authorId="0" shapeId="0" xr:uid="{00000000-0006-0000-0300-000008000000}">
      <text>
        <r>
          <rPr>
            <sz val="9"/>
            <color indexed="81"/>
            <rFont val="MS P ゴシック"/>
            <family val="3"/>
            <charset val="128"/>
          </rPr>
          <t>✔を選択してください</t>
        </r>
      </text>
    </comment>
    <comment ref="A16" authorId="0" shapeId="0" xr:uid="{00000000-0006-0000-0300-000009000000}">
      <text>
        <r>
          <rPr>
            <sz val="9"/>
            <color indexed="81"/>
            <rFont val="MS P ゴシック"/>
            <family val="3"/>
            <charset val="128"/>
          </rPr>
          <t>✔を選択してください</t>
        </r>
      </text>
    </comment>
    <comment ref="D19" authorId="0" shapeId="0" xr:uid="{00000000-0006-0000-0300-00000A000000}">
      <text>
        <r>
          <rPr>
            <sz val="9"/>
            <color indexed="81"/>
            <rFont val="MS P ゴシック"/>
            <family val="3"/>
            <charset val="128"/>
          </rPr>
          <t>年月日を入力してください。</t>
        </r>
      </text>
    </comment>
    <comment ref="D20" authorId="0" shapeId="0" xr:uid="{00000000-0006-0000-0300-00000B000000}">
      <text>
        <r>
          <rPr>
            <sz val="9"/>
            <color indexed="81"/>
            <rFont val="MS P ゴシック"/>
            <family val="3"/>
            <charset val="128"/>
          </rPr>
          <t>プルダウンリストから選択してください。</t>
        </r>
      </text>
    </comment>
    <comment ref="D23" authorId="0" shapeId="0" xr:uid="{00000000-0006-0000-0300-00000C000000}">
      <text>
        <r>
          <rPr>
            <sz val="9"/>
            <color indexed="81"/>
            <rFont val="MS P ゴシック"/>
            <family val="3"/>
            <charset val="128"/>
          </rPr>
          <t>業務内容の詳細を入力してください。</t>
        </r>
      </text>
    </comment>
    <comment ref="D24" authorId="0" shapeId="0" xr:uid="{00000000-0006-0000-0300-00000D000000}">
      <text>
        <r>
          <rPr>
            <sz val="9"/>
            <color indexed="81"/>
            <rFont val="MS P ゴシック"/>
            <family val="3"/>
            <charset val="128"/>
          </rPr>
          <t>　雇用期間を入力してください。
　※令和7年4月1日～令和8年3月31日の期間内であること。</t>
        </r>
      </text>
    </comment>
    <comment ref="D25" authorId="0" shapeId="0" xr:uid="{00000000-0006-0000-0300-00000E000000}">
      <text>
        <r>
          <rPr>
            <sz val="9"/>
            <color indexed="81"/>
            <rFont val="MS P ゴシック"/>
            <family val="3"/>
            <charset val="128"/>
          </rPr>
          <t>数字のみ入力してください。
（勤務日数、勤務時間数、当該業務への従事時間数）</t>
        </r>
      </text>
    </comment>
    <comment ref="D28" authorId="0" shapeId="0" xr:uid="{00000000-0006-0000-0300-00000F000000}">
      <text>
        <r>
          <rPr>
            <sz val="9"/>
            <color indexed="81"/>
            <rFont val="MS P ゴシック"/>
            <family val="3"/>
            <charset val="128"/>
          </rPr>
          <t>当該業務に係る経費のみ計上してください。
※半角数字のみ入力（単位の入力不要）</t>
        </r>
      </text>
    </comment>
    <comment ref="D31" authorId="0" shapeId="0" xr:uid="{00000000-0006-0000-0300-000010000000}">
      <text>
        <r>
          <rPr>
            <sz val="9"/>
            <color indexed="81"/>
            <rFont val="MS P ゴシック"/>
            <family val="3"/>
            <charset val="128"/>
          </rPr>
          <t>　委託期間を入力してください。
　※令和7年4月1日～令和8年3月31日の期間内であること。</t>
        </r>
      </text>
    </comment>
    <comment ref="D32" authorId="0" shapeId="0" xr:uid="{00000000-0006-0000-0300-000011000000}">
      <text>
        <r>
          <rPr>
            <sz val="9"/>
            <color indexed="81"/>
            <rFont val="MS P ゴシック"/>
            <family val="3"/>
            <charset val="128"/>
          </rPr>
          <t>当該業務に係る経費のみ計上してください。
※半角数字のみ入力（単位の入力不要）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87C43482-20C5-4413-A841-EF4670B88B4E}">
      <text>
        <r>
          <rPr>
            <b/>
            <sz val="9"/>
            <color indexed="81"/>
            <rFont val="Meiryo UI"/>
            <family val="3"/>
            <charset val="128"/>
          </rPr>
          <t>すべての項目において、確認のうえ✔を選択してください</t>
        </r>
      </text>
    </comment>
    <comment ref="A9" authorId="0" shapeId="0" xr:uid="{00000000-0006-0000-0400-000001000000}">
      <text>
        <r>
          <rPr>
            <sz val="9"/>
            <color indexed="81"/>
            <rFont val="MS P ゴシック"/>
            <family val="3"/>
            <charset val="128"/>
          </rPr>
          <t>✔を選択してください</t>
        </r>
      </text>
    </comment>
    <comment ref="B9" authorId="0" shapeId="0" xr:uid="{9E1D806F-CE8C-4AD3-97D6-059A8E7DE3E4}">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400-000003000000}">
      <text>
        <r>
          <rPr>
            <sz val="9"/>
            <color indexed="81"/>
            <rFont val="MS P ゴシック"/>
            <family val="3"/>
            <charset val="128"/>
          </rPr>
          <t>✔を選択してください</t>
        </r>
      </text>
    </comment>
    <comment ref="A11" authorId="0" shapeId="0" xr:uid="{00000000-0006-0000-0400-000004000000}">
      <text>
        <r>
          <rPr>
            <sz val="9"/>
            <color indexed="81"/>
            <rFont val="MS P ゴシック"/>
            <family val="3"/>
            <charset val="128"/>
          </rPr>
          <t>✔を選択してください</t>
        </r>
      </text>
    </comment>
    <comment ref="A12" authorId="0" shapeId="0" xr:uid="{00000000-0006-0000-0400-000005000000}">
      <text>
        <r>
          <rPr>
            <sz val="9"/>
            <color indexed="81"/>
            <rFont val="MS P ゴシック"/>
            <family val="3"/>
            <charset val="128"/>
          </rPr>
          <t>✔を選択してください</t>
        </r>
      </text>
    </comment>
    <comment ref="A13" authorId="0" shapeId="0" xr:uid="{00000000-0006-0000-0400-000006000000}">
      <text>
        <r>
          <rPr>
            <sz val="9"/>
            <color indexed="81"/>
            <rFont val="MS P ゴシック"/>
            <family val="3"/>
            <charset val="128"/>
          </rPr>
          <t>✔を選択してください</t>
        </r>
      </text>
    </comment>
    <comment ref="A14" authorId="0" shapeId="0" xr:uid="{00000000-0006-0000-0400-000007000000}">
      <text>
        <r>
          <rPr>
            <sz val="9"/>
            <color indexed="81"/>
            <rFont val="MS P ゴシック"/>
            <family val="3"/>
            <charset val="128"/>
          </rPr>
          <t>✔を選択してください</t>
        </r>
      </text>
    </comment>
    <comment ref="A15" authorId="0" shapeId="0" xr:uid="{00000000-0006-0000-0400-000008000000}">
      <text>
        <r>
          <rPr>
            <sz val="9"/>
            <color indexed="81"/>
            <rFont val="MS P ゴシック"/>
            <family val="3"/>
            <charset val="128"/>
          </rPr>
          <t>✔を選択してください</t>
        </r>
      </text>
    </comment>
    <comment ref="D18" authorId="0" shapeId="0" xr:uid="{00000000-0006-0000-0400-000009000000}">
      <text>
        <r>
          <rPr>
            <sz val="9"/>
            <color indexed="81"/>
            <rFont val="MS P ゴシック"/>
            <family val="3"/>
            <charset val="128"/>
          </rPr>
          <t>　業務内容の詳細を入力してください。</t>
        </r>
      </text>
    </comment>
    <comment ref="D19" authorId="0" shapeId="0" xr:uid="{00000000-0006-0000-0400-00000A000000}">
      <text>
        <r>
          <rPr>
            <sz val="9"/>
            <color indexed="81"/>
            <rFont val="MS P ゴシック"/>
            <family val="3"/>
            <charset val="128"/>
          </rPr>
          <t>　雇用期間を入力してください。
　※令和7年4月1日～令和8年3月31日の期間内であること。</t>
        </r>
      </text>
    </comment>
    <comment ref="D20" authorId="0" shapeId="0" xr:uid="{00000000-0006-0000-0400-00000B000000}">
      <text>
        <r>
          <rPr>
            <sz val="9"/>
            <color indexed="81"/>
            <rFont val="MS P ゴシック"/>
            <family val="3"/>
            <charset val="128"/>
          </rPr>
          <t>　数字のみ入力してください。
　（勤務日数、勤務時間数、当該業務への従事時間数）</t>
        </r>
      </text>
    </comment>
    <comment ref="D23" authorId="0" shapeId="0" xr:uid="{00000000-0006-0000-0400-00000C000000}">
      <text>
        <r>
          <rPr>
            <sz val="9"/>
            <color indexed="81"/>
            <rFont val="MS P ゴシック"/>
            <family val="3"/>
            <charset val="128"/>
          </rPr>
          <t>　当該業務に係る経費のみ計上してください。
　※半角数字のみ入力（単位の入力不要）</t>
        </r>
      </text>
    </comment>
    <comment ref="D26" authorId="0" shapeId="0" xr:uid="{00000000-0006-0000-0400-00000D000000}">
      <text>
        <r>
          <rPr>
            <sz val="9"/>
            <color indexed="81"/>
            <rFont val="MS P ゴシック"/>
            <family val="3"/>
            <charset val="128"/>
          </rPr>
          <t>　委託期間を入力してください。
　※令和7年4月1日～令和8年3月31日の期間内であること。</t>
        </r>
      </text>
    </comment>
    <comment ref="D27" authorId="0" shapeId="0" xr:uid="{00000000-0006-0000-0400-00000E000000}">
      <text>
        <r>
          <rPr>
            <sz val="9"/>
            <color indexed="81"/>
            <rFont val="MS P ゴシック"/>
            <family val="3"/>
            <charset val="128"/>
          </rPr>
          <t>　当該業務に係る経費のみ計上してください。
　※半角数字のみ入力（単位の入力不要）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C7CF9A44-4497-4AC1-BE2B-CF2D84509622}">
      <text>
        <r>
          <rPr>
            <b/>
            <sz val="9"/>
            <color indexed="81"/>
            <rFont val="Meiryo UI"/>
            <family val="3"/>
            <charset val="128"/>
          </rPr>
          <t>すべての項目において、確認のうえ✔を選択してください</t>
        </r>
      </text>
    </comment>
    <comment ref="A9" authorId="0" shapeId="0" xr:uid="{00000000-0006-0000-0600-000001000000}">
      <text>
        <r>
          <rPr>
            <sz val="9"/>
            <color indexed="81"/>
            <rFont val="MS P ゴシック"/>
            <family val="3"/>
            <charset val="128"/>
          </rPr>
          <t>✔を選択してください</t>
        </r>
      </text>
    </comment>
    <comment ref="B9" authorId="0" shapeId="0" xr:uid="{6C916744-DEAE-4375-B191-FEEC9749E7A8}">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00000000-0006-0000-0600-000003000000}">
      <text>
        <r>
          <rPr>
            <sz val="9"/>
            <color indexed="81"/>
            <rFont val="MS P ゴシック"/>
            <family val="3"/>
            <charset val="128"/>
          </rPr>
          <t>✔を選択してください</t>
        </r>
      </text>
    </comment>
    <comment ref="A11" authorId="0" shapeId="0" xr:uid="{00000000-0006-0000-0600-000004000000}">
      <text>
        <r>
          <rPr>
            <sz val="9"/>
            <color indexed="81"/>
            <rFont val="MS P ゴシック"/>
            <family val="3"/>
            <charset val="128"/>
          </rPr>
          <t>✔を選択してください</t>
        </r>
      </text>
    </comment>
    <comment ref="A12" authorId="0" shapeId="0" xr:uid="{00000000-0006-0000-0600-000005000000}">
      <text>
        <r>
          <rPr>
            <sz val="9"/>
            <color indexed="81"/>
            <rFont val="MS P ゴシック"/>
            <family val="3"/>
            <charset val="128"/>
          </rPr>
          <t>✔を選択してください</t>
        </r>
      </text>
    </comment>
    <comment ref="A13" authorId="0" shapeId="0" xr:uid="{00000000-0006-0000-0600-000006000000}">
      <text>
        <r>
          <rPr>
            <sz val="9"/>
            <color indexed="81"/>
            <rFont val="MS P ゴシック"/>
            <family val="3"/>
            <charset val="128"/>
          </rPr>
          <t>✔を選択してください</t>
        </r>
      </text>
    </comment>
    <comment ref="A14" authorId="0" shapeId="0" xr:uid="{00000000-0006-0000-0600-000007000000}">
      <text>
        <r>
          <rPr>
            <sz val="9"/>
            <color indexed="81"/>
            <rFont val="MS P ゴシック"/>
            <family val="3"/>
            <charset val="128"/>
          </rPr>
          <t>✔を選択してください</t>
        </r>
      </text>
    </comment>
    <comment ref="A15" authorId="0" shapeId="0" xr:uid="{00000000-0006-0000-0600-000008000000}">
      <text>
        <r>
          <rPr>
            <sz val="9"/>
            <color indexed="81"/>
            <rFont val="MS P ゴシック"/>
            <family val="3"/>
            <charset val="128"/>
          </rPr>
          <t>✔を選択してください</t>
        </r>
      </text>
    </comment>
    <comment ref="A16" authorId="0" shapeId="0" xr:uid="{00000000-0006-0000-0600-000009000000}">
      <text>
        <r>
          <rPr>
            <sz val="9"/>
            <color indexed="81"/>
            <rFont val="MS P ゴシック"/>
            <family val="3"/>
            <charset val="128"/>
          </rPr>
          <t>✔を選択してください</t>
        </r>
      </text>
    </comment>
    <comment ref="C19" authorId="0" shapeId="0" xr:uid="{00000000-0006-0000-0600-00000A000000}">
      <text>
        <r>
          <rPr>
            <sz val="9"/>
            <color indexed="81"/>
            <rFont val="MS P ゴシック"/>
            <family val="3"/>
            <charset val="128"/>
          </rPr>
          <t>正式名称を記入してください。</t>
        </r>
      </text>
    </comment>
    <comment ref="C20" authorId="0" shapeId="0" xr:uid="{00000000-0006-0000-0600-00000B000000}">
      <text>
        <r>
          <rPr>
            <sz val="9"/>
            <color indexed="81"/>
            <rFont val="MS P ゴシック"/>
            <family val="3"/>
            <charset val="128"/>
          </rPr>
          <t>　自園で開催した場合は自園名を、
　外部研修へ参加した場合は開催者を、記入してください。</t>
        </r>
      </text>
    </comment>
    <comment ref="C21" authorId="0" shapeId="0" xr:uid="{00000000-0006-0000-0600-00000C000000}">
      <text>
        <r>
          <rPr>
            <sz val="9"/>
            <color indexed="81"/>
            <rFont val="MS P ゴシック"/>
            <family val="3"/>
            <charset val="128"/>
          </rPr>
          <t>プルダウンリストから選択してください</t>
        </r>
      </text>
    </comment>
    <comment ref="C22" authorId="0" shapeId="0" xr:uid="{00000000-0006-0000-0600-00000D000000}">
      <text>
        <r>
          <rPr>
            <sz val="9"/>
            <color indexed="81"/>
            <rFont val="MS P ゴシック"/>
            <family val="3"/>
            <charset val="128"/>
          </rPr>
          <t>（例）自園開催：講師謝金、講師交通費
　    外部研修：交通費、受講料、教材費</t>
        </r>
      </text>
    </comment>
    <comment ref="C23" authorId="0" shapeId="0" xr:uid="{00000000-0006-0000-0600-00000E000000}">
      <text>
        <r>
          <rPr>
            <sz val="9"/>
            <color indexed="81"/>
            <rFont val="MS P ゴシック"/>
            <family val="3"/>
            <charset val="128"/>
          </rPr>
          <t>当該研修「経費の内容」の合計額を記入してください。
※半角数字のみ入力（全角や単位は入力不可）</t>
        </r>
      </text>
    </comment>
    <comment ref="C24" authorId="0" shapeId="0" xr:uid="{00000000-0006-0000-0600-00000F000000}">
      <text>
        <r>
          <rPr>
            <sz val="9"/>
            <color indexed="81"/>
            <rFont val="MS P ゴシック"/>
            <family val="3"/>
            <charset val="128"/>
          </rPr>
          <t>正式名称を記入してください。</t>
        </r>
      </text>
    </comment>
    <comment ref="C25" authorId="0" shapeId="0" xr:uid="{00000000-0006-0000-0600-000010000000}">
      <text>
        <r>
          <rPr>
            <sz val="9"/>
            <color indexed="81"/>
            <rFont val="MS P ゴシック"/>
            <family val="3"/>
            <charset val="128"/>
          </rPr>
          <t>　自園で開催した場合は自園名を、
　外部研修へ参加した場合は開催者を、記入してください。</t>
        </r>
      </text>
    </comment>
    <comment ref="C26" authorId="0" shapeId="0" xr:uid="{00000000-0006-0000-0600-000011000000}">
      <text>
        <r>
          <rPr>
            <sz val="9"/>
            <color indexed="81"/>
            <rFont val="MS P ゴシック"/>
            <family val="3"/>
            <charset val="128"/>
          </rPr>
          <t>プルダウンリストから選択してください</t>
        </r>
      </text>
    </comment>
    <comment ref="C27" authorId="0" shapeId="0" xr:uid="{00000000-0006-0000-0600-000012000000}">
      <text>
        <r>
          <rPr>
            <sz val="9"/>
            <color indexed="81"/>
            <rFont val="MS P ゴシック"/>
            <family val="3"/>
            <charset val="128"/>
          </rPr>
          <t>（例）
　自園開催：講師謝金、講師交通費
　外部研修：交通費、受講料、教材費</t>
        </r>
      </text>
    </comment>
    <comment ref="C28" authorId="0" shapeId="0" xr:uid="{00000000-0006-0000-0600-000013000000}">
      <text>
        <r>
          <rPr>
            <sz val="9"/>
            <color indexed="81"/>
            <rFont val="MS P ゴシック"/>
            <family val="3"/>
            <charset val="128"/>
          </rPr>
          <t>当該研修「経費の内容」の合計額を記入してください。
※半角数字のみ入力（全角や単位は入力不可）</t>
        </r>
      </text>
    </comment>
    <comment ref="C29" authorId="0" shapeId="0" xr:uid="{00000000-0006-0000-0600-000014000000}">
      <text>
        <r>
          <rPr>
            <sz val="9"/>
            <color indexed="81"/>
            <rFont val="MS P ゴシック"/>
            <family val="3"/>
            <charset val="128"/>
          </rPr>
          <t>正式名称を記入してください。</t>
        </r>
      </text>
    </comment>
    <comment ref="C30" authorId="0" shapeId="0" xr:uid="{00000000-0006-0000-0600-000015000000}">
      <text>
        <r>
          <rPr>
            <sz val="9"/>
            <color indexed="81"/>
            <rFont val="MS P ゴシック"/>
            <family val="3"/>
            <charset val="128"/>
          </rPr>
          <t>　自園で開催した場合は自園名を、
　外部研修へ参加した場合は開催者を、記入してください。</t>
        </r>
      </text>
    </comment>
    <comment ref="C31" authorId="0" shapeId="0" xr:uid="{00000000-0006-0000-0600-000016000000}">
      <text>
        <r>
          <rPr>
            <sz val="9"/>
            <color indexed="81"/>
            <rFont val="MS P ゴシック"/>
            <family val="3"/>
            <charset val="128"/>
          </rPr>
          <t>プルダウンリストから選択してください</t>
        </r>
      </text>
    </comment>
    <comment ref="C32" authorId="0" shapeId="0" xr:uid="{00000000-0006-0000-0600-000017000000}">
      <text>
        <r>
          <rPr>
            <sz val="9"/>
            <color indexed="81"/>
            <rFont val="MS P ゴシック"/>
            <family val="3"/>
            <charset val="128"/>
          </rPr>
          <t>（例）
　自園開催：講師謝金、講師交通費
　外部研修：交通費、受講料、教材費</t>
        </r>
      </text>
    </comment>
    <comment ref="C33" authorId="0" shapeId="0" xr:uid="{00000000-0006-0000-0600-000018000000}">
      <text>
        <r>
          <rPr>
            <sz val="9"/>
            <color indexed="81"/>
            <rFont val="MS P ゴシック"/>
            <family val="3"/>
            <charset val="128"/>
          </rPr>
          <t>当該研修「経費の内容」の合計額を記入してください。
※半角数字のみ入力（全角や単位は入力不可）</t>
        </r>
      </text>
    </comment>
    <comment ref="C34" authorId="0" shapeId="0" xr:uid="{00000000-0006-0000-0600-000019000000}">
      <text>
        <r>
          <rPr>
            <sz val="9"/>
            <color indexed="81"/>
            <rFont val="MS P ゴシック"/>
            <family val="3"/>
            <charset val="128"/>
          </rPr>
          <t>正式名称を記入してください。</t>
        </r>
      </text>
    </comment>
    <comment ref="C35" authorId="0" shapeId="0" xr:uid="{00000000-0006-0000-0600-00001A000000}">
      <text>
        <r>
          <rPr>
            <sz val="9"/>
            <color indexed="81"/>
            <rFont val="MS P ゴシック"/>
            <family val="3"/>
            <charset val="128"/>
          </rPr>
          <t>　自園で開催した場合は自園名を、
　外部研修へ参加した場合は開催者を、記入してください。</t>
        </r>
      </text>
    </comment>
    <comment ref="C36" authorId="0" shapeId="0" xr:uid="{00000000-0006-0000-0600-00001B000000}">
      <text>
        <r>
          <rPr>
            <sz val="9"/>
            <color indexed="81"/>
            <rFont val="MS P ゴシック"/>
            <family val="3"/>
            <charset val="128"/>
          </rPr>
          <t>プルダウンリストから選択してください</t>
        </r>
      </text>
    </comment>
    <comment ref="C37" authorId="0" shapeId="0" xr:uid="{00000000-0006-0000-0600-00001C000000}">
      <text>
        <r>
          <rPr>
            <sz val="9"/>
            <color indexed="81"/>
            <rFont val="MS P ゴシック"/>
            <family val="3"/>
            <charset val="128"/>
          </rPr>
          <t>（例）
　自園開催：講師謝金、講師交通費
　外部研修：交通費、受講料、教材費</t>
        </r>
      </text>
    </comment>
    <comment ref="C38" authorId="0" shapeId="0" xr:uid="{00000000-0006-0000-0600-00001D000000}">
      <text>
        <r>
          <rPr>
            <sz val="9"/>
            <color indexed="81"/>
            <rFont val="MS P ゴシック"/>
            <family val="3"/>
            <charset val="128"/>
          </rPr>
          <t>当該研修「経費の内容」の合計額を記入してください。
※半角数字のみ入力（全角や単位は入力不可）</t>
        </r>
      </text>
    </comment>
    <comment ref="C39" authorId="0" shapeId="0" xr:uid="{00000000-0006-0000-0600-00001E000000}">
      <text>
        <r>
          <rPr>
            <sz val="9"/>
            <color indexed="81"/>
            <rFont val="MS P ゴシック"/>
            <family val="3"/>
            <charset val="128"/>
          </rPr>
          <t>正式名称を記入してください。</t>
        </r>
      </text>
    </comment>
    <comment ref="C40" authorId="0" shapeId="0" xr:uid="{00000000-0006-0000-0600-00001F000000}">
      <text>
        <r>
          <rPr>
            <sz val="9"/>
            <color indexed="81"/>
            <rFont val="MS P ゴシック"/>
            <family val="3"/>
            <charset val="128"/>
          </rPr>
          <t>　自園で開催した場合は自園名を、
　外部研修へ参加した場合は開催者を、記入してください。</t>
        </r>
      </text>
    </comment>
    <comment ref="C41" authorId="0" shapeId="0" xr:uid="{00000000-0006-0000-0600-000020000000}">
      <text>
        <r>
          <rPr>
            <sz val="9"/>
            <color indexed="81"/>
            <rFont val="MS P ゴシック"/>
            <family val="3"/>
            <charset val="128"/>
          </rPr>
          <t>プルダウンリストから選択してください</t>
        </r>
      </text>
    </comment>
    <comment ref="C42" authorId="0" shapeId="0" xr:uid="{00000000-0006-0000-0600-000021000000}">
      <text>
        <r>
          <rPr>
            <sz val="9"/>
            <color indexed="81"/>
            <rFont val="MS P ゴシック"/>
            <family val="3"/>
            <charset val="128"/>
          </rPr>
          <t>（例）
　自園開催：講師謝金、講師交通費
　外部研修：交通費、受講料、教材費</t>
        </r>
      </text>
    </comment>
    <comment ref="C43" authorId="0" shapeId="0" xr:uid="{00000000-0006-0000-0600-000022000000}">
      <text>
        <r>
          <rPr>
            <sz val="9"/>
            <color indexed="81"/>
            <rFont val="MS P ゴシック"/>
            <family val="3"/>
            <charset val="128"/>
          </rPr>
          <t>当該研修「経費の内容」の合計額を記入してください。
※半角数字のみ入力（全角や単位は入力不可）</t>
        </r>
      </text>
    </comment>
    <comment ref="C44" authorId="0" shapeId="0" xr:uid="{00000000-0006-0000-0600-000023000000}">
      <text>
        <r>
          <rPr>
            <sz val="9"/>
            <color indexed="81"/>
            <rFont val="MS P ゴシック"/>
            <family val="3"/>
            <charset val="128"/>
          </rPr>
          <t>正式名称を記入してください。</t>
        </r>
      </text>
    </comment>
    <comment ref="C45" authorId="0" shapeId="0" xr:uid="{00000000-0006-0000-0600-000024000000}">
      <text>
        <r>
          <rPr>
            <sz val="9"/>
            <color indexed="81"/>
            <rFont val="MS P ゴシック"/>
            <family val="3"/>
            <charset val="128"/>
          </rPr>
          <t>　自園で開催した場合は自園名を、
　外部研修へ参加した場合は開催者を、記入してください。</t>
        </r>
      </text>
    </comment>
    <comment ref="C46" authorId="0" shapeId="0" xr:uid="{00000000-0006-0000-0600-000025000000}">
      <text>
        <r>
          <rPr>
            <sz val="9"/>
            <color indexed="81"/>
            <rFont val="MS P ゴシック"/>
            <family val="3"/>
            <charset val="128"/>
          </rPr>
          <t>プルダウンリストから選択してください</t>
        </r>
      </text>
    </comment>
    <comment ref="C47" authorId="0" shapeId="0" xr:uid="{00000000-0006-0000-0600-000026000000}">
      <text>
        <r>
          <rPr>
            <sz val="9"/>
            <color indexed="81"/>
            <rFont val="MS P ゴシック"/>
            <family val="3"/>
            <charset val="128"/>
          </rPr>
          <t>（例）
　自園開催：講師謝金、講師交通費
　外部研修：交通費、受講料、教材費</t>
        </r>
      </text>
    </comment>
    <comment ref="C48" authorId="0" shapeId="0" xr:uid="{00000000-0006-0000-0600-000027000000}">
      <text>
        <r>
          <rPr>
            <sz val="9"/>
            <color indexed="81"/>
            <rFont val="MS P ゴシック"/>
            <family val="3"/>
            <charset val="128"/>
          </rPr>
          <t>当該研修「経費の内容」の合計額を記入してください。
※半角数字のみ入力（全角や単位は入力不可）</t>
        </r>
      </text>
    </comment>
    <comment ref="C49" authorId="0" shapeId="0" xr:uid="{00000000-0006-0000-0600-000028000000}">
      <text>
        <r>
          <rPr>
            <sz val="9"/>
            <color indexed="81"/>
            <rFont val="MS P ゴシック"/>
            <family val="3"/>
            <charset val="128"/>
          </rPr>
          <t>正式名称を記入してください。</t>
        </r>
      </text>
    </comment>
    <comment ref="C50" authorId="0" shapeId="0" xr:uid="{00000000-0006-0000-0600-000029000000}">
      <text>
        <r>
          <rPr>
            <sz val="9"/>
            <color indexed="81"/>
            <rFont val="MS P ゴシック"/>
            <family val="3"/>
            <charset val="128"/>
          </rPr>
          <t>　自園で開催した場合は自園名を、
　外部研修へ参加した場合は開催者を、記入してください。</t>
        </r>
      </text>
    </comment>
    <comment ref="C51" authorId="0" shapeId="0" xr:uid="{00000000-0006-0000-0600-00002A000000}">
      <text>
        <r>
          <rPr>
            <sz val="9"/>
            <color indexed="81"/>
            <rFont val="MS P ゴシック"/>
            <family val="3"/>
            <charset val="128"/>
          </rPr>
          <t>プルダウンリストから選択してください</t>
        </r>
      </text>
    </comment>
    <comment ref="C52" authorId="0" shapeId="0" xr:uid="{00000000-0006-0000-0600-00002B000000}">
      <text>
        <r>
          <rPr>
            <sz val="9"/>
            <color indexed="81"/>
            <rFont val="MS P ゴシック"/>
            <family val="3"/>
            <charset val="128"/>
          </rPr>
          <t>（例）
　自園開催：講師謝金、講師交通費
　外部研修：交通費、受講料、教材費</t>
        </r>
      </text>
    </comment>
    <comment ref="C53" authorId="0" shapeId="0" xr:uid="{00000000-0006-0000-0600-00002C000000}">
      <text>
        <r>
          <rPr>
            <sz val="9"/>
            <color indexed="81"/>
            <rFont val="MS P ゴシック"/>
            <family val="3"/>
            <charset val="128"/>
          </rPr>
          <t>当該研修「経費の内容」の合計額を記入してください。
※半角数字のみ入力（全角や単位は入力不可）</t>
        </r>
      </text>
    </comment>
    <comment ref="C54" authorId="0" shapeId="0" xr:uid="{00000000-0006-0000-0600-00002D000000}">
      <text>
        <r>
          <rPr>
            <sz val="9"/>
            <color indexed="81"/>
            <rFont val="MS P ゴシック"/>
            <family val="3"/>
            <charset val="128"/>
          </rPr>
          <t>正式名称を記入してください。</t>
        </r>
      </text>
    </comment>
    <comment ref="C55" authorId="0" shapeId="0" xr:uid="{00000000-0006-0000-0600-00002E000000}">
      <text>
        <r>
          <rPr>
            <sz val="9"/>
            <color indexed="81"/>
            <rFont val="MS P ゴシック"/>
            <family val="3"/>
            <charset val="128"/>
          </rPr>
          <t>　自園で開催した場合は自園名を、
　外部研修へ参加した場合は開催者を、記入してください。</t>
        </r>
      </text>
    </comment>
    <comment ref="C56" authorId="0" shapeId="0" xr:uid="{00000000-0006-0000-0600-00002F000000}">
      <text>
        <r>
          <rPr>
            <sz val="9"/>
            <color indexed="81"/>
            <rFont val="MS P ゴシック"/>
            <family val="3"/>
            <charset val="128"/>
          </rPr>
          <t>プルダウンリストから選択してください</t>
        </r>
      </text>
    </comment>
    <comment ref="C57" authorId="0" shapeId="0" xr:uid="{00000000-0006-0000-0600-000030000000}">
      <text>
        <r>
          <rPr>
            <sz val="9"/>
            <color indexed="81"/>
            <rFont val="MS P ゴシック"/>
            <family val="3"/>
            <charset val="128"/>
          </rPr>
          <t>（例）
　自園開催：講師謝金、講師交通費
　外部研修：交通費、受講料、教材費</t>
        </r>
      </text>
    </comment>
    <comment ref="C58" authorId="0" shapeId="0" xr:uid="{00000000-0006-0000-0600-000031000000}">
      <text>
        <r>
          <rPr>
            <sz val="9"/>
            <color indexed="81"/>
            <rFont val="MS P ゴシック"/>
            <family val="3"/>
            <charset val="128"/>
          </rPr>
          <t>当該研修「経費の内容」の合計額を記入してください。
※半角数字のみ入力（全角や単位は入力不可）</t>
        </r>
      </text>
    </comment>
    <comment ref="C59" authorId="0" shapeId="0" xr:uid="{00000000-0006-0000-0600-000032000000}">
      <text>
        <r>
          <rPr>
            <sz val="9"/>
            <color indexed="81"/>
            <rFont val="MS P ゴシック"/>
            <family val="3"/>
            <charset val="128"/>
          </rPr>
          <t>正式名称を記入してください。</t>
        </r>
      </text>
    </comment>
    <comment ref="C60" authorId="0" shapeId="0" xr:uid="{00000000-0006-0000-0600-000033000000}">
      <text>
        <r>
          <rPr>
            <sz val="9"/>
            <color indexed="81"/>
            <rFont val="MS P ゴシック"/>
            <family val="3"/>
            <charset val="128"/>
          </rPr>
          <t>　自園で開催した場合は自園名を、
　外部研修へ参加した場合は開催者を、記入してください。</t>
        </r>
      </text>
    </comment>
    <comment ref="C61" authorId="0" shapeId="0" xr:uid="{00000000-0006-0000-0600-000034000000}">
      <text>
        <r>
          <rPr>
            <sz val="9"/>
            <color indexed="81"/>
            <rFont val="MS P ゴシック"/>
            <family val="3"/>
            <charset val="128"/>
          </rPr>
          <t>プルダウンリストから選択してください</t>
        </r>
      </text>
    </comment>
    <comment ref="C62" authorId="0" shapeId="0" xr:uid="{00000000-0006-0000-0600-000035000000}">
      <text>
        <r>
          <rPr>
            <sz val="9"/>
            <color indexed="81"/>
            <rFont val="MS P ゴシック"/>
            <family val="3"/>
            <charset val="128"/>
          </rPr>
          <t>（例）
　自園開催：講師謝金、講師交通費
　外部研修：交通費、受講料、教材費</t>
        </r>
      </text>
    </comment>
    <comment ref="C63" authorId="0" shapeId="0" xr:uid="{00000000-0006-0000-0600-000036000000}">
      <text>
        <r>
          <rPr>
            <sz val="9"/>
            <color indexed="81"/>
            <rFont val="MS P ゴシック"/>
            <family val="3"/>
            <charset val="128"/>
          </rPr>
          <t>当該研修「経費の内容」の合計額を記入してください。
※半角数字のみ入力（全角や単位は入力不可）</t>
        </r>
      </text>
    </comment>
    <comment ref="C64" authorId="0" shapeId="0" xr:uid="{00000000-0006-0000-0600-000037000000}">
      <text>
        <r>
          <rPr>
            <sz val="9"/>
            <color indexed="81"/>
            <rFont val="MS P ゴシック"/>
            <family val="3"/>
            <charset val="128"/>
          </rPr>
          <t>正式名称を記入してください。</t>
        </r>
      </text>
    </comment>
    <comment ref="C65" authorId="0" shapeId="0" xr:uid="{00000000-0006-0000-0600-000038000000}">
      <text>
        <r>
          <rPr>
            <sz val="9"/>
            <color indexed="81"/>
            <rFont val="MS P ゴシック"/>
            <family val="3"/>
            <charset val="128"/>
          </rPr>
          <t>　自園で開催した場合は自園名を、
　外部研修へ参加した場合は開催者を、記入してください。</t>
        </r>
      </text>
    </comment>
    <comment ref="C66" authorId="0" shapeId="0" xr:uid="{00000000-0006-0000-0600-000039000000}">
      <text>
        <r>
          <rPr>
            <sz val="9"/>
            <color indexed="81"/>
            <rFont val="MS P ゴシック"/>
            <family val="3"/>
            <charset val="128"/>
          </rPr>
          <t>プルダウンリストから選択してください</t>
        </r>
      </text>
    </comment>
    <comment ref="C67" authorId="0" shapeId="0" xr:uid="{00000000-0006-0000-0600-00003A000000}">
      <text>
        <r>
          <rPr>
            <sz val="9"/>
            <color indexed="81"/>
            <rFont val="MS P ゴシック"/>
            <family val="3"/>
            <charset val="128"/>
          </rPr>
          <t>（例）
　自園開催：講師謝金、講師交通費
　外部研修：交通費、受講料、教材費</t>
        </r>
      </text>
    </comment>
    <comment ref="C68" authorId="0" shapeId="0" xr:uid="{00000000-0006-0000-0600-00003B000000}">
      <text>
        <r>
          <rPr>
            <sz val="9"/>
            <color indexed="81"/>
            <rFont val="MS P ゴシック"/>
            <family val="3"/>
            <charset val="128"/>
          </rPr>
          <t>当該研修「経費の内容」の合計額を記入してください。
※半角数字のみ入力（全角や単位は入力不可）</t>
        </r>
      </text>
    </comment>
    <comment ref="F71" authorId="0" shapeId="0" xr:uid="{00000000-0006-0000-0600-00003C000000}">
      <text>
        <r>
          <rPr>
            <sz val="9"/>
            <color indexed="81"/>
            <rFont val="MS P ゴシック"/>
            <family val="3"/>
            <charset val="128"/>
          </rPr>
          <t>　半角数字のみ入力
　（全角や単位は入力不可）
　※意向確認で回答された
　　人数が上限です。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0F231148-F184-4311-99FF-BDDF8C61DF69}">
      <text>
        <r>
          <rPr>
            <b/>
            <sz val="9"/>
            <color indexed="81"/>
            <rFont val="Meiryo UI"/>
            <family val="3"/>
            <charset val="128"/>
          </rPr>
          <t>すべての項目において、確認のうえ✔を選択してください</t>
        </r>
      </text>
    </comment>
    <comment ref="A9" authorId="0" shapeId="0" xr:uid="{BEDDAF24-D1F6-4695-B287-95DF78FD9532}">
      <text>
        <r>
          <rPr>
            <sz val="9"/>
            <color indexed="81"/>
            <rFont val="MS P ゴシック"/>
            <family val="3"/>
            <charset val="128"/>
          </rPr>
          <t>✔を選択してください</t>
        </r>
      </text>
    </comment>
    <comment ref="B9" authorId="0" shapeId="0" xr:uid="{8D9B1890-CB11-4C3E-BC7A-6AC71E8C70E5}">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2B3D4C57-6110-43A1-8238-87F6EBECE98A}">
      <text>
        <r>
          <rPr>
            <sz val="9"/>
            <color indexed="81"/>
            <rFont val="MS P ゴシック"/>
            <family val="3"/>
            <charset val="128"/>
          </rPr>
          <t>✔を選択してください</t>
        </r>
      </text>
    </comment>
    <comment ref="A11" authorId="0" shapeId="0" xr:uid="{1C60D9DC-3505-4FA3-A0EB-325A3C71B472}">
      <text>
        <r>
          <rPr>
            <sz val="9"/>
            <color indexed="81"/>
            <rFont val="MS P ゴシック"/>
            <family val="3"/>
            <charset val="128"/>
          </rPr>
          <t>✔を選択してください</t>
        </r>
      </text>
    </comment>
    <comment ref="A12" authorId="0" shapeId="0" xr:uid="{8E6DCF5C-AECE-460F-83B2-F59FA70D2F6B}">
      <text>
        <r>
          <rPr>
            <sz val="9"/>
            <color indexed="81"/>
            <rFont val="MS P ゴシック"/>
            <family val="3"/>
            <charset val="128"/>
          </rPr>
          <t>✔を選択してください</t>
        </r>
      </text>
    </comment>
    <comment ref="A13" authorId="0" shapeId="0" xr:uid="{E7D2AB86-65E9-4D62-A063-1478B19B6888}">
      <text>
        <r>
          <rPr>
            <sz val="9"/>
            <color indexed="81"/>
            <rFont val="MS P ゴシック"/>
            <family val="3"/>
            <charset val="128"/>
          </rPr>
          <t>✔を選択してください</t>
        </r>
      </text>
    </comment>
    <comment ref="A14" authorId="0" shapeId="0" xr:uid="{A12181F1-0508-4F25-BFBD-0E90DEA158FB}">
      <text>
        <r>
          <rPr>
            <sz val="9"/>
            <color indexed="81"/>
            <rFont val="MS P ゴシック"/>
            <family val="3"/>
            <charset val="128"/>
          </rPr>
          <t>✔を選択してください</t>
        </r>
      </text>
    </comment>
    <comment ref="A15" authorId="0" shapeId="0" xr:uid="{AC571D2F-3AE5-44AE-A15B-92F405066183}">
      <text>
        <r>
          <rPr>
            <sz val="9"/>
            <color indexed="81"/>
            <rFont val="MS P ゴシック"/>
            <family val="3"/>
            <charset val="128"/>
          </rPr>
          <t>✔を選択してください</t>
        </r>
      </text>
    </comment>
    <comment ref="A16" authorId="0" shapeId="0" xr:uid="{03784D04-16D9-4C5C-B3F3-92B4DB45911A}">
      <text>
        <r>
          <rPr>
            <sz val="9"/>
            <color indexed="81"/>
            <rFont val="MS P ゴシック"/>
            <family val="3"/>
            <charset val="128"/>
          </rPr>
          <t>✔を選択してください</t>
        </r>
      </text>
    </comment>
    <comment ref="A17" authorId="0" shapeId="0" xr:uid="{37E87B6D-B607-4D16-9EAE-6389C28B6C33}">
      <text>
        <r>
          <rPr>
            <sz val="9"/>
            <color indexed="81"/>
            <rFont val="MS P ゴシック"/>
            <family val="3"/>
            <charset val="128"/>
          </rPr>
          <t>✔を選択してください</t>
        </r>
      </text>
    </comment>
    <comment ref="F19" authorId="0" shapeId="0" xr:uid="{D9166DF7-4F18-4162-B1CC-9CBA288BC5E9}">
      <text>
        <r>
          <rPr>
            <sz val="9"/>
            <color indexed="81"/>
            <rFont val="MS P ゴシック"/>
            <family val="3"/>
            <charset val="128"/>
          </rPr>
          <t>半角数字のみ入力してください。
（全角や単位は入力不可）</t>
        </r>
      </text>
    </comment>
    <comment ref="G19" authorId="0" shapeId="0" xr:uid="{C795A1AB-02B6-40F4-B22F-B1C403ACEF4E}">
      <text>
        <r>
          <rPr>
            <b/>
            <sz val="9"/>
            <color indexed="81"/>
            <rFont val="MS P ゴシック"/>
            <family val="3"/>
            <charset val="128"/>
          </rPr>
          <t>該当するものが複数ある場合は、主なシステムを１つ選択</t>
        </r>
      </text>
    </comment>
    <comment ref="F32" authorId="0" shapeId="0" xr:uid="{502965C7-C950-4410-AD8F-85E9C2E06DB3}">
      <text>
        <r>
          <rPr>
            <sz val="9"/>
            <color indexed="81"/>
            <rFont val="MS P ゴシック"/>
            <family val="3"/>
            <charset val="128"/>
          </rPr>
          <t xml:space="preserve">以下の「★②学級数の計算」に入力してください。
自動で反映されます。
</t>
        </r>
      </text>
    </comment>
  </commentList>
</comments>
</file>

<file path=xl/sharedStrings.xml><?xml version="1.0" encoding="utf-8"?>
<sst xmlns="http://schemas.openxmlformats.org/spreadsheetml/2006/main" count="279" uniqueCount="126">
  <si>
    <t>設置者名</t>
    <rPh sb="0" eb="3">
      <t>セッチシャ</t>
    </rPh>
    <rPh sb="3" eb="4">
      <t>メイ</t>
    </rPh>
    <phoneticPr fontId="1"/>
  </si>
  <si>
    <t>交付希望額</t>
    <rPh sb="0" eb="2">
      <t>コウフ</t>
    </rPh>
    <rPh sb="2" eb="4">
      <t>キボウ</t>
    </rPh>
    <rPh sb="4" eb="5">
      <t>ガク</t>
    </rPh>
    <phoneticPr fontId="1"/>
  </si>
  <si>
    <t>補助率</t>
    <rPh sb="0" eb="3">
      <t>ホジョリツ</t>
    </rPh>
    <phoneticPr fontId="1"/>
  </si>
  <si>
    <t>大阪府教育長　様</t>
    <rPh sb="0" eb="3">
      <t>オオサカフ</t>
    </rPh>
    <rPh sb="3" eb="6">
      <t>キョウイクチョウ</t>
    </rPh>
    <phoneticPr fontId="2"/>
  </si>
  <si>
    <t>認定こども園等における教育の質の向上のための
研修支援</t>
    <rPh sb="0" eb="2">
      <t>ニンテイ</t>
    </rPh>
    <rPh sb="5" eb="7">
      <t>エントウ</t>
    </rPh>
    <rPh sb="11" eb="13">
      <t>キョウイク</t>
    </rPh>
    <rPh sb="14" eb="15">
      <t>シツ</t>
    </rPh>
    <rPh sb="16" eb="18">
      <t>コウジョウ</t>
    </rPh>
    <rPh sb="23" eb="25">
      <t>ケンシュウ</t>
    </rPh>
    <rPh sb="25" eb="27">
      <t>シエン</t>
    </rPh>
    <phoneticPr fontId="2"/>
  </si>
  <si>
    <t>幼児教育の質の向上のための緊急環境整備事業
（遊具・運動用具・教具・保健衛生用品等の設備整備）</t>
    <rPh sb="0" eb="2">
      <t>ヨウジ</t>
    </rPh>
    <rPh sb="2" eb="4">
      <t>キョウイク</t>
    </rPh>
    <rPh sb="5" eb="6">
      <t>シツ</t>
    </rPh>
    <rPh sb="7" eb="9">
      <t>コウジョウ</t>
    </rPh>
    <rPh sb="13" eb="15">
      <t>キンキュウ</t>
    </rPh>
    <rPh sb="15" eb="17">
      <t>カンキョウ</t>
    </rPh>
    <rPh sb="17" eb="19">
      <t>セイビ</t>
    </rPh>
    <rPh sb="19" eb="21">
      <t>ジギョウ</t>
    </rPh>
    <rPh sb="23" eb="25">
      <t>ユウグ</t>
    </rPh>
    <rPh sb="26" eb="28">
      <t>ウンドウ</t>
    </rPh>
    <rPh sb="28" eb="30">
      <t>ヨウグ</t>
    </rPh>
    <rPh sb="31" eb="33">
      <t>キョウグ</t>
    </rPh>
    <rPh sb="34" eb="36">
      <t>ホケン</t>
    </rPh>
    <rPh sb="36" eb="38">
      <t>エイセイ</t>
    </rPh>
    <rPh sb="38" eb="39">
      <t>ヨウ</t>
    </rPh>
    <rPh sb="39" eb="40">
      <t>ヒン</t>
    </rPh>
    <rPh sb="40" eb="41">
      <t>トウ</t>
    </rPh>
    <rPh sb="42" eb="44">
      <t>セツビ</t>
    </rPh>
    <rPh sb="44" eb="46">
      <t>セイビ</t>
    </rPh>
    <phoneticPr fontId="2"/>
  </si>
  <si>
    <t>交付基準額</t>
    <rPh sb="0" eb="2">
      <t>コウフ</t>
    </rPh>
    <rPh sb="2" eb="4">
      <t>キジュン</t>
    </rPh>
    <rPh sb="4" eb="5">
      <t>ガク</t>
    </rPh>
    <phoneticPr fontId="1"/>
  </si>
  <si>
    <t>幼稚園番号</t>
    <rPh sb="0" eb="3">
      <t>ヨウチエン</t>
    </rPh>
    <rPh sb="3" eb="5">
      <t>バンゴウ</t>
    </rPh>
    <phoneticPr fontId="1"/>
  </si>
  <si>
    <t>施設類型</t>
    <rPh sb="0" eb="2">
      <t>シセツ</t>
    </rPh>
    <rPh sb="2" eb="4">
      <t>ルイケイ</t>
    </rPh>
    <phoneticPr fontId="1"/>
  </si>
  <si>
    <t>金額</t>
    <rPh sb="0" eb="2">
      <t>キンガク</t>
    </rPh>
    <phoneticPr fontId="1"/>
  </si>
  <si>
    <t>本紙に記載のない事業内容については、今後いかなる場合も追加計上できません。</t>
    <rPh sb="0" eb="2">
      <t>ホンシ</t>
    </rPh>
    <rPh sb="3" eb="5">
      <t>キサイ</t>
    </rPh>
    <rPh sb="8" eb="10">
      <t>ジギョウ</t>
    </rPh>
    <rPh sb="10" eb="12">
      <t>ナイヨウ</t>
    </rPh>
    <rPh sb="18" eb="20">
      <t>コンゴ</t>
    </rPh>
    <rPh sb="24" eb="26">
      <t>バアイ</t>
    </rPh>
    <rPh sb="27" eb="29">
      <t>ツイカ</t>
    </rPh>
    <rPh sb="29" eb="31">
      <t>ケイジョウ</t>
    </rPh>
    <phoneticPr fontId="1"/>
  </si>
  <si>
    <t>本事業にかかる各通知文、FAQ、留意点、交付要綱等をすべて確認してください。</t>
    <rPh sb="0" eb="1">
      <t>ホン</t>
    </rPh>
    <rPh sb="1" eb="3">
      <t>ジギョウ</t>
    </rPh>
    <rPh sb="7" eb="8">
      <t>カク</t>
    </rPh>
    <rPh sb="8" eb="10">
      <t>ツウチ</t>
    </rPh>
    <rPh sb="10" eb="11">
      <t>ブン</t>
    </rPh>
    <rPh sb="16" eb="19">
      <t>リュウイテン</t>
    </rPh>
    <rPh sb="20" eb="22">
      <t>コウフ</t>
    </rPh>
    <rPh sb="22" eb="24">
      <t>ヨウコウ</t>
    </rPh>
    <rPh sb="24" eb="25">
      <t>ナド</t>
    </rPh>
    <rPh sb="29" eb="31">
      <t>カクニン</t>
    </rPh>
    <phoneticPr fontId="1"/>
  </si>
  <si>
    <t>適正価格で支出を行ってください。</t>
    <rPh sb="0" eb="2">
      <t>テキセイ</t>
    </rPh>
    <rPh sb="2" eb="4">
      <t>カカク</t>
    </rPh>
    <rPh sb="5" eb="7">
      <t>シシュツ</t>
    </rPh>
    <rPh sb="8" eb="9">
      <t>オコナ</t>
    </rPh>
    <phoneticPr fontId="1"/>
  </si>
  <si>
    <t>根拠となりうる資料は、園(法人)においてすべて保管してください。</t>
    <rPh sb="0" eb="2">
      <t>コンキョ</t>
    </rPh>
    <rPh sb="7" eb="9">
      <t>シリョウ</t>
    </rPh>
    <rPh sb="11" eb="12">
      <t>エン</t>
    </rPh>
    <rPh sb="13" eb="15">
      <t>ホウジン</t>
    </rPh>
    <rPh sb="23" eb="25">
      <t>ホカン</t>
    </rPh>
    <phoneticPr fontId="1"/>
  </si>
  <si>
    <t>内容</t>
    <rPh sb="0" eb="2">
      <t>ナイヨウ</t>
    </rPh>
    <phoneticPr fontId="1"/>
  </si>
  <si>
    <t>No.</t>
    <phoneticPr fontId="1"/>
  </si>
  <si>
    <t>総事業費</t>
    <rPh sb="0" eb="4">
      <t>ソウジギョウヒ</t>
    </rPh>
    <phoneticPr fontId="1"/>
  </si>
  <si>
    <t>補助対象経費</t>
    <rPh sb="0" eb="6">
      <t>ホジョタイショウケイヒ</t>
    </rPh>
    <phoneticPr fontId="1"/>
  </si>
  <si>
    <t>大阪府教育支援体制整備事業補助金</t>
    <rPh sb="0" eb="3">
      <t>オオサカフ</t>
    </rPh>
    <rPh sb="3" eb="5">
      <t>キョウイク</t>
    </rPh>
    <rPh sb="5" eb="7">
      <t>シエン</t>
    </rPh>
    <rPh sb="7" eb="9">
      <t>タイセイ</t>
    </rPh>
    <rPh sb="9" eb="11">
      <t>セイビ</t>
    </rPh>
    <rPh sb="11" eb="13">
      <t>ジギョウ</t>
    </rPh>
    <rPh sb="13" eb="16">
      <t>ホジョキン</t>
    </rPh>
    <phoneticPr fontId="1"/>
  </si>
  <si>
    <t>幼稚園番号</t>
    <rPh sb="0" eb="3">
      <t>ヨウチエン</t>
    </rPh>
    <rPh sb="3" eb="5">
      <t>バンゴウ</t>
    </rPh>
    <phoneticPr fontId="1"/>
  </si>
  <si>
    <t>施設類型</t>
    <rPh sb="0" eb="2">
      <t>シセツ</t>
    </rPh>
    <rPh sb="2" eb="4">
      <t>ルイケイ</t>
    </rPh>
    <phoneticPr fontId="1"/>
  </si>
  <si>
    <t>施設名</t>
    <rPh sb="0" eb="2">
      <t>シセツ</t>
    </rPh>
    <rPh sb="2" eb="3">
      <t>メイ</t>
    </rPh>
    <phoneticPr fontId="1"/>
  </si>
  <si>
    <t>設置者所在地</t>
    <rPh sb="0" eb="3">
      <t>セッチシャ</t>
    </rPh>
    <rPh sb="3" eb="6">
      <t>ショザイチ</t>
    </rPh>
    <phoneticPr fontId="1"/>
  </si>
  <si>
    <t>設置者名</t>
    <rPh sb="0" eb="3">
      <t>セッチシャ</t>
    </rPh>
    <rPh sb="3" eb="4">
      <t>メイ</t>
    </rPh>
    <phoneticPr fontId="1"/>
  </si>
  <si>
    <t>代表者名</t>
    <rPh sb="0" eb="3">
      <t>ダイヒョウシャ</t>
    </rPh>
    <rPh sb="3" eb="4">
      <t>メイ</t>
    </rPh>
    <phoneticPr fontId="1"/>
  </si>
  <si>
    <t>（大阪府教育支援体制整備事業補助金）</t>
    <rPh sb="4" eb="6">
      <t>キョウイク</t>
    </rPh>
    <rPh sb="6" eb="8">
      <t>シエン</t>
    </rPh>
    <rPh sb="8" eb="10">
      <t>タイセイ</t>
    </rPh>
    <rPh sb="10" eb="12">
      <t>セイビ</t>
    </rPh>
    <rPh sb="12" eb="14">
      <t>ジギョウ</t>
    </rPh>
    <rPh sb="14" eb="17">
      <t>ホジョキン</t>
    </rPh>
    <phoneticPr fontId="2"/>
  </si>
  <si>
    <t>担当者職・氏名</t>
    <rPh sb="0" eb="3">
      <t>タントウシャ</t>
    </rPh>
    <rPh sb="3" eb="4">
      <t>ショク</t>
    </rPh>
    <rPh sb="5" eb="7">
      <t>シメイ</t>
    </rPh>
    <phoneticPr fontId="1"/>
  </si>
  <si>
    <t>事業計画における交付希望額</t>
    <rPh sb="0" eb="2">
      <t>ジギョウ</t>
    </rPh>
    <rPh sb="2" eb="4">
      <t>ケイカク</t>
    </rPh>
    <rPh sb="8" eb="10">
      <t>コウフ</t>
    </rPh>
    <rPh sb="10" eb="12">
      <t>キボウ</t>
    </rPh>
    <rPh sb="12" eb="13">
      <t>ガク</t>
    </rPh>
    <phoneticPr fontId="1"/>
  </si>
  <si>
    <t>事業計画の内訳</t>
    <rPh sb="0" eb="2">
      <t>ジギョウ</t>
    </rPh>
    <rPh sb="2" eb="4">
      <t>ケイカク</t>
    </rPh>
    <rPh sb="5" eb="7">
      <t>ウチワケ</t>
    </rPh>
    <phoneticPr fontId="3"/>
  </si>
  <si>
    <t>合計　</t>
    <rPh sb="0" eb="2">
      <t>ゴウケイ</t>
    </rPh>
    <phoneticPr fontId="1"/>
  </si>
  <si>
    <t>事業名</t>
    <rPh sb="0" eb="2">
      <t>ジギョウ</t>
    </rPh>
    <rPh sb="2" eb="3">
      <t>メイ</t>
    </rPh>
    <phoneticPr fontId="2"/>
  </si>
  <si>
    <t>交付希望額</t>
    <rPh sb="0" eb="5">
      <t>コウフキボウガク</t>
    </rPh>
    <phoneticPr fontId="1"/>
  </si>
  <si>
    <t>　別紙参照</t>
    <rPh sb="1" eb="3">
      <t>ベッシ</t>
    </rPh>
    <rPh sb="3" eb="5">
      <t>サンショウ</t>
    </rPh>
    <phoneticPr fontId="3"/>
  </si>
  <si>
    <t>１．施設・設置者情報</t>
    <rPh sb="2" eb="4">
      <t>シセツ</t>
    </rPh>
    <rPh sb="5" eb="8">
      <t>セッチシャ</t>
    </rPh>
    <rPh sb="8" eb="10">
      <t>ジョウホウ</t>
    </rPh>
    <phoneticPr fontId="1"/>
  </si>
  <si>
    <t>２．確認事項</t>
    <rPh sb="2" eb="4">
      <t>カクニン</t>
    </rPh>
    <rPh sb="4" eb="6">
      <t>ジコウ</t>
    </rPh>
    <phoneticPr fontId="1"/>
  </si>
  <si>
    <t>３．事業計画の内訳</t>
    <rPh sb="2" eb="4">
      <t>ジギョウ</t>
    </rPh>
    <rPh sb="4" eb="6">
      <t>ケイカク</t>
    </rPh>
    <rPh sb="7" eb="9">
      <t>ウチワケ</t>
    </rPh>
    <phoneticPr fontId="1"/>
  </si>
  <si>
    <t>４．交付希望額の算出</t>
    <rPh sb="2" eb="4">
      <t>コウフ</t>
    </rPh>
    <rPh sb="4" eb="6">
      <t>キボウ</t>
    </rPh>
    <rPh sb="6" eb="7">
      <t>ガク</t>
    </rPh>
    <rPh sb="8" eb="10">
      <t>サンシュツ</t>
    </rPh>
    <phoneticPr fontId="1"/>
  </si>
  <si>
    <t>担当者電話番号</t>
    <rPh sb="0" eb="3">
      <t>タントウシャ</t>
    </rPh>
    <rPh sb="3" eb="7">
      <t>デンワバンゴウ</t>
    </rPh>
    <phoneticPr fontId="1"/>
  </si>
  <si>
    <t>用途等</t>
    <rPh sb="0" eb="2">
      <t>ヨウト</t>
    </rPh>
    <rPh sb="2" eb="3">
      <t>ナド</t>
    </rPh>
    <phoneticPr fontId="1"/>
  </si>
  <si>
    <t>【 幼児教育の質の向上のための緊急環境整備事業（遊具・運動用具・教具・保健衛生用品等の設備整備）】</t>
    <rPh sb="2" eb="4">
      <t>ヨウジ</t>
    </rPh>
    <rPh sb="4" eb="6">
      <t>キョウイク</t>
    </rPh>
    <rPh sb="7" eb="8">
      <t>シツ</t>
    </rPh>
    <rPh sb="9" eb="11">
      <t>コウジョウ</t>
    </rPh>
    <rPh sb="15" eb="21">
      <t>キンキュウカンキョウセイビ</t>
    </rPh>
    <rPh sb="21" eb="23">
      <t>ジギョウ</t>
    </rPh>
    <rPh sb="24" eb="26">
      <t>ユウグ</t>
    </rPh>
    <rPh sb="27" eb="29">
      <t>ウンドウ</t>
    </rPh>
    <rPh sb="29" eb="31">
      <t>ヨウグ</t>
    </rPh>
    <rPh sb="32" eb="34">
      <t>キョウグ</t>
    </rPh>
    <rPh sb="35" eb="42">
      <t>ホケンエイセイヨウヒンナド</t>
    </rPh>
    <rPh sb="43" eb="45">
      <t>セツビ</t>
    </rPh>
    <rPh sb="45" eb="47">
      <t>セイビ</t>
    </rPh>
    <phoneticPr fontId="2"/>
  </si>
  <si>
    <t>種別</t>
    <rPh sb="0" eb="2">
      <t>シュベツ</t>
    </rPh>
    <phoneticPr fontId="1"/>
  </si>
  <si>
    <t>移行の時期</t>
    <rPh sb="0" eb="2">
      <t>イコウ</t>
    </rPh>
    <rPh sb="3" eb="5">
      <t>ジキ</t>
    </rPh>
    <phoneticPr fontId="1"/>
  </si>
  <si>
    <t>（１）移行について</t>
    <rPh sb="3" eb="5">
      <t>イコウ</t>
    </rPh>
    <phoneticPr fontId="1"/>
  </si>
  <si>
    <t>移行先の施設類型</t>
    <rPh sb="0" eb="2">
      <t>イコウ</t>
    </rPh>
    <rPh sb="2" eb="3">
      <t>サキ</t>
    </rPh>
    <rPh sb="4" eb="6">
      <t>シセツ</t>
    </rPh>
    <rPh sb="6" eb="8">
      <t>ルイケイ</t>
    </rPh>
    <phoneticPr fontId="1"/>
  </si>
  <si>
    <t>（２）業務を行わせる者について</t>
    <rPh sb="3" eb="5">
      <t>ギョウム</t>
    </rPh>
    <rPh sb="6" eb="7">
      <t>オコナ</t>
    </rPh>
    <rPh sb="10" eb="11">
      <t>モノ</t>
    </rPh>
    <phoneticPr fontId="1"/>
  </si>
  <si>
    <t>雇用期間（いつから・いつまで）</t>
    <rPh sb="0" eb="2">
      <t>コヨウ</t>
    </rPh>
    <rPh sb="2" eb="4">
      <t>キカン</t>
    </rPh>
    <phoneticPr fontId="1"/>
  </si>
  <si>
    <t>業務内容</t>
    <rPh sb="0" eb="2">
      <t>ギョウム</t>
    </rPh>
    <rPh sb="2" eb="4">
      <t>ナイヨウ</t>
    </rPh>
    <phoneticPr fontId="1"/>
  </si>
  <si>
    <t>　　職員を雇用する場合</t>
    <rPh sb="2" eb="4">
      <t>ショクイン</t>
    </rPh>
    <rPh sb="5" eb="7">
      <t>コヨウ</t>
    </rPh>
    <rPh sb="9" eb="11">
      <t>バアイ</t>
    </rPh>
    <phoneticPr fontId="1"/>
  </si>
  <si>
    <t>委託内容</t>
    <rPh sb="0" eb="2">
      <t>イタク</t>
    </rPh>
    <rPh sb="2" eb="4">
      <t>ナイヨウ</t>
    </rPh>
    <phoneticPr fontId="1"/>
  </si>
  <si>
    <t>委託期間（いつから・いつまで）</t>
    <rPh sb="0" eb="2">
      <t>イタク</t>
    </rPh>
    <rPh sb="2" eb="4">
      <t>キカン</t>
    </rPh>
    <phoneticPr fontId="1"/>
  </si>
  <si>
    <t>勤務時間数（1日あたり）</t>
    <rPh sb="0" eb="2">
      <t>キンム</t>
    </rPh>
    <rPh sb="2" eb="4">
      <t>ジカン</t>
    </rPh>
    <rPh sb="4" eb="5">
      <t>スウ</t>
    </rPh>
    <rPh sb="7" eb="8">
      <t>ニチ</t>
    </rPh>
    <phoneticPr fontId="1"/>
  </si>
  <si>
    <t>当該業務への従事時間数（1日あたり）</t>
    <rPh sb="0" eb="2">
      <t>トウガイ</t>
    </rPh>
    <rPh sb="2" eb="4">
      <t>ギョウム</t>
    </rPh>
    <rPh sb="6" eb="8">
      <t>ジュウジ</t>
    </rPh>
    <rPh sb="8" eb="10">
      <t>ジカン</t>
    </rPh>
    <rPh sb="10" eb="11">
      <t>スウ</t>
    </rPh>
    <rPh sb="13" eb="14">
      <t>ニチ</t>
    </rPh>
    <phoneticPr fontId="1"/>
  </si>
  <si>
    <t>勤務日数（年間）</t>
    <rPh sb="0" eb="2">
      <t>キンム</t>
    </rPh>
    <rPh sb="2" eb="4">
      <t>ニッスウ</t>
    </rPh>
    <rPh sb="5" eb="7">
      <t>ネンカン</t>
    </rPh>
    <phoneticPr fontId="1"/>
  </si>
  <si>
    <t>雇上費（年間）　※単位：円</t>
    <rPh sb="0" eb="1">
      <t>ヤトイ</t>
    </rPh>
    <rPh sb="1" eb="2">
      <t>ウエ</t>
    </rPh>
    <rPh sb="2" eb="3">
      <t>ヒ</t>
    </rPh>
    <rPh sb="4" eb="6">
      <t>ネンカン</t>
    </rPh>
    <rPh sb="9" eb="11">
      <t>タンイ</t>
    </rPh>
    <rPh sb="12" eb="13">
      <t>エン</t>
    </rPh>
    <phoneticPr fontId="1"/>
  </si>
  <si>
    <t>委託料（年間）　※単位：円</t>
    <rPh sb="0" eb="3">
      <t>イタクリョウ</t>
    </rPh>
    <rPh sb="4" eb="6">
      <t>ネンカン</t>
    </rPh>
    <rPh sb="9" eb="11">
      <t>タンイ</t>
    </rPh>
    <rPh sb="12" eb="13">
      <t>エン</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</si>
  <si>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</si>
  <si>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r>
      <t xml:space="preserve">【参考】 補助対象経費×補助率 </t>
    </r>
    <r>
      <rPr>
        <sz val="9"/>
        <color theme="1" tint="0.499984740745262"/>
        <rFont val="ＭＳ Ｐゴシック"/>
        <family val="3"/>
        <charset val="128"/>
      </rPr>
      <t>（千円未満切捨）</t>
    </r>
    <rPh sb="1" eb="3">
      <t>サンコウ</t>
    </rPh>
    <rPh sb="5" eb="11">
      <t>ホジョタイショウケイヒ</t>
    </rPh>
    <rPh sb="12" eb="15">
      <t>ホジョリツ</t>
    </rPh>
    <phoneticPr fontId="1"/>
  </si>
  <si>
    <t>原則として、本年度内に認定こども園の認可等を受けない場合は、補助条件違反として交付額の返還を命じます。</t>
    <rPh sb="0" eb="2">
      <t>ゲンソク</t>
    </rPh>
    <rPh sb="6" eb="7">
      <t>ホン</t>
    </rPh>
    <phoneticPr fontId="1"/>
  </si>
  <si>
    <t>目的・用途等</t>
    <rPh sb="0" eb="2">
      <t>モクテキ</t>
    </rPh>
    <rPh sb="3" eb="5">
      <t>ヨウト</t>
    </rPh>
    <rPh sb="5" eb="6">
      <t>ナド</t>
    </rPh>
    <phoneticPr fontId="1"/>
  </si>
  <si>
    <t>【参考】 幼稚園 1/3、認定こども園 1/2</t>
    <rPh sb="1" eb="3">
      <t>サンコウ</t>
    </rPh>
    <rPh sb="5" eb="8">
      <t>ヨウチエン</t>
    </rPh>
    <rPh sb="13" eb="15">
      <t>ニンテイ</t>
    </rPh>
    <rPh sb="18" eb="19">
      <t>エン</t>
    </rPh>
    <phoneticPr fontId="1"/>
  </si>
  <si>
    <t>【参考】 全園 1/2</t>
    <rPh sb="1" eb="3">
      <t>サンコウ</t>
    </rPh>
    <rPh sb="5" eb="6">
      <t>ゼン</t>
    </rPh>
    <rPh sb="6" eb="7">
      <t>エン</t>
    </rPh>
    <phoneticPr fontId="1"/>
  </si>
  <si>
    <t>本補助金の他事業および他補助金の対象となる経費を、重複・按分して計上することは出来ません。</t>
    <rPh sb="0" eb="1">
      <t>ホン</t>
    </rPh>
    <rPh sb="1" eb="4">
      <t>ホジョキン</t>
    </rPh>
    <rPh sb="5" eb="6">
      <t>ホカ</t>
    </rPh>
    <rPh sb="6" eb="8">
      <t>ジギョウ</t>
    </rPh>
    <rPh sb="11" eb="12">
      <t>ホカ</t>
    </rPh>
    <rPh sb="12" eb="15">
      <t>ホジョキン</t>
    </rPh>
    <rPh sb="16" eb="18">
      <t>タイショウ</t>
    </rPh>
    <rPh sb="21" eb="23">
      <t>ケイヒ</t>
    </rPh>
    <rPh sb="25" eb="27">
      <t>チョウフク</t>
    </rPh>
    <rPh sb="28" eb="30">
      <t>アンブン</t>
    </rPh>
    <rPh sb="32" eb="34">
      <t>ケイジョウ</t>
    </rPh>
    <rPh sb="39" eb="41">
      <t>デキ</t>
    </rPh>
    <phoneticPr fontId="1"/>
  </si>
  <si>
    <t>【 認定こども園等における教育の質の向上のための研修支援 】</t>
    <rPh sb="2" eb="4">
      <t>ニンテイ</t>
    </rPh>
    <rPh sb="7" eb="9">
      <t>エンナド</t>
    </rPh>
    <rPh sb="13" eb="15">
      <t>キョウイク</t>
    </rPh>
    <rPh sb="16" eb="17">
      <t>シツ</t>
    </rPh>
    <rPh sb="18" eb="20">
      <t>コウジョウ</t>
    </rPh>
    <rPh sb="24" eb="28">
      <t>ケンシュウシエン</t>
    </rPh>
    <phoneticPr fontId="2"/>
  </si>
  <si>
    <t>研修名</t>
    <rPh sb="0" eb="2">
      <t>ケンシュウ</t>
    </rPh>
    <rPh sb="2" eb="3">
      <t>メイ</t>
    </rPh>
    <phoneticPr fontId="1"/>
  </si>
  <si>
    <t>研修①</t>
    <rPh sb="0" eb="2">
      <t>ケンシュウ</t>
    </rPh>
    <phoneticPr fontId="1"/>
  </si>
  <si>
    <t>開催者</t>
    <rPh sb="0" eb="2">
      <t>カイサイ</t>
    </rPh>
    <rPh sb="2" eb="3">
      <t>シャ</t>
    </rPh>
    <phoneticPr fontId="1"/>
  </si>
  <si>
    <t>分類</t>
    <rPh sb="0" eb="2">
      <t>ブンルイ</t>
    </rPh>
    <phoneticPr fontId="1"/>
  </si>
  <si>
    <t>経費の内容</t>
    <rPh sb="0" eb="2">
      <t>ケイヒ</t>
    </rPh>
    <rPh sb="3" eb="5">
      <t>ナイヨウ</t>
    </rPh>
    <phoneticPr fontId="1"/>
  </si>
  <si>
    <t>研修②</t>
    <rPh sb="0" eb="2">
      <t>ケンシュウ</t>
    </rPh>
    <phoneticPr fontId="1"/>
  </si>
  <si>
    <t>研修③</t>
    <rPh sb="0" eb="2">
      <t>ケンシュウ</t>
    </rPh>
    <phoneticPr fontId="1"/>
  </si>
  <si>
    <t>研修④</t>
    <rPh sb="0" eb="2">
      <t>ケンシュウ</t>
    </rPh>
    <phoneticPr fontId="1"/>
  </si>
  <si>
    <t>金額　※単位：円</t>
    <rPh sb="0" eb="2">
      <t>キンガク</t>
    </rPh>
    <rPh sb="4" eb="6">
      <t>タンイ</t>
    </rPh>
    <rPh sb="7" eb="8">
      <t>エン</t>
    </rPh>
    <phoneticPr fontId="1"/>
  </si>
  <si>
    <t>（１）研修及び経費について</t>
    <rPh sb="3" eb="5">
      <t>ケンシュウ</t>
    </rPh>
    <rPh sb="5" eb="6">
      <t>オヨ</t>
    </rPh>
    <rPh sb="7" eb="9">
      <t>ケイヒ</t>
    </rPh>
    <phoneticPr fontId="1"/>
  </si>
  <si>
    <t>（２）参加人数について</t>
    <rPh sb="3" eb="5">
      <t>サンカ</t>
    </rPh>
    <rPh sb="5" eb="7">
      <t>ニンズウ</t>
    </rPh>
    <phoneticPr fontId="1"/>
  </si>
  <si>
    <t>研修参加教職員数</t>
    <rPh sb="0" eb="2">
      <t>ケンシュウ</t>
    </rPh>
    <rPh sb="2" eb="4">
      <t>サンカ</t>
    </rPh>
    <rPh sb="4" eb="7">
      <t>キョウショクイン</t>
    </rPh>
    <rPh sb="7" eb="8">
      <t>スウ</t>
    </rPh>
    <phoneticPr fontId="1"/>
  </si>
  <si>
    <t>【参考】 1人が複数回受講する場合も1人として計上すること</t>
    <rPh sb="1" eb="3">
      <t>サンコウ</t>
    </rPh>
    <rPh sb="6" eb="7">
      <t>ニン</t>
    </rPh>
    <rPh sb="8" eb="11">
      <t>フクスウカイ</t>
    </rPh>
    <rPh sb="11" eb="13">
      <t>ジュコウ</t>
    </rPh>
    <rPh sb="15" eb="17">
      <t>バアイ</t>
    </rPh>
    <rPh sb="19" eb="20">
      <t>ニン</t>
    </rPh>
    <rPh sb="23" eb="25">
      <t>ケイジョウ</t>
    </rPh>
    <phoneticPr fontId="1"/>
  </si>
  <si>
    <t>支出方法が、個人の立替払いや代理購入等、園(法人)が支出したことを確認できない経費は、補助対象外です。</t>
    <rPh sb="0" eb="2">
      <t>シシュツ</t>
    </rPh>
    <rPh sb="2" eb="4">
      <t>ホウホウ</t>
    </rPh>
    <rPh sb="6" eb="8">
      <t>コジン</t>
    </rPh>
    <rPh sb="9" eb="11">
      <t>タテカエ</t>
    </rPh>
    <rPh sb="11" eb="12">
      <t>バラ</t>
    </rPh>
    <rPh sb="14" eb="16">
      <t>ダイリ</t>
    </rPh>
    <rPh sb="16" eb="19">
      <t>コウニュウナド</t>
    </rPh>
    <phoneticPr fontId="1"/>
  </si>
  <si>
    <t>　　業務を委託する場合</t>
    <rPh sb="2" eb="4">
      <t>ギョウム</t>
    </rPh>
    <rPh sb="5" eb="7">
      <t>イタク</t>
    </rPh>
    <rPh sb="9" eb="11">
      <t>バアイ</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</si>
  <si>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</si>
  <si>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t>研修⑤</t>
    <rPh sb="0" eb="2">
      <t>ケンシュウ</t>
    </rPh>
    <phoneticPr fontId="1"/>
  </si>
  <si>
    <t>研修⑥</t>
    <rPh sb="0" eb="2">
      <t>ケンシュウ</t>
    </rPh>
    <phoneticPr fontId="1"/>
  </si>
  <si>
    <t>研修⑦</t>
    <rPh sb="0" eb="2">
      <t>ケンシュウ</t>
    </rPh>
    <phoneticPr fontId="1"/>
  </si>
  <si>
    <t>研修⑧</t>
    <rPh sb="0" eb="2">
      <t>ケンシュウ</t>
    </rPh>
    <phoneticPr fontId="1"/>
  </si>
  <si>
    <t>研修⑨</t>
    <rPh sb="0" eb="2">
      <t>ケンシュウ</t>
    </rPh>
    <phoneticPr fontId="1"/>
  </si>
  <si>
    <t>研修⑩</t>
    <rPh sb="0" eb="2">
      <t>ケンシュウ</t>
    </rPh>
    <phoneticPr fontId="1"/>
  </si>
  <si>
    <r>
      <t>【参考】 補助対象経費×補助率</t>
    </r>
    <r>
      <rPr>
        <sz val="9"/>
        <color theme="1" tint="0.499984740745262"/>
        <rFont val="ＭＳ Ｐゴシック"/>
        <family val="3"/>
        <charset val="128"/>
      </rPr>
      <t xml:space="preserve"> （千円未満切捨）</t>
    </r>
    <rPh sb="1" eb="3">
      <t>サンコウ</t>
    </rPh>
    <rPh sb="5" eb="11">
      <t>ホジョタイショウケイヒ</t>
    </rPh>
    <rPh sb="12" eb="15">
      <t>ホジョリツ</t>
    </rPh>
    <phoneticPr fontId="1"/>
  </si>
  <si>
    <t>認定こども園等の業務体制への支援
（認定こども園等への円滑な移行のための準備支援）</t>
    <rPh sb="0" eb="2">
      <t>ニンテイ</t>
    </rPh>
    <rPh sb="5" eb="6">
      <t>エン</t>
    </rPh>
    <rPh sb="6" eb="7">
      <t>トウ</t>
    </rPh>
    <rPh sb="8" eb="10">
      <t>ギョウム</t>
    </rPh>
    <rPh sb="10" eb="12">
      <t>タイセイ</t>
    </rPh>
    <rPh sb="14" eb="16">
      <t>シエン</t>
    </rPh>
    <rPh sb="18" eb="20">
      <t>ニンテイ</t>
    </rPh>
    <rPh sb="23" eb="24">
      <t>エン</t>
    </rPh>
    <rPh sb="24" eb="25">
      <t>トウ</t>
    </rPh>
    <rPh sb="27" eb="29">
      <t>エンカツ</t>
    </rPh>
    <rPh sb="30" eb="32">
      <t>イコウ</t>
    </rPh>
    <rPh sb="36" eb="38">
      <t>ジュンビ</t>
    </rPh>
    <rPh sb="38" eb="40">
      <t>シエン</t>
    </rPh>
    <phoneticPr fontId="2"/>
  </si>
  <si>
    <t>認定こども園等の業務体制への支援
（補助員等の配置による園務の平準化支援）</t>
    <rPh sb="0" eb="2">
      <t>ニンテイ</t>
    </rPh>
    <rPh sb="5" eb="6">
      <t>エン</t>
    </rPh>
    <rPh sb="6" eb="7">
      <t>トウ</t>
    </rPh>
    <rPh sb="8" eb="10">
      <t>ギョウム</t>
    </rPh>
    <rPh sb="10" eb="12">
      <t>タイセイ</t>
    </rPh>
    <rPh sb="14" eb="16">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</si>
  <si>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 認定こども園等の業務体制への支援（認定こども園等への円滑な移行のための準備支援） 】</t>
    <rPh sb="2" eb="4">
      <t>ニンテイ</t>
    </rPh>
    <rPh sb="7" eb="8">
      <t>エン</t>
    </rPh>
    <rPh sb="8" eb="9">
      <t>トウ</t>
    </rPh>
    <rPh sb="10" eb="12">
      <t>ギョウム</t>
    </rPh>
    <rPh sb="12" eb="14">
      <t>タイセイ</t>
    </rPh>
    <rPh sb="16" eb="18">
      <t>シエン</t>
    </rPh>
    <rPh sb="19" eb="21">
      <t>ニンテイ</t>
    </rPh>
    <rPh sb="24" eb="25">
      <t>エン</t>
    </rPh>
    <rPh sb="25" eb="26">
      <t>トウ</t>
    </rPh>
    <rPh sb="28" eb="30">
      <t>エンカツ</t>
    </rPh>
    <rPh sb="31" eb="33">
      <t>イコウ</t>
    </rPh>
    <rPh sb="37" eb="39">
      <t>ジュンビ</t>
    </rPh>
    <rPh sb="39" eb="41">
      <t>シエン</t>
    </rPh>
    <phoneticPr fontId="2"/>
  </si>
  <si>
    <t>【認定こども園等の業務体制への支援（補助員等の配置による園務の平準化支援） 】</t>
    <rPh sb="1" eb="3">
      <t>ニンテイ</t>
    </rPh>
    <rPh sb="6" eb="7">
      <t>エン</t>
    </rPh>
    <rPh sb="7" eb="8">
      <t>トウ</t>
    </rPh>
    <rPh sb="9" eb="11">
      <t>ギョウム</t>
    </rPh>
    <rPh sb="11" eb="13">
      <t>タイセイ</t>
    </rPh>
    <rPh sb="15" eb="17">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</si>
  <si>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３．配置する補助員等について</t>
    <rPh sb="2" eb="4">
      <t>ハイチ</t>
    </rPh>
    <rPh sb="6" eb="9">
      <t>ホジョイン</t>
    </rPh>
    <rPh sb="9" eb="10">
      <t>ナド</t>
    </rPh>
    <phoneticPr fontId="1"/>
  </si>
  <si>
    <t>雇用時期（いつから）</t>
    <rPh sb="0" eb="2">
      <t>コヨウ</t>
    </rPh>
    <rPh sb="2" eb="4">
      <t>ジキ</t>
    </rPh>
    <phoneticPr fontId="1"/>
  </si>
  <si>
    <t>事業計画内訳書（別紙３）</t>
    <rPh sb="0" eb="2">
      <t>ジギョウ</t>
    </rPh>
    <rPh sb="2" eb="4">
      <t>ケイカク</t>
    </rPh>
    <rPh sb="4" eb="7">
      <t>ウチワケショ</t>
    </rPh>
    <rPh sb="6" eb="7">
      <t>ショ</t>
    </rPh>
    <rPh sb="8" eb="10">
      <t>ベッシ</t>
    </rPh>
    <phoneticPr fontId="1"/>
  </si>
  <si>
    <t>令和　年　月　日</t>
    <rPh sb="0" eb="2">
      <t>レイワ</t>
    </rPh>
    <rPh sb="3" eb="4">
      <t>ネン</t>
    </rPh>
    <rPh sb="5" eb="6">
      <t>ガツ</t>
    </rPh>
    <rPh sb="7" eb="8">
      <t>ニチ</t>
    </rPh>
    <phoneticPr fontId="1"/>
  </si>
  <si>
    <t>教育の質の向上のためのICT化支援事業</t>
    <phoneticPr fontId="2"/>
  </si>
  <si>
    <t>事業計画内訳書（別紙１）</t>
    <rPh sb="0" eb="2">
      <t>ジギョウ</t>
    </rPh>
    <rPh sb="2" eb="4">
      <t>ケイカク</t>
    </rPh>
    <rPh sb="4" eb="6">
      <t>ウチワケ</t>
    </rPh>
    <rPh sb="8" eb="10">
      <t>ベッシ</t>
    </rPh>
    <phoneticPr fontId="1"/>
  </si>
  <si>
    <t>事業計画内訳書（別紙２）</t>
    <rPh sb="0" eb="2">
      <t>ジギョウ</t>
    </rPh>
    <rPh sb="2" eb="4">
      <t>ケイカク</t>
    </rPh>
    <rPh sb="4" eb="7">
      <t>ウチワケショ</t>
    </rPh>
    <rPh sb="6" eb="7">
      <t>ショ</t>
    </rPh>
    <rPh sb="8" eb="10">
      <t>ベッシ</t>
    </rPh>
    <phoneticPr fontId="1"/>
  </si>
  <si>
    <t>事業計画内訳書（別紙４）</t>
    <rPh sb="0" eb="2">
      <t>ジギョウ</t>
    </rPh>
    <rPh sb="2" eb="4">
      <t>ケイカク</t>
    </rPh>
    <rPh sb="4" eb="6">
      <t>ウチワケ</t>
    </rPh>
    <rPh sb="8" eb="10">
      <t>ベッシ</t>
    </rPh>
    <phoneticPr fontId="1"/>
  </si>
  <si>
    <t>【 幼児教育の質の向上のためのＩＣＴ化支援事業】</t>
    <rPh sb="2" eb="4">
      <t>ヨウジ</t>
    </rPh>
    <rPh sb="4" eb="6">
      <t>キョウイク</t>
    </rPh>
    <rPh sb="7" eb="8">
      <t>シツ</t>
    </rPh>
    <rPh sb="9" eb="11">
      <t>コウジョウ</t>
    </rPh>
    <rPh sb="18" eb="19">
      <t>カ</t>
    </rPh>
    <rPh sb="19" eb="21">
      <t>シエン</t>
    </rPh>
    <rPh sb="21" eb="23">
      <t>ジギョウ</t>
    </rPh>
    <phoneticPr fontId="2"/>
  </si>
  <si>
    <t>学級数</t>
    <rPh sb="0" eb="3">
      <t>ガッキュウスウ</t>
    </rPh>
    <phoneticPr fontId="1"/>
  </si>
  <si>
    <t>【参考】　6学級以下1,000,000円　７学級以上1,500,000円</t>
    <rPh sb="6" eb="10">
      <t>ガッキュウイカ</t>
    </rPh>
    <rPh sb="19" eb="20">
      <t>エン</t>
    </rPh>
    <rPh sb="22" eb="26">
      <t>ガッキュウイジョウ</t>
    </rPh>
    <rPh sb="35" eb="36">
      <t>エン</t>
    </rPh>
    <phoneticPr fontId="1"/>
  </si>
  <si>
    <t>【参考】　全園1/2</t>
    <rPh sb="1" eb="3">
      <t>サンコウ</t>
    </rPh>
    <rPh sb="5" eb="6">
      <t>ゼン</t>
    </rPh>
    <rPh sb="6" eb="7">
      <t>エン</t>
    </rPh>
    <phoneticPr fontId="1"/>
  </si>
  <si>
    <t>・②に入力する学級数</t>
    <rPh sb="3" eb="5">
      <t>ニュウリョク</t>
    </rPh>
    <rPh sb="7" eb="10">
      <t>ガッキュウスウ</t>
    </rPh>
    <phoneticPr fontId="1"/>
  </si>
  <si>
    <t>→</t>
    <phoneticPr fontId="1"/>
  </si>
  <si>
    <t>人</t>
    <rPh sb="0" eb="1">
      <t>ニン</t>
    </rPh>
    <phoneticPr fontId="1"/>
  </si>
  <si>
    <t>学級</t>
    <rPh sb="0" eb="2">
      <t>ガッキュウ</t>
    </rPh>
    <phoneticPr fontId="1"/>
  </si>
  <si>
    <t>★②学級数の計算</t>
    <rPh sb="2" eb="5">
      <t>ガッキュウスウ</t>
    </rPh>
    <rPh sb="6" eb="8">
      <t>ケイサン</t>
    </rPh>
    <phoneticPr fontId="1"/>
  </si>
  <si>
    <t>４．交付希望額の算出</t>
    <rPh sb="2" eb="7">
      <t>コウフキボウガク</t>
    </rPh>
    <rPh sb="8" eb="10">
      <t>サンシュツ</t>
    </rPh>
    <phoneticPr fontId="1"/>
  </si>
  <si>
    <t>令和７年度大阪府教育支援体制整備事業補助金　事業計画書</t>
    <rPh sb="3" eb="4">
      <t>ネン</t>
    </rPh>
    <phoneticPr fontId="1"/>
  </si>
  <si>
    <t>　令和７年度大阪府教育支援体制整備事業補助金の事業計画について、関係書類を添えて次のとおり提出します。</t>
    <rPh sb="40" eb="41">
      <t>ツギ</t>
    </rPh>
    <rPh sb="45" eb="47">
      <t>テイシュツ</t>
    </rPh>
    <phoneticPr fontId="1"/>
  </si>
  <si>
    <r>
      <t>意向確認（</t>
    </r>
    <r>
      <rPr>
        <b/>
        <sz val="11"/>
        <rFont val="ＭＳ Ｐゴシック"/>
        <family val="3"/>
        <charset val="128"/>
      </rPr>
      <t>令和7年3月4日付け教私第3125号</t>
    </r>
    <r>
      <rPr>
        <sz val="11"/>
        <rFont val="ＭＳ Ｐゴシック"/>
        <family val="3"/>
        <charset val="128"/>
      </rPr>
      <t>）において、「意向がある」旨を回答いただいた事業が対象です。</t>
    </r>
    <rPh sb="0" eb="2">
      <t>イコウ</t>
    </rPh>
    <rPh sb="2" eb="4">
      <t>カクニン</t>
    </rPh>
    <rPh sb="5" eb="7">
      <t>レイワ</t>
    </rPh>
    <rPh sb="8" eb="9">
      <t>ネン</t>
    </rPh>
    <rPh sb="10" eb="11">
      <t>ガツ</t>
    </rPh>
    <rPh sb="12" eb="13">
      <t>ニチ</t>
    </rPh>
    <rPh sb="30" eb="32">
      <t>イコウ</t>
    </rPh>
    <rPh sb="36" eb="37">
      <t>ムネ</t>
    </rPh>
    <rPh sb="38" eb="40">
      <t>カイトウ</t>
    </rPh>
    <rPh sb="45" eb="47">
      <t>ジギョウ</t>
    </rPh>
    <rPh sb="48" eb="50">
      <t>タイショウ</t>
    </rPh>
    <phoneticPr fontId="1"/>
  </si>
  <si>
    <r>
      <t>令和7年4月1日から令和8年3月31日の期間中に、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レイワ</t>
    </rPh>
    <rPh sb="3" eb="4">
      <t>ネン</t>
    </rPh>
    <rPh sb="5" eb="6">
      <t>ガツ</t>
    </rPh>
    <rPh sb="7" eb="8">
      <t>ニチ</t>
    </rPh>
    <rPh sb="10" eb="12">
      <t>レイワ</t>
    </rPh>
    <rPh sb="13" eb="14">
      <t>ネン</t>
    </rPh>
    <rPh sb="15" eb="16">
      <t>ガツ</t>
    </rPh>
    <rPh sb="18" eb="19">
      <t>ニチ</t>
    </rPh>
    <rPh sb="20" eb="23">
      <t>キカンチュウ</t>
    </rPh>
    <rPh sb="25" eb="27">
      <t>ハッチュウ</t>
    </rPh>
    <rPh sb="28" eb="30">
      <t>ケイヤク</t>
    </rPh>
    <rPh sb="32" eb="34">
      <t>ノウヒン</t>
    </rPh>
    <rPh sb="35" eb="37">
      <t>シシュツ</t>
    </rPh>
    <rPh sb="38" eb="40">
      <t>カンリョウ</t>
    </rPh>
    <rPh sb="42" eb="44">
      <t>ケイヒ</t>
    </rPh>
    <rPh sb="45" eb="47">
      <t>タイショウ</t>
    </rPh>
    <phoneticPr fontId="1"/>
  </si>
  <si>
    <t>【参考】　全園 1,800,000円</t>
    <rPh sb="5" eb="6">
      <t>ゼン</t>
    </rPh>
    <rPh sb="6" eb="7">
      <t>エン</t>
    </rPh>
    <rPh sb="17" eb="18">
      <t>エン</t>
    </rPh>
    <phoneticPr fontId="1"/>
  </si>
  <si>
    <t>【参考】　全園 2,000,000円</t>
    <rPh sb="5" eb="6">
      <t>ゼン</t>
    </rPh>
    <rPh sb="6" eb="7">
      <t>エン</t>
    </rPh>
    <rPh sb="17" eb="18">
      <t>エン</t>
    </rPh>
    <phoneticPr fontId="1"/>
  </si>
  <si>
    <t>【参考】　全園 260,000円</t>
    <rPh sb="5" eb="6">
      <t>ゼン</t>
    </rPh>
    <rPh sb="6" eb="7">
      <t>エン</t>
    </rPh>
    <rPh sb="15" eb="16">
      <t>エン</t>
    </rPh>
    <phoneticPr fontId="1"/>
  </si>
  <si>
    <t>【参考】 研修参加教職員数×5,000円</t>
    <rPh sb="5" eb="7">
      <t>ケンシュウ</t>
    </rPh>
    <rPh sb="7" eb="9">
      <t>サンカ</t>
    </rPh>
    <rPh sb="9" eb="12">
      <t>キョウショクイン</t>
    </rPh>
    <rPh sb="12" eb="13">
      <t>スウ</t>
    </rPh>
    <rPh sb="19" eb="20">
      <t>エン</t>
    </rPh>
    <phoneticPr fontId="1"/>
  </si>
  <si>
    <t>システム</t>
    <phoneticPr fontId="1"/>
  </si>
  <si>
    <r>
      <t>・令和</t>
    </r>
    <r>
      <rPr>
        <sz val="11"/>
        <color rgb="FFFF0000"/>
        <rFont val="ＭＳ Ｐゴシック"/>
        <family val="3"/>
        <charset val="128"/>
      </rPr>
      <t>６</t>
    </r>
    <r>
      <rPr>
        <sz val="11"/>
        <color theme="1"/>
        <rFont val="ＭＳ Ｐゴシック"/>
        <family val="3"/>
        <charset val="128"/>
      </rPr>
      <t>年５月１日時点での【０歳児】の在園者数</t>
    </r>
    <phoneticPr fontId="1"/>
  </si>
  <si>
    <r>
      <t>・令和</t>
    </r>
    <r>
      <rPr>
        <sz val="11"/>
        <color rgb="FFFF0000"/>
        <rFont val="ＭＳ Ｐゴシック"/>
        <family val="3"/>
        <charset val="128"/>
      </rPr>
      <t>６</t>
    </r>
    <r>
      <rPr>
        <sz val="11"/>
        <color rgb="FF000000"/>
        <rFont val="ＭＳ Ｐゴシック"/>
        <family val="3"/>
        <charset val="128"/>
      </rPr>
      <t>年５月１日時点での【１歳児】及び【２歳児】の在園者数</t>
    </r>
    <phoneticPr fontId="1"/>
  </si>
  <si>
    <r>
      <t>・令和</t>
    </r>
    <r>
      <rPr>
        <sz val="11"/>
        <color rgb="FFFF0000"/>
        <rFont val="ＭＳ Ｐゴシック"/>
        <family val="3"/>
        <charset val="128"/>
      </rPr>
      <t>６</t>
    </r>
    <r>
      <rPr>
        <sz val="11"/>
        <color theme="1"/>
        <rFont val="ＭＳ Ｐゴシック"/>
        <family val="3"/>
        <charset val="128"/>
      </rPr>
      <t>年度学校基本調査にて回答した【３，４，５歳児】クラスの学級数</t>
    </r>
    <phoneticPr fontId="1"/>
  </si>
  <si>
    <t>事業計画内訳書（別紙５）</t>
    <rPh sb="0" eb="4">
      <t>ジギョウケイカク</t>
    </rPh>
    <rPh sb="4" eb="7">
      <t>ウチワケショ</t>
    </rPh>
    <rPh sb="6" eb="7">
      <t>ショ</t>
    </rPh>
    <rPh sb="8" eb="10">
      <t>ベッシ</t>
    </rPh>
    <phoneticPr fontId="1"/>
  </si>
  <si>
    <t>【参考】　意向確認（令和7年3月4日付け教私第3125号）において回答した学級数</t>
    <rPh sb="1" eb="3">
      <t>サンコウ</t>
    </rPh>
    <rPh sb="37" eb="40">
      <t>ガッキュウスウ</t>
    </rPh>
    <phoneticPr fontId="1"/>
  </si>
  <si>
    <t>令和７年度以降で補助を受けた最終年度から５年間は、補助を受けることが出来ません。</t>
    <rPh sb="0" eb="2">
      <t>レイワ</t>
    </rPh>
    <rPh sb="3" eb="5">
      <t>ネンド</t>
    </rPh>
    <rPh sb="5" eb="7">
      <t>イコウ</t>
    </rPh>
    <rPh sb="8" eb="10">
      <t>ホジョ</t>
    </rPh>
    <rPh sb="11" eb="12">
      <t>ウ</t>
    </rPh>
    <rPh sb="14" eb="16">
      <t>サイシュウ</t>
    </rPh>
    <rPh sb="16" eb="18">
      <t>ネンド</t>
    </rPh>
    <rPh sb="21" eb="23">
      <t>ネンカン</t>
    </rPh>
    <rPh sb="25" eb="27">
      <t>ホジョ</t>
    </rPh>
    <rPh sb="28" eb="29">
      <t>ウ</t>
    </rPh>
    <rPh sb="34" eb="36">
      <t>デキ</t>
    </rPh>
    <phoneticPr fontId="1"/>
  </si>
  <si>
    <t>【参考】　総事業費または交付基準額のどちらか低い額</t>
    <rPh sb="1" eb="3">
      <t>サンコウ</t>
    </rPh>
    <rPh sb="5" eb="9">
      <t>ソウジギョウヒ</t>
    </rPh>
    <rPh sb="12" eb="17">
      <t>コウフキジュンガク</t>
    </rPh>
    <rPh sb="22" eb="23">
      <t>ヒク</t>
    </rPh>
    <rPh sb="24" eb="25">
      <t>ガク</t>
    </rPh>
    <phoneticPr fontId="1"/>
  </si>
  <si>
    <t>３．事業計画の内訳</t>
    <rPh sb="2" eb="6">
      <t>ジギョウケイカク</t>
    </rPh>
    <rPh sb="7" eb="9">
      <t>ウチワケ</t>
    </rPh>
    <phoneticPr fontId="1"/>
  </si>
  <si>
    <t>【参考】　補助対象経費×補助率（千円未満切捨）</t>
    <rPh sb="1" eb="3">
      <t>サンコウ</t>
    </rPh>
    <rPh sb="5" eb="7">
      <t>ホジョ</t>
    </rPh>
    <rPh sb="7" eb="9">
      <t>タイショウ</t>
    </rPh>
    <rPh sb="9" eb="11">
      <t>ケイヒ</t>
    </rPh>
    <rPh sb="12" eb="14">
      <t>ホジョ</t>
    </rPh>
    <rPh sb="14" eb="15">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</si>
</sst>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円&quot;"/>
    <numFmt numFmtId="177" formatCode="#,##0\ &quot;円&quot;"/>
    <numFmt numFmtId="178" formatCode="#\ &quot;日&quot;&quot;程&quot;&quot;度&quot;"/>
    <numFmt numFmtId="179" formatCode="#\ &quot;時間&quot;"/>
    <numFmt numFmtId="180" formatCode="##\ &quot;人&quot;"/>
    <numFmt numFmtId="181" formatCode="##\ &quot;学級&quot;"/>
  </numFmts>
  <fonts count="26">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明朝"/>
      <family val="1"/>
      <charset val="128"/>
    </font>
    <font>
      <sz val="9"/>
      <color indexed="81"/>
      <name val="MS P ゴシック"/>
      <family val="3"/>
      <charset val="128"/>
    </font>
    <font>
      <sz val="11"/>
      <color theme="1"/>
      <name val="ＭＳ Ｐゴシック"/>
      <family val="3"/>
      <charset val="128"/>
    </font>
    <font>
      <b/>
      <sz val="12"/>
      <color theme="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color theme="1"/>
      <name val="ＭＳ Ｐゴシック"/>
      <family val="3"/>
      <charset val="128"/>
    </font>
    <font>
      <b/>
      <sz val="11"/>
      <color theme="1"/>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1"/>
      <name val="ＭＳ Ｐゴシック"/>
      <family val="3"/>
      <charset val="128"/>
    </font>
    <font>
      <sz val="11"/>
      <color theme="1"/>
      <name val="游ゴシック"/>
      <family val="2"/>
      <charset val="128"/>
      <scheme val="minor"/>
    </font>
    <font>
      <b/>
      <sz val="11"/>
      <color rgb="FFFF0000"/>
      <name val="ＭＳ Ｐゴシック"/>
      <family val="3"/>
      <charset val="128"/>
    </font>
    <font>
      <sz val="10"/>
      <name val="ＭＳ Ｐゴシック"/>
      <family val="3"/>
      <charset val="128"/>
    </font>
    <font>
      <b/>
      <sz val="13"/>
      <color theme="1"/>
      <name val="ＭＳ Ｐゴシック"/>
      <family val="3"/>
      <charset val="128"/>
    </font>
    <font>
      <b/>
      <sz val="11"/>
      <name val="ＭＳ Ｐゴシック"/>
      <family val="3"/>
      <charset val="128"/>
    </font>
    <font>
      <b/>
      <sz val="13"/>
      <name val="ＭＳ Ｐゴシック"/>
      <family val="3"/>
      <charset val="128"/>
    </font>
    <font>
      <sz val="8"/>
      <color theme="1"/>
      <name val="ＭＳ Ｐゴシック"/>
      <family val="3"/>
      <charset val="128"/>
    </font>
    <font>
      <b/>
      <sz val="9"/>
      <color indexed="81"/>
      <name val="Meiryo UI"/>
      <family val="3"/>
      <charset val="128"/>
    </font>
    <font>
      <sz val="11"/>
      <color rgb="FFFF0000"/>
      <name val="ＭＳ Ｐゴシック"/>
      <family val="3"/>
      <charset val="128"/>
    </font>
    <font>
      <sz val="11"/>
      <color rgb="FF00000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25">
    <xf numFmtId="0" fontId="0" fillId="0" borderId="0" xfId="0">
      <alignment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16" fillId="0" borderId="0" xfId="0" applyFont="1" applyProtection="1">
      <alignment vertical="center"/>
    </xf>
    <xf numFmtId="0" fontId="11" fillId="0" borderId="0" xfId="0" applyFont="1" applyAlignment="1" applyProtection="1">
      <alignment horizontal="left"/>
    </xf>
    <xf numFmtId="0" fontId="5" fillId="0" borderId="0" xfId="0" applyFont="1" applyAlignment="1" applyProtection="1">
      <alignment horizontal="left" vertical="center"/>
    </xf>
    <xf numFmtId="0" fontId="5" fillId="0" borderId="22" xfId="0" applyNumberFormat="1" applyFont="1" applyBorder="1" applyAlignment="1" applyProtection="1">
      <alignment horizontal="left" vertical="center" indent="1"/>
    </xf>
    <xf numFmtId="0" fontId="5" fillId="0" borderId="28" xfId="0" applyNumberFormat="1" applyFont="1" applyBorder="1" applyAlignment="1" applyProtection="1">
      <alignment horizontal="left" vertical="center" indent="1"/>
    </xf>
    <xf numFmtId="0" fontId="5" fillId="0" borderId="25" xfId="0" applyNumberFormat="1" applyFont="1" applyBorder="1" applyAlignment="1" applyProtection="1">
      <alignment horizontal="left" vertical="center" indent="1"/>
    </xf>
    <xf numFmtId="177" fontId="5" fillId="0" borderId="19" xfId="0" applyNumberFormat="1" applyFont="1" applyBorder="1" applyAlignment="1" applyProtection="1">
      <alignment horizontal="right" vertical="center" indent="1"/>
    </xf>
    <xf numFmtId="0" fontId="5" fillId="0" borderId="7" xfId="0" applyFont="1" applyBorder="1" applyAlignment="1" applyProtection="1">
      <alignment horizontal="left" vertical="center"/>
    </xf>
    <xf numFmtId="177" fontId="5" fillId="0" borderId="12" xfId="0" applyNumberFormat="1" applyFont="1" applyBorder="1" applyAlignment="1" applyProtection="1">
      <alignment horizontal="right" vertical="center" indent="1"/>
    </xf>
    <xf numFmtId="12" fontId="5" fillId="0" borderId="12" xfId="0" applyNumberFormat="1" applyFont="1" applyBorder="1" applyAlignment="1" applyProtection="1">
      <alignment horizontal="right" vertical="center" indent="1"/>
    </xf>
    <xf numFmtId="177" fontId="6" fillId="0" borderId="12" xfId="0" applyNumberFormat="1" applyFont="1" applyBorder="1" applyAlignment="1" applyProtection="1">
      <alignment horizontal="right" vertical="center"/>
    </xf>
    <xf numFmtId="0" fontId="5" fillId="2" borderId="2" xfId="0" applyFont="1" applyFill="1" applyBorder="1" applyAlignment="1" applyProtection="1">
      <alignment horizontal="center" vertical="center"/>
      <protection locked="0"/>
    </xf>
    <xf numFmtId="180" fontId="5" fillId="2" borderId="12" xfId="0" applyNumberFormat="1" applyFont="1" applyFill="1" applyBorder="1" applyAlignment="1" applyProtection="1">
      <alignment horizontal="right" vertical="center" indent="1"/>
      <protection locked="0"/>
    </xf>
    <xf numFmtId="176" fontId="14" fillId="2" borderId="12" xfId="0" applyNumberFormat="1" applyFont="1" applyFill="1" applyBorder="1" applyAlignment="1" applyProtection="1">
      <alignment horizontal="right" vertical="center" indent="1"/>
      <protection locked="0"/>
    </xf>
    <xf numFmtId="176" fontId="14" fillId="2" borderId="18" xfId="0" applyNumberFormat="1" applyFont="1" applyFill="1" applyBorder="1" applyAlignment="1" applyProtection="1">
      <alignment horizontal="right" vertical="center" indent="1"/>
      <protection locked="0"/>
    </xf>
    <xf numFmtId="0" fontId="5" fillId="0" borderId="2" xfId="0" applyFont="1" applyBorder="1" applyAlignment="1" applyProtection="1">
      <alignment horizontal="center" vertical="center"/>
    </xf>
    <xf numFmtId="0" fontId="14"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7" fillId="2" borderId="0" xfId="0" quotePrefix="1" applyFont="1" applyFill="1" applyAlignment="1" applyProtection="1">
      <alignment horizontal="right" vertical="center"/>
      <protection locked="0"/>
    </xf>
    <xf numFmtId="49" fontId="7" fillId="2" borderId="1" xfId="0" applyNumberFormat="1" applyFont="1" applyFill="1" applyBorder="1" applyAlignment="1" applyProtection="1">
      <alignment horizontal="left" vertical="center" indent="1" shrinkToFit="1"/>
      <protection locked="0"/>
    </xf>
    <xf numFmtId="0" fontId="7" fillId="2" borderId="1" xfId="0" applyFont="1" applyFill="1" applyBorder="1" applyAlignment="1" applyProtection="1">
      <alignment horizontal="left" vertical="center" indent="1" shrinkToFit="1"/>
      <protection locked="0"/>
    </xf>
    <xf numFmtId="0" fontId="5" fillId="0" borderId="1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12" xfId="0" applyFont="1" applyBorder="1" applyAlignment="1" applyProtection="1">
      <alignment horizontal="left" vertical="center" indent="1"/>
    </xf>
    <xf numFmtId="0" fontId="7" fillId="0" borderId="0" xfId="0" applyFont="1" applyFill="1" applyAlignment="1" applyProtection="1">
      <alignment vertical="center"/>
    </xf>
    <xf numFmtId="0" fontId="7" fillId="0" borderId="0" xfId="0" quotePrefix="1" applyFont="1" applyFill="1" applyAlignment="1" applyProtection="1">
      <alignment vertical="center"/>
    </xf>
    <xf numFmtId="0" fontId="7" fillId="0" borderId="0" xfId="0" applyFont="1" applyFill="1" applyAlignment="1" applyProtection="1">
      <alignment horizontal="center" vertical="center"/>
    </xf>
    <xf numFmtId="20" fontId="7" fillId="0" borderId="0" xfId="0" applyNumberFormat="1" applyFont="1" applyFill="1" applyAlignment="1" applyProtection="1">
      <alignment horizontal="center" vertical="center"/>
    </xf>
    <xf numFmtId="0" fontId="7" fillId="0" borderId="1" xfId="0" applyFont="1" applyFill="1" applyBorder="1" applyAlignment="1" applyProtection="1">
      <alignment horizontal="distributed" vertical="center" indent="1"/>
    </xf>
    <xf numFmtId="0" fontId="7" fillId="0" borderId="0" xfId="0" applyFont="1" applyFill="1" applyAlignment="1" applyProtection="1">
      <alignment vertical="top" shrinkToFit="1"/>
    </xf>
    <xf numFmtId="0" fontId="7" fillId="0" borderId="1" xfId="0"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indent="1"/>
    </xf>
    <xf numFmtId="0" fontId="7" fillId="0" borderId="0" xfId="0" applyFont="1" applyFill="1" applyAlignment="1" applyProtection="1">
      <alignment horizontal="left" vertical="center"/>
    </xf>
    <xf numFmtId="177" fontId="7" fillId="0" borderId="17" xfId="0" applyNumberFormat="1" applyFont="1" applyFill="1" applyBorder="1" applyAlignment="1" applyProtection="1">
      <alignment horizontal="right" vertical="center" indent="1"/>
    </xf>
    <xf numFmtId="177" fontId="8" fillId="0" borderId="5" xfId="0" applyNumberFormat="1" applyFont="1" applyFill="1" applyBorder="1" applyAlignment="1" applyProtection="1">
      <alignment horizontal="right" vertical="center" indent="1"/>
    </xf>
    <xf numFmtId="0" fontId="7" fillId="0" borderId="0" xfId="0" applyFont="1" applyFill="1" applyAlignment="1" applyProtection="1">
      <alignment vertical="center" wrapText="1"/>
    </xf>
    <xf numFmtId="0" fontId="17" fillId="2" borderId="10" xfId="0" applyFont="1" applyFill="1" applyBorder="1" applyAlignment="1" applyProtection="1">
      <alignment horizontal="left" vertical="center" wrapText="1" shrinkToFit="1"/>
      <protection locked="0"/>
    </xf>
    <xf numFmtId="0" fontId="17" fillId="2" borderId="10" xfId="0" applyFont="1" applyFill="1" applyBorder="1" applyAlignment="1" applyProtection="1">
      <alignment horizontal="left" vertical="center" shrinkToFit="1"/>
      <protection locked="0"/>
    </xf>
    <xf numFmtId="0" fontId="17" fillId="2" borderId="14" xfId="0" applyFont="1" applyFill="1" applyBorder="1" applyAlignment="1" applyProtection="1">
      <alignment horizontal="left" vertical="center" shrinkToFit="1"/>
      <protection locked="0"/>
    </xf>
    <xf numFmtId="0" fontId="5" fillId="0" borderId="0" xfId="0" applyFont="1">
      <alignment vertical="center"/>
    </xf>
    <xf numFmtId="0" fontId="19" fillId="0" borderId="0" xfId="0" applyFont="1" applyAlignment="1">
      <alignment horizontal="right" vertical="center"/>
    </xf>
    <xf numFmtId="0" fontId="11" fillId="0" borderId="0" xfId="0" applyFont="1" applyAlignment="1">
      <alignment horizontal="left"/>
    </xf>
    <xf numFmtId="0" fontId="5" fillId="0" borderId="0" xfId="0" applyFont="1" applyAlignment="1">
      <alignment horizontal="left" vertical="center"/>
    </xf>
    <xf numFmtId="0" fontId="5" fillId="0" borderId="1" xfId="0" applyFont="1" applyBorder="1" applyAlignment="1">
      <alignment horizontal="distributed" vertical="center" indent="1"/>
    </xf>
    <xf numFmtId="0" fontId="16" fillId="0" borderId="0" xfId="0" applyFont="1">
      <alignment vertical="center"/>
    </xf>
    <xf numFmtId="0" fontId="19" fillId="0" borderId="0" xfId="0" applyFont="1" applyAlignment="1">
      <alignment horizontal="left"/>
    </xf>
    <xf numFmtId="0" fontId="5" fillId="0" borderId="2" xfId="0" applyFont="1" applyBorder="1" applyAlignment="1">
      <alignment horizontal="center" vertical="center"/>
    </xf>
    <xf numFmtId="177" fontId="5" fillId="0" borderId="19" xfId="0" applyNumberFormat="1" applyFont="1" applyBorder="1" applyAlignment="1">
      <alignment horizontal="right" vertical="center" indent="1"/>
    </xf>
    <xf numFmtId="177" fontId="5" fillId="0" borderId="4" xfId="0" applyNumberFormat="1" applyFont="1" applyBorder="1" applyAlignment="1">
      <alignment horizontal="right" vertical="center" indent="1"/>
    </xf>
    <xf numFmtId="12" fontId="5" fillId="0" borderId="12" xfId="0" applyNumberFormat="1" applyFont="1" applyBorder="1" applyAlignment="1">
      <alignment horizontal="right" vertical="center" indent="1"/>
    </xf>
    <xf numFmtId="177" fontId="6" fillId="0" borderId="12" xfId="0" applyNumberFormat="1" applyFont="1" applyBorder="1" applyAlignment="1">
      <alignment horizontal="right" vertical="center" indent="1"/>
    </xf>
    <xf numFmtId="0" fontId="5" fillId="0" borderId="0" xfId="0" applyFont="1" applyAlignment="1">
      <alignment horizontal="right" vertical="center"/>
    </xf>
    <xf numFmtId="0" fontId="24" fillId="0" borderId="0" xfId="0" applyFont="1" applyAlignment="1">
      <alignment horizontal="left" vertical="center"/>
    </xf>
    <xf numFmtId="49" fontId="5" fillId="0" borderId="12" xfId="0" applyNumberFormat="1" applyFont="1" applyBorder="1" applyAlignment="1">
      <alignment horizontal="left" vertical="center" indent="1"/>
    </xf>
    <xf numFmtId="0" fontId="5" fillId="0" borderId="39" xfId="0" applyNumberFormat="1" applyFont="1" applyBorder="1" applyProtection="1">
      <alignment vertical="center"/>
      <protection locked="0"/>
    </xf>
    <xf numFmtId="0" fontId="5" fillId="0" borderId="39" xfId="0" applyNumberFormat="1" applyFont="1" applyBorder="1" applyProtection="1">
      <alignment vertical="center"/>
    </xf>
    <xf numFmtId="181" fontId="5" fillId="2" borderId="4" xfId="0" applyNumberFormat="1" applyFont="1" applyFill="1" applyBorder="1" applyAlignment="1" applyProtection="1">
      <alignment horizontal="right" vertical="center" indent="1"/>
    </xf>
    <xf numFmtId="0" fontId="5" fillId="0" borderId="3" xfId="0" applyFont="1" applyBorder="1" applyAlignment="1">
      <alignment vertical="center"/>
    </xf>
    <xf numFmtId="0" fontId="5" fillId="0" borderId="41" xfId="0" applyFont="1" applyBorder="1" applyAlignment="1">
      <alignment horizontal="center" vertical="center"/>
    </xf>
    <xf numFmtId="0" fontId="5" fillId="2" borderId="9" xfId="0" applyFont="1" applyFill="1" applyBorder="1" applyAlignment="1" applyProtection="1">
      <alignment horizontal="center" vertical="center"/>
      <protection locked="0"/>
    </xf>
    <xf numFmtId="0" fontId="5" fillId="0" borderId="40" xfId="0" applyFont="1" applyBorder="1" applyAlignment="1">
      <alignment horizontal="center" vertical="center"/>
    </xf>
    <xf numFmtId="176" fontId="14" fillId="2" borderId="40" xfId="0" applyNumberFormat="1" applyFont="1" applyFill="1" applyBorder="1" applyAlignment="1" applyProtection="1">
      <alignment horizontal="right" vertical="center" indent="1"/>
      <protection locked="0"/>
    </xf>
    <xf numFmtId="176" fontId="14" fillId="2" borderId="52" xfId="0" applyNumberFormat="1" applyFont="1" applyFill="1" applyBorder="1" applyAlignment="1" applyProtection="1">
      <alignment horizontal="right" vertical="center" indent="1"/>
      <protection locked="0"/>
    </xf>
    <xf numFmtId="0" fontId="5" fillId="0" borderId="53" xfId="0" applyFont="1" applyBorder="1">
      <alignment vertical="center"/>
    </xf>
    <xf numFmtId="0" fontId="5" fillId="0" borderId="54" xfId="0" applyFont="1" applyBorder="1">
      <alignment vertical="center"/>
    </xf>
    <xf numFmtId="0" fontId="10" fillId="2" borderId="12" xfId="0" applyFont="1" applyFill="1" applyBorder="1" applyAlignment="1" applyProtection="1">
      <alignment vertical="center" wrapText="1" shrinkToFit="1"/>
      <protection locked="0"/>
    </xf>
    <xf numFmtId="0" fontId="10" fillId="2" borderId="18" xfId="0" applyFont="1" applyFill="1" applyBorder="1" applyAlignment="1" applyProtection="1">
      <alignment vertical="center" wrapText="1" shrinkToFit="1"/>
      <protection locked="0"/>
    </xf>
    <xf numFmtId="0" fontId="5" fillId="0" borderId="42" xfId="0" applyFont="1" applyBorder="1" applyAlignment="1">
      <alignment horizontal="left" vertical="center"/>
    </xf>
    <xf numFmtId="0" fontId="7" fillId="0" borderId="1" xfId="0" applyFont="1" applyFill="1" applyBorder="1" applyAlignment="1" applyProtection="1">
      <alignment horizontal="left" vertical="center"/>
    </xf>
    <xf numFmtId="0" fontId="7" fillId="0" borderId="0" xfId="0" applyFont="1" applyFill="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2" xfId="0" applyFont="1" applyFill="1" applyBorder="1" applyAlignment="1" applyProtection="1">
      <alignment horizontal="left" vertical="center" wrapText="1" indent="1"/>
    </xf>
    <xf numFmtId="0" fontId="7" fillId="0" borderId="3" xfId="0" applyFont="1" applyFill="1" applyBorder="1" applyAlignment="1" applyProtection="1">
      <alignment horizontal="left" vertical="center" indent="1"/>
    </xf>
    <xf numFmtId="0" fontId="7" fillId="0" borderId="4" xfId="0" applyFont="1" applyFill="1" applyBorder="1" applyAlignment="1" applyProtection="1">
      <alignment horizontal="left" vertical="center" indent="1"/>
    </xf>
    <xf numFmtId="0" fontId="7" fillId="0" borderId="2" xfId="0" applyFont="1" applyFill="1" applyBorder="1" applyAlignment="1" applyProtection="1">
      <alignment horizontal="left" vertical="center" indent="1"/>
    </xf>
    <xf numFmtId="0" fontId="7" fillId="0" borderId="36" xfId="0" applyFont="1" applyFill="1" applyBorder="1" applyAlignment="1" applyProtection="1">
      <alignment horizontal="left" vertical="center" indent="1"/>
    </xf>
    <xf numFmtId="0" fontId="7" fillId="0" borderId="37" xfId="0" applyFont="1" applyFill="1" applyBorder="1" applyAlignment="1" applyProtection="1">
      <alignment horizontal="left" vertical="center" indent="1"/>
    </xf>
    <xf numFmtId="0" fontId="7" fillId="0" borderId="38" xfId="0" applyFont="1" applyFill="1" applyBorder="1" applyAlignment="1" applyProtection="1">
      <alignment horizontal="left" vertical="center" indent="1"/>
    </xf>
    <xf numFmtId="0" fontId="7" fillId="0" borderId="6"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2" borderId="2"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14" fillId="0" borderId="10" xfId="0" applyFont="1" applyFill="1" applyBorder="1" applyAlignment="1" applyProtection="1">
      <alignment horizontal="left" vertical="center" indent="1"/>
    </xf>
    <xf numFmtId="0" fontId="14" fillId="0" borderId="3" xfId="0" applyFont="1" applyFill="1" applyBorder="1" applyAlignment="1" applyProtection="1">
      <alignment horizontal="left" vertical="center" indent="1"/>
    </xf>
    <xf numFmtId="0" fontId="14" fillId="0" borderId="4" xfId="0" applyFont="1" applyFill="1" applyBorder="1" applyAlignment="1" applyProtection="1">
      <alignment horizontal="left" vertical="center" indent="1"/>
    </xf>
    <xf numFmtId="0" fontId="6" fillId="0" borderId="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2" xfId="0" applyFont="1" applyBorder="1" applyAlignment="1" applyProtection="1">
      <alignment horizontal="left" vertical="center" indent="1"/>
    </xf>
    <xf numFmtId="0" fontId="5" fillId="0" borderId="4" xfId="0" applyFont="1" applyBorder="1" applyAlignment="1" applyProtection="1">
      <alignment horizontal="left" vertical="center" indent="1"/>
    </xf>
    <xf numFmtId="0" fontId="5" fillId="0" borderId="12" xfId="0" applyFont="1" applyBorder="1" applyAlignment="1" applyProtection="1">
      <alignment horizontal="left" vertical="center" indent="1"/>
    </xf>
    <xf numFmtId="0" fontId="5" fillId="0" borderId="1" xfId="0" applyFont="1" applyBorder="1" applyAlignment="1" applyProtection="1">
      <alignment horizontal="left" vertical="center" indent="1"/>
    </xf>
    <xf numFmtId="0" fontId="14" fillId="0" borderId="12" xfId="0" applyFont="1" applyBorder="1" applyAlignment="1" applyProtection="1">
      <alignment horizontal="left" vertical="center" indent="1"/>
    </xf>
    <xf numFmtId="0" fontId="14" fillId="0" borderId="1" xfId="0" applyFont="1" applyBorder="1" applyAlignment="1" applyProtection="1">
      <alignment horizontal="left" vertical="center" indent="1"/>
    </xf>
    <xf numFmtId="0" fontId="14" fillId="0" borderId="10" xfId="0" applyFont="1" applyBorder="1" applyAlignment="1" applyProtection="1">
      <alignment horizontal="left" vertical="center" indent="1"/>
    </xf>
    <xf numFmtId="0" fontId="14" fillId="0" borderId="3" xfId="0" applyFont="1" applyBorder="1" applyAlignment="1" applyProtection="1">
      <alignment horizontal="left" vertical="center" indent="1"/>
    </xf>
    <xf numFmtId="0" fontId="14" fillId="0" borderId="4" xfId="0" applyFont="1" applyBorder="1" applyAlignment="1" applyProtection="1">
      <alignment horizontal="left" vertical="center" indent="1"/>
    </xf>
    <xf numFmtId="0" fontId="5" fillId="0" borderId="10"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17" fillId="2" borderId="10" xfId="0" applyFont="1" applyFill="1" applyBorder="1" applyAlignment="1" applyProtection="1">
      <alignment horizontal="left" vertical="center" wrapText="1" shrinkToFit="1"/>
      <protection locked="0"/>
    </xf>
    <xf numFmtId="0" fontId="17" fillId="2" borderId="11" xfId="0" applyFont="1" applyFill="1" applyBorder="1" applyAlignment="1" applyProtection="1">
      <alignment horizontal="left" vertical="center" wrapText="1" shrinkToFit="1"/>
      <protection locked="0"/>
    </xf>
    <xf numFmtId="0" fontId="17" fillId="2" borderId="10" xfId="0" applyFont="1" applyFill="1" applyBorder="1" applyAlignment="1" applyProtection="1">
      <alignment horizontal="left" vertical="center" shrinkToFit="1"/>
      <protection locked="0"/>
    </xf>
    <xf numFmtId="0" fontId="17" fillId="2" borderId="11" xfId="0" applyFont="1" applyFill="1" applyBorder="1" applyAlignment="1" applyProtection="1">
      <alignment horizontal="left" vertical="center" shrinkToFit="1"/>
      <protection locked="0"/>
    </xf>
    <xf numFmtId="0" fontId="12" fillId="0" borderId="3" xfId="0" applyFont="1" applyBorder="1" applyAlignment="1" applyProtection="1">
      <alignment vertical="center"/>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12" fillId="0" borderId="3" xfId="0" applyFont="1" applyBorder="1" applyAlignment="1" applyProtection="1">
      <alignment vertical="center" wrapText="1"/>
    </xf>
    <xf numFmtId="0" fontId="5" fillId="0" borderId="6" xfId="0" applyFont="1" applyBorder="1" applyAlignment="1" applyProtection="1">
      <alignment horizontal="right" vertical="center" indent="1"/>
    </xf>
    <xf numFmtId="0" fontId="5" fillId="0" borderId="7" xfId="0" applyFont="1" applyBorder="1" applyAlignment="1" applyProtection="1">
      <alignment horizontal="right" vertical="center" indent="1"/>
    </xf>
    <xf numFmtId="0" fontId="17" fillId="2" borderId="14" xfId="0" applyFont="1" applyFill="1" applyBorder="1" applyAlignment="1" applyProtection="1">
      <alignment horizontal="left" vertical="center" shrinkToFit="1"/>
      <protection locked="0"/>
    </xf>
    <xf numFmtId="0" fontId="17" fillId="2" borderId="20" xfId="0" applyFont="1" applyFill="1" applyBorder="1" applyAlignment="1" applyProtection="1">
      <alignment horizontal="left" vertical="center" shrinkToFit="1"/>
      <protection locked="0"/>
    </xf>
    <xf numFmtId="0" fontId="5" fillId="0" borderId="1" xfId="0" applyFont="1" applyBorder="1" applyAlignment="1" applyProtection="1">
      <alignment horizontal="left" vertical="center" indent="3"/>
    </xf>
    <xf numFmtId="0" fontId="5" fillId="0" borderId="17" xfId="0" applyFont="1" applyBorder="1" applyAlignment="1" applyProtection="1">
      <alignment horizontal="left" vertical="center" indent="3"/>
    </xf>
    <xf numFmtId="176" fontId="5" fillId="2" borderId="17" xfId="1" applyNumberFormat="1" applyFont="1" applyFill="1" applyBorder="1" applyAlignment="1" applyProtection="1">
      <alignment horizontal="left" vertical="center" indent="1"/>
      <protection locked="0"/>
    </xf>
    <xf numFmtId="0" fontId="5" fillId="2" borderId="1" xfId="0" applyFont="1" applyFill="1" applyBorder="1" applyAlignment="1" applyProtection="1">
      <alignment horizontal="left" vertical="center" indent="1"/>
      <protection locked="0"/>
    </xf>
    <xf numFmtId="14" fontId="5" fillId="2" borderId="1" xfId="0" applyNumberFormat="1" applyFont="1" applyFill="1" applyBorder="1" applyAlignment="1" applyProtection="1">
      <alignment horizontal="left" vertical="center" indent="1"/>
      <protection locked="0"/>
    </xf>
    <xf numFmtId="0" fontId="5" fillId="0" borderId="2" xfId="0" applyFont="1" applyBorder="1" applyAlignment="1" applyProtection="1">
      <alignment horizontal="left" vertical="center" indent="3"/>
    </xf>
    <xf numFmtId="0" fontId="5" fillId="0" borderId="3" xfId="0" applyFont="1" applyBorder="1" applyAlignment="1" applyProtection="1">
      <alignment horizontal="left" vertical="center" indent="3"/>
    </xf>
    <xf numFmtId="0" fontId="5" fillId="0" borderId="11" xfId="0" applyFont="1" applyBorder="1" applyAlignment="1" applyProtection="1">
      <alignment horizontal="left" vertical="center" indent="3"/>
    </xf>
    <xf numFmtId="58" fontId="14" fillId="2" borderId="10" xfId="0" applyNumberFormat="1" applyFont="1" applyFill="1" applyBorder="1" applyAlignment="1" applyProtection="1">
      <alignment horizontal="left" vertical="center" indent="1"/>
      <protection locked="0"/>
    </xf>
    <xf numFmtId="0" fontId="14" fillId="2" borderId="3" xfId="0" applyFont="1" applyFill="1" applyBorder="1" applyAlignment="1" applyProtection="1">
      <alignment horizontal="left" vertical="center" indent="1"/>
      <protection locked="0"/>
    </xf>
    <xf numFmtId="0" fontId="14" fillId="2" borderId="4" xfId="0" applyFont="1" applyFill="1" applyBorder="1" applyAlignment="1" applyProtection="1">
      <alignment horizontal="left" vertical="center" indent="1"/>
      <protection locked="0"/>
    </xf>
    <xf numFmtId="0" fontId="14" fillId="2" borderId="10" xfId="0" applyFont="1" applyFill="1" applyBorder="1" applyAlignment="1" applyProtection="1">
      <alignment horizontal="left" vertical="center" indent="1"/>
      <protection locked="0"/>
    </xf>
    <xf numFmtId="58" fontId="5" fillId="2" borderId="1" xfId="0" applyNumberFormat="1" applyFont="1" applyFill="1" applyBorder="1" applyAlignment="1" applyProtection="1">
      <alignment horizontal="left" vertical="center" indent="1"/>
      <protection locked="0"/>
    </xf>
    <xf numFmtId="0" fontId="5" fillId="3" borderId="1" xfId="0" applyFont="1" applyFill="1" applyBorder="1" applyAlignment="1" applyProtection="1">
      <alignment vertical="center"/>
    </xf>
    <xf numFmtId="0" fontId="14" fillId="3" borderId="1" xfId="0" applyFont="1" applyFill="1" applyBorder="1" applyAlignment="1" applyProtection="1">
      <alignment vertical="center"/>
    </xf>
    <xf numFmtId="178" fontId="5" fillId="2" borderId="1" xfId="0" applyNumberFormat="1" applyFont="1" applyFill="1" applyBorder="1" applyAlignment="1" applyProtection="1">
      <alignment horizontal="left" vertical="center" indent="1"/>
      <protection locked="0"/>
    </xf>
    <xf numFmtId="179" fontId="5" fillId="2" borderId="1" xfId="0" applyNumberFormat="1" applyFont="1" applyFill="1" applyBorder="1" applyAlignment="1" applyProtection="1">
      <alignment horizontal="left" vertical="center" indent="1"/>
      <protection locked="0"/>
    </xf>
    <xf numFmtId="176" fontId="5" fillId="2" borderId="1" xfId="1" applyNumberFormat="1" applyFont="1" applyFill="1" applyBorder="1" applyAlignment="1" applyProtection="1">
      <alignment horizontal="left" vertical="center" indent="1"/>
      <protection locked="0"/>
    </xf>
    <xf numFmtId="0" fontId="14" fillId="0" borderId="10" xfId="0" applyFont="1" applyBorder="1" applyAlignment="1" applyProtection="1">
      <alignment horizontal="left" vertical="center" wrapText="1" indent="1"/>
    </xf>
    <xf numFmtId="0" fontId="18" fillId="0" borderId="0" xfId="0" applyFont="1" applyBorder="1" applyAlignment="1" applyProtection="1">
      <alignment horizontal="center" vertical="center"/>
    </xf>
    <xf numFmtId="0" fontId="5" fillId="0" borderId="4" xfId="0" applyFont="1" applyBorder="1" applyAlignment="1" applyProtection="1">
      <alignment horizontal="left" vertical="center" indent="3"/>
    </xf>
    <xf numFmtId="0" fontId="5" fillId="2" borderId="2" xfId="0" applyFont="1" applyFill="1" applyBorder="1" applyAlignment="1" applyProtection="1">
      <alignment horizontal="left" vertical="center" indent="1"/>
      <protection locked="0"/>
    </xf>
    <xf numFmtId="0" fontId="5" fillId="2" borderId="3"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protection locked="0"/>
    </xf>
    <xf numFmtId="0" fontId="5" fillId="0" borderId="13" xfId="0" applyFont="1" applyBorder="1" applyAlignment="1" applyProtection="1">
      <alignment horizontal="left" vertical="center" indent="3"/>
    </xf>
    <xf numFmtId="0" fontId="5" fillId="0" borderId="15" xfId="0" applyFont="1" applyBorder="1" applyAlignment="1" applyProtection="1">
      <alignment horizontal="left" vertical="center" indent="3"/>
    </xf>
    <xf numFmtId="0" fontId="5" fillId="0" borderId="16" xfId="0" applyFont="1" applyBorder="1" applyAlignment="1" applyProtection="1">
      <alignment horizontal="left" vertical="center" indent="3"/>
    </xf>
    <xf numFmtId="176" fontId="5" fillId="2" borderId="13" xfId="1" applyNumberFormat="1" applyFont="1" applyFill="1" applyBorder="1" applyAlignment="1" applyProtection="1">
      <alignment horizontal="left" vertical="center" indent="1"/>
      <protection locked="0"/>
    </xf>
    <xf numFmtId="176" fontId="5" fillId="2" borderId="15" xfId="1" applyNumberFormat="1" applyFont="1" applyFill="1" applyBorder="1" applyAlignment="1" applyProtection="1">
      <alignment horizontal="left" vertical="center" indent="1"/>
      <protection locked="0"/>
    </xf>
    <xf numFmtId="176" fontId="5" fillId="2" borderId="16" xfId="1" applyNumberFormat="1" applyFont="1" applyFill="1" applyBorder="1" applyAlignment="1" applyProtection="1">
      <alignment horizontal="left" vertical="center" indent="1"/>
      <protection locked="0"/>
    </xf>
    <xf numFmtId="0" fontId="5" fillId="3" borderId="2" xfId="0" applyFont="1" applyFill="1" applyBorder="1" applyAlignment="1" applyProtection="1">
      <alignment vertical="center"/>
    </xf>
    <xf numFmtId="0" fontId="5" fillId="3" borderId="3" xfId="0" applyFont="1" applyFill="1" applyBorder="1" applyAlignment="1" applyProtection="1">
      <alignment vertical="center"/>
    </xf>
    <xf numFmtId="0" fontId="5" fillId="3" borderId="4" xfId="0" applyFont="1" applyFill="1" applyBorder="1" applyAlignment="1" applyProtection="1">
      <alignment vertical="center"/>
    </xf>
    <xf numFmtId="58" fontId="5" fillId="2" borderId="2" xfId="0" applyNumberFormat="1" applyFont="1" applyFill="1" applyBorder="1" applyAlignment="1" applyProtection="1">
      <alignment horizontal="left" vertical="center" indent="1"/>
      <protection locked="0"/>
    </xf>
    <xf numFmtId="176" fontId="5" fillId="2" borderId="2" xfId="1" applyNumberFormat="1" applyFont="1" applyFill="1" applyBorder="1" applyAlignment="1" applyProtection="1">
      <alignment horizontal="left" vertical="center" indent="1"/>
      <protection locked="0"/>
    </xf>
    <xf numFmtId="176" fontId="5" fillId="2" borderId="3" xfId="1" applyNumberFormat="1" applyFont="1" applyFill="1" applyBorder="1" applyAlignment="1" applyProtection="1">
      <alignment horizontal="left" vertical="center" indent="1"/>
      <protection locked="0"/>
    </xf>
    <xf numFmtId="176" fontId="5" fillId="2" borderId="4" xfId="1" applyNumberFormat="1" applyFont="1" applyFill="1" applyBorder="1" applyAlignment="1" applyProtection="1">
      <alignment horizontal="left" vertical="center" indent="1"/>
      <protection locked="0"/>
    </xf>
    <xf numFmtId="0" fontId="14" fillId="3" borderId="2" xfId="0" applyFont="1" applyFill="1" applyBorder="1" applyAlignment="1" applyProtection="1">
      <alignment vertical="center"/>
    </xf>
    <xf numFmtId="0" fontId="14" fillId="3" borderId="3" xfId="0" applyFont="1" applyFill="1" applyBorder="1" applyAlignment="1" applyProtection="1">
      <alignment vertical="center"/>
    </xf>
    <xf numFmtId="0" fontId="14" fillId="3" borderId="4" xfId="0" applyFont="1" applyFill="1" applyBorder="1" applyAlignment="1" applyProtection="1">
      <alignment vertical="center"/>
    </xf>
    <xf numFmtId="178" fontId="5" fillId="2" borderId="2" xfId="0" applyNumberFormat="1" applyFont="1" applyFill="1" applyBorder="1" applyAlignment="1" applyProtection="1">
      <alignment horizontal="left" vertical="center" indent="1"/>
      <protection locked="0"/>
    </xf>
    <xf numFmtId="178" fontId="5" fillId="2" borderId="3" xfId="0" applyNumberFormat="1" applyFont="1" applyFill="1" applyBorder="1" applyAlignment="1" applyProtection="1">
      <alignment horizontal="left" vertical="center" indent="1"/>
      <protection locked="0"/>
    </xf>
    <xf numFmtId="178" fontId="5" fillId="2" borderId="4" xfId="0" applyNumberFormat="1" applyFont="1" applyFill="1" applyBorder="1" applyAlignment="1" applyProtection="1">
      <alignment horizontal="left" vertical="center" indent="1"/>
      <protection locked="0"/>
    </xf>
    <xf numFmtId="179" fontId="5" fillId="2" borderId="2" xfId="0" applyNumberFormat="1" applyFont="1" applyFill="1" applyBorder="1" applyAlignment="1" applyProtection="1">
      <alignment horizontal="left" vertical="center" indent="1"/>
      <protection locked="0"/>
    </xf>
    <xf numFmtId="179" fontId="5" fillId="2" borderId="3" xfId="0" applyNumberFormat="1" applyFont="1" applyFill="1" applyBorder="1" applyAlignment="1" applyProtection="1">
      <alignment horizontal="left" vertical="center" indent="1"/>
      <protection locked="0"/>
    </xf>
    <xf numFmtId="179" fontId="5" fillId="2" borderId="4" xfId="0" applyNumberFormat="1" applyFont="1" applyFill="1" applyBorder="1" applyAlignment="1" applyProtection="1">
      <alignment horizontal="left" vertical="center" indent="1"/>
      <protection locked="0"/>
    </xf>
    <xf numFmtId="0" fontId="14" fillId="2" borderId="23" xfId="0" applyFont="1" applyFill="1" applyBorder="1" applyAlignment="1" applyProtection="1">
      <alignment horizontal="left" vertical="center" indent="1" shrinkToFit="1"/>
      <protection locked="0"/>
    </xf>
    <xf numFmtId="0" fontId="14" fillId="2" borderId="24" xfId="0" applyFont="1" applyFill="1" applyBorder="1" applyAlignment="1" applyProtection="1">
      <alignment horizontal="left" vertical="center" indent="1" shrinkToFit="1"/>
      <protection locked="0"/>
    </xf>
    <xf numFmtId="0" fontId="14" fillId="2" borderId="21" xfId="0" applyFont="1" applyFill="1" applyBorder="1" applyAlignment="1" applyProtection="1">
      <alignment horizontal="left" vertical="center" indent="1" shrinkToFit="1"/>
      <protection locked="0"/>
    </xf>
    <xf numFmtId="0" fontId="14" fillId="2" borderId="29" xfId="0" applyFont="1" applyFill="1" applyBorder="1" applyAlignment="1" applyProtection="1">
      <alignment horizontal="left" vertical="center" indent="1" shrinkToFit="1"/>
      <protection locked="0"/>
    </xf>
    <xf numFmtId="176" fontId="14" fillId="2" borderId="26" xfId="0" applyNumberFormat="1" applyFont="1" applyFill="1" applyBorder="1" applyAlignment="1" applyProtection="1">
      <alignment horizontal="left" vertical="center" indent="1" shrinkToFit="1"/>
      <protection locked="0"/>
    </xf>
    <xf numFmtId="176" fontId="14" fillId="2" borderId="27" xfId="0" applyNumberFormat="1" applyFont="1" applyFill="1" applyBorder="1" applyAlignment="1" applyProtection="1">
      <alignment horizontal="left" vertical="center" indent="1" shrinkToFit="1"/>
      <protection locked="0"/>
    </xf>
    <xf numFmtId="0" fontId="5" fillId="0" borderId="30"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32" xfId="0" applyFont="1" applyBorder="1" applyAlignment="1" applyProtection="1">
      <alignment horizontal="center" vertical="center" textRotation="255"/>
    </xf>
    <xf numFmtId="0" fontId="17" fillId="0" borderId="3" xfId="0" applyFont="1" applyBorder="1" applyAlignment="1" applyProtection="1">
      <alignment vertical="center"/>
    </xf>
    <xf numFmtId="0" fontId="18" fillId="0" borderId="0" xfId="0" applyFont="1" applyBorder="1" applyAlignment="1" applyProtection="1">
      <alignment horizontal="center" vertical="center" wrapText="1"/>
    </xf>
    <xf numFmtId="0" fontId="14" fillId="2" borderId="23" xfId="0" applyFont="1" applyFill="1" applyBorder="1" applyAlignment="1" applyProtection="1">
      <alignment horizontal="left" vertical="center" indent="1" shrinkToFit="1"/>
    </xf>
    <xf numFmtId="0" fontId="14" fillId="2" borderId="24" xfId="0" applyFont="1" applyFill="1" applyBorder="1" applyAlignment="1" applyProtection="1">
      <alignment horizontal="left" vertical="center" indent="1" shrinkToFit="1"/>
    </xf>
    <xf numFmtId="0" fontId="14" fillId="2" borderId="21" xfId="0" applyFont="1" applyFill="1" applyBorder="1" applyAlignment="1" applyProtection="1">
      <alignment horizontal="left" vertical="center" indent="1" shrinkToFit="1"/>
    </xf>
    <xf numFmtId="0" fontId="14" fillId="2" borderId="29" xfId="0" applyFont="1" applyFill="1" applyBorder="1" applyAlignment="1" applyProtection="1">
      <alignment horizontal="left" vertical="center" indent="1" shrinkToFit="1"/>
    </xf>
    <xf numFmtId="176" fontId="14" fillId="2" borderId="26" xfId="0" applyNumberFormat="1" applyFont="1" applyFill="1" applyBorder="1" applyAlignment="1" applyProtection="1">
      <alignment horizontal="left" vertical="center" indent="1" shrinkToFit="1"/>
    </xf>
    <xf numFmtId="176" fontId="14" fillId="2" borderId="27" xfId="0" applyNumberFormat="1" applyFont="1" applyFill="1" applyBorder="1" applyAlignment="1" applyProtection="1">
      <alignment horizontal="left" vertical="center" indent="1" shrinkToFit="1"/>
    </xf>
    <xf numFmtId="0" fontId="14" fillId="2" borderId="33" xfId="0" applyFont="1" applyFill="1" applyBorder="1" applyAlignment="1" applyProtection="1">
      <alignment horizontal="left" vertical="center" indent="1" shrinkToFit="1"/>
    </xf>
    <xf numFmtId="0" fontId="14" fillId="2" borderId="34" xfId="0" applyFont="1" applyFill="1" applyBorder="1" applyAlignment="1" applyProtection="1">
      <alignment horizontal="left" vertical="center" indent="1" shrinkToFit="1"/>
    </xf>
    <xf numFmtId="0" fontId="14" fillId="2" borderId="35" xfId="0" applyFont="1" applyFill="1" applyBorder="1" applyAlignment="1" applyProtection="1">
      <alignment horizontal="left" vertical="center" indent="1" shrinkToFit="1"/>
    </xf>
    <xf numFmtId="0" fontId="12" fillId="0" borderId="3" xfId="0" applyFont="1" applyBorder="1" applyAlignment="1">
      <alignment vertical="center" wrapText="1"/>
    </xf>
    <xf numFmtId="0" fontId="5" fillId="0" borderId="44" xfId="0" applyFont="1" applyBorder="1" applyAlignment="1">
      <alignment horizontal="right" vertical="center" indent="1"/>
    </xf>
    <xf numFmtId="0" fontId="5" fillId="0" borderId="45" xfId="0" applyFont="1" applyBorder="1" applyAlignment="1">
      <alignment horizontal="right" vertical="center" indent="1"/>
    </xf>
    <xf numFmtId="0" fontId="5" fillId="0" borderId="46" xfId="0" applyFont="1" applyBorder="1" applyAlignment="1">
      <alignment horizontal="right" vertical="center" indent="1"/>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3" xfId="0" applyFont="1" applyBorder="1">
      <alignment vertical="center"/>
    </xf>
    <xf numFmtId="0" fontId="12" fillId="0" borderId="11" xfId="0" applyFont="1" applyBorder="1">
      <alignment vertical="center"/>
    </xf>
    <xf numFmtId="0" fontId="5" fillId="0" borderId="0" xfId="0" applyFont="1" applyBorder="1" applyAlignment="1">
      <alignment vertical="center" wrapText="1"/>
    </xf>
    <xf numFmtId="0" fontId="14" fillId="0" borderId="43" xfId="0" applyFont="1" applyBorder="1" applyAlignment="1">
      <alignment horizontal="left" vertical="center" indent="1"/>
    </xf>
    <xf numFmtId="0" fontId="14" fillId="0" borderId="42" xfId="0" applyFont="1" applyBorder="1" applyAlignment="1">
      <alignment horizontal="left" vertical="center" indent="1"/>
    </xf>
    <xf numFmtId="0" fontId="14" fillId="0" borderId="47" xfId="0" applyFont="1" applyBorder="1" applyAlignment="1">
      <alignment horizontal="left" vertical="center" indent="1"/>
    </xf>
    <xf numFmtId="0" fontId="10" fillId="2" borderId="10" xfId="0" applyFont="1" applyFill="1" applyBorder="1" applyAlignment="1" applyProtection="1">
      <alignment horizontal="center" vertical="center" wrapText="1" shrinkToFit="1"/>
      <protection locked="0"/>
    </xf>
    <xf numFmtId="0" fontId="10" fillId="2" borderId="11" xfId="0" applyFont="1" applyFill="1" applyBorder="1" applyAlignment="1" applyProtection="1">
      <alignment horizontal="center" vertical="center" wrapText="1" shrinkToFit="1"/>
      <protection locked="0"/>
    </xf>
    <xf numFmtId="0" fontId="21" fillId="2" borderId="10" xfId="0" applyFont="1" applyFill="1" applyBorder="1" applyAlignment="1" applyProtection="1">
      <alignment vertical="center" wrapText="1" shrinkToFit="1"/>
      <protection locked="0"/>
    </xf>
    <xf numFmtId="0" fontId="21" fillId="2" borderId="3" xfId="0" applyFont="1" applyFill="1" applyBorder="1" applyAlignment="1" applyProtection="1">
      <alignment vertical="center" wrapText="1" shrinkToFit="1"/>
      <protection locked="0"/>
    </xf>
    <xf numFmtId="0" fontId="20" fillId="0" borderId="0" xfId="0" applyFont="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14" fillId="0" borderId="2" xfId="0" applyFont="1" applyBorder="1" applyAlignment="1">
      <alignment horizontal="left" vertical="center" indent="1"/>
    </xf>
    <xf numFmtId="0" fontId="14" fillId="0" borderId="4" xfId="0" applyFont="1" applyBorder="1" applyAlignment="1">
      <alignment horizontal="left" vertical="center" indent="1"/>
    </xf>
    <xf numFmtId="0" fontId="5" fillId="0" borderId="12" xfId="0" applyFont="1" applyBorder="1" applyAlignment="1">
      <alignment horizontal="left" vertical="center" indent="1"/>
    </xf>
    <xf numFmtId="0" fontId="5" fillId="0" borderId="1" xfId="0" applyFont="1" applyBorder="1" applyAlignment="1">
      <alignment horizontal="left" vertical="center" indent="1"/>
    </xf>
    <xf numFmtId="0" fontId="14" fillId="0" borderId="10" xfId="0" applyFont="1" applyBorder="1" applyAlignment="1">
      <alignment horizontal="left" vertical="center" indent="1"/>
    </xf>
    <xf numFmtId="0" fontId="14" fillId="0" borderId="3" xfId="0" applyFont="1" applyBorder="1" applyAlignment="1">
      <alignment horizontal="left" vertical="center" indent="1"/>
    </xf>
    <xf numFmtId="0" fontId="14" fillId="0" borderId="51" xfId="0" applyFont="1" applyBorder="1" applyAlignment="1">
      <alignment horizontal="left" vertical="center" indent="1"/>
    </xf>
    <xf numFmtId="0" fontId="14" fillId="0" borderId="48" xfId="0" applyFont="1" applyBorder="1" applyAlignment="1">
      <alignment horizontal="left" vertical="center" indent="1"/>
    </xf>
    <xf numFmtId="0" fontId="14" fillId="0" borderId="49" xfId="0" applyFont="1" applyBorder="1" applyAlignment="1">
      <alignment horizontal="left" vertical="center" indent="1"/>
    </xf>
    <xf numFmtId="0" fontId="14" fillId="0" borderId="50" xfId="0" applyFont="1" applyBorder="1" applyAlignment="1">
      <alignment horizontal="left" vertical="center" inden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21" fillId="2" borderId="43" xfId="0" applyFont="1" applyFill="1" applyBorder="1" applyAlignment="1" applyProtection="1">
      <alignment vertical="center" wrapText="1" shrinkToFit="1"/>
      <protection locked="0"/>
    </xf>
    <xf numFmtId="0" fontId="21" fillId="2" borderId="42" xfId="0" applyFont="1" applyFill="1" applyBorder="1" applyAlignment="1" applyProtection="1">
      <alignment vertical="center" wrapText="1" shrinkToFit="1"/>
      <protection locked="0"/>
    </xf>
  </cellXfs>
  <cellStyles count="2">
    <cellStyle name="桁区切り" xfId="1" builtinId="6"/>
    <cellStyle name="標準" xfId="0" builtinId="0"/>
  </cellStyles>
  <dxfs count="3">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s>
  <tableStyles count="0" defaultTableStyle="TableStyleMedium2" defaultPivotStyle="PivotStyleLight16"/>
  <colors>
    <mruColors>
      <color rgb="FFFFFFCC"/>
      <color rgb="FFFFFF99"/>
      <color rgb="FFF4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66675</xdr:colOff>
      <xdr:row>0</xdr:row>
      <xdr:rowOff>47625</xdr:rowOff>
    </xdr:from>
    <xdr:to>
      <xdr:col>9</xdr:col>
      <xdr:colOff>180975</xdr:colOff>
      <xdr:row>3</xdr:row>
      <xdr:rowOff>9525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029325" y="47625"/>
          <a:ext cx="3362325" cy="59055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489585</xdr:colOff>
      <xdr:row>30</xdr:row>
      <xdr:rowOff>76200</xdr:rowOff>
    </xdr:from>
    <xdr:to>
      <xdr:col>12</xdr:col>
      <xdr:colOff>47625</xdr:colOff>
      <xdr:row>31</xdr:row>
      <xdr:rowOff>209550</xdr:rowOff>
    </xdr:to>
    <xdr:sp macro="" textlink="">
      <xdr:nvSpPr>
        <xdr:cNvPr id="3" name="テキスト ボックス 2">
          <a:extLst>
            <a:ext uri="{FF2B5EF4-FFF2-40B4-BE49-F238E27FC236}">
              <a16:creationId xmlns:a16="http://schemas.microsoft.com/office/drawing/2014/main" id="{599B6821-D167-4B5D-9A4F-1C6402340549}"/>
            </a:ext>
          </a:extLst>
        </xdr:cNvPr>
        <xdr:cNvSpPr txBox="1"/>
      </xdr:nvSpPr>
      <xdr:spPr>
        <a:xfrm>
          <a:off x="10262235" y="11410950"/>
          <a:ext cx="2301240" cy="381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Ｐゴシック" panose="020B0600070205080204" pitchFamily="50" charset="-128"/>
              <a:ea typeface="ＭＳ Ｐゴシック" panose="020B0600070205080204" pitchFamily="50" charset="-128"/>
            </a:rPr>
            <a:t>↓必ずご入力ください</a:t>
          </a:r>
        </a:p>
      </xdr:txBody>
    </xdr:sp>
    <xdr:clientData/>
  </xdr:twoCellAnchor>
  <xdr:twoCellAnchor>
    <xdr:from>
      <xdr:col>7</xdr:col>
      <xdr:colOff>266700</xdr:colOff>
      <xdr:row>41</xdr:row>
      <xdr:rowOff>114300</xdr:rowOff>
    </xdr:from>
    <xdr:to>
      <xdr:col>13</xdr:col>
      <xdr:colOff>365760</xdr:colOff>
      <xdr:row>53</xdr:row>
      <xdr:rowOff>68580</xdr:rowOff>
    </xdr:to>
    <xdr:sp macro="" textlink="">
      <xdr:nvSpPr>
        <xdr:cNvPr id="5" name="テキスト ボックス 4">
          <a:extLst>
            <a:ext uri="{FF2B5EF4-FFF2-40B4-BE49-F238E27FC236}">
              <a16:creationId xmlns:a16="http://schemas.microsoft.com/office/drawing/2014/main" id="{F59B92E7-DB69-474E-B6B5-39878330482E}"/>
            </a:ext>
          </a:extLst>
        </xdr:cNvPr>
        <xdr:cNvSpPr txBox="1"/>
      </xdr:nvSpPr>
      <xdr:spPr>
        <a:xfrm>
          <a:off x="9212580" y="14310360"/>
          <a:ext cx="4213860" cy="19659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参考</a:t>
          </a:r>
          <a:r>
            <a:rPr kumimoji="1" lang="en-US" altLang="ja-JP" sz="900"/>
            <a:t>)</a:t>
          </a:r>
          <a:r>
            <a:rPr kumimoji="1" lang="ja-JP" altLang="en-US" sz="900"/>
            <a:t>計算式■</a:t>
          </a:r>
        </a:p>
        <a:p>
          <a:r>
            <a:rPr kumimoji="1" lang="en-US" altLang="ja-JP" sz="900"/>
            <a:t>【</a:t>
          </a:r>
          <a:r>
            <a:rPr kumimoji="1" lang="ja-JP" altLang="en-US" sz="900"/>
            <a:t>学級数</a:t>
          </a:r>
          <a:r>
            <a:rPr kumimoji="1" lang="en-US" altLang="ja-JP" sz="900"/>
            <a:t>】</a:t>
          </a:r>
          <a:r>
            <a:rPr kumimoji="1" lang="ja-JP" altLang="en-US" sz="900"/>
            <a:t>＝</a:t>
          </a:r>
          <a:r>
            <a:rPr kumimoji="1" lang="en-US" altLang="ja-JP" sz="900"/>
            <a:t>【</a:t>
          </a:r>
          <a:r>
            <a:rPr kumimoji="1" lang="ja-JP" altLang="en-US" sz="900"/>
            <a:t>０～２歳児クラスの学級数</a:t>
          </a:r>
          <a:r>
            <a:rPr kumimoji="1" lang="en-US" altLang="ja-JP" sz="900"/>
            <a:t>】</a:t>
          </a:r>
          <a:r>
            <a:rPr kumimoji="1" lang="ja-JP" altLang="en-US" sz="900"/>
            <a:t>＋</a:t>
          </a:r>
          <a:r>
            <a:rPr kumimoji="1" lang="en-US" altLang="ja-JP" sz="900"/>
            <a:t>【</a:t>
          </a:r>
          <a:r>
            <a:rPr kumimoji="1" lang="ja-JP" altLang="en-US" sz="900"/>
            <a:t>３～５歳児クラスの学級数</a:t>
          </a:r>
          <a:r>
            <a:rPr kumimoji="1" lang="en-US" altLang="ja-JP" sz="900"/>
            <a:t>】</a:t>
          </a:r>
        </a:p>
        <a:p>
          <a:endParaRPr kumimoji="1" lang="en-US" altLang="ja-JP" sz="900"/>
        </a:p>
        <a:p>
          <a:r>
            <a:rPr kumimoji="1" lang="en-US" altLang="ja-JP" sz="900"/>
            <a:t>【</a:t>
          </a:r>
          <a:r>
            <a:rPr kumimoji="1" lang="ja-JP" altLang="en-US" sz="900"/>
            <a:t>０～２歳児クラスの学級数</a:t>
          </a:r>
          <a:r>
            <a:rPr kumimoji="1" lang="en-US" altLang="ja-JP" sz="900"/>
            <a:t>】</a:t>
          </a:r>
        </a:p>
        <a:p>
          <a:r>
            <a:rPr kumimoji="1" lang="ja-JP" altLang="en-US" sz="900"/>
            <a:t>　＝</a:t>
          </a:r>
          <a:r>
            <a:rPr kumimoji="1" lang="en-US" altLang="ja-JP" sz="900"/>
            <a:t>【</a:t>
          </a:r>
          <a:r>
            <a:rPr kumimoji="1" lang="ja-JP" altLang="en-US" sz="900"/>
            <a:t>（０歳児在園者数）</a:t>
          </a:r>
          <a:r>
            <a:rPr kumimoji="1" lang="en-US" altLang="ja-JP" sz="900"/>
            <a:t>×1/3 </a:t>
          </a:r>
          <a:r>
            <a:rPr kumimoji="1" lang="ja-JP" altLang="en-US" sz="900"/>
            <a:t>（小数点第２位以下切り捨て） </a:t>
          </a:r>
          <a:r>
            <a:rPr kumimoji="1" lang="en-US" altLang="ja-JP" sz="900"/>
            <a:t>】</a:t>
          </a:r>
        </a:p>
        <a:p>
          <a:r>
            <a:rPr kumimoji="1" lang="ja-JP" altLang="en-US" sz="900"/>
            <a:t>　　</a:t>
          </a:r>
          <a:r>
            <a:rPr kumimoji="1" lang="en-US" altLang="ja-JP" sz="900"/>
            <a:t>+【</a:t>
          </a:r>
          <a:r>
            <a:rPr kumimoji="1" lang="ja-JP" altLang="en-US" sz="900"/>
            <a:t>（１～２歳児在園者数）</a:t>
          </a:r>
          <a:r>
            <a:rPr kumimoji="1" lang="en-US" altLang="ja-JP" sz="900"/>
            <a:t>×1/6</a:t>
          </a:r>
          <a:r>
            <a:rPr kumimoji="1" lang="ja-JP" altLang="en-US" sz="900"/>
            <a:t>（小数点第２位以下切り捨て） </a:t>
          </a:r>
          <a:r>
            <a:rPr kumimoji="1" lang="en-US" altLang="ja-JP" sz="900"/>
            <a:t>】</a:t>
          </a:r>
        </a:p>
        <a:p>
          <a:r>
            <a:rPr kumimoji="1" lang="ja-JP" altLang="en-US" sz="900"/>
            <a:t>　　→　小数点第一位を四捨五入</a:t>
          </a:r>
        </a:p>
        <a:p>
          <a:endParaRPr kumimoji="1" lang="ja-JP" altLang="en-US" sz="900"/>
        </a:p>
        <a:p>
          <a:r>
            <a:rPr kumimoji="1" lang="en-US" altLang="ja-JP" sz="900"/>
            <a:t>【</a:t>
          </a:r>
          <a:r>
            <a:rPr kumimoji="1" lang="ja-JP" altLang="en-US" sz="900"/>
            <a:t>３～５歳児クラスの学級数</a:t>
          </a:r>
          <a:r>
            <a:rPr kumimoji="1" lang="en-US" altLang="ja-JP" sz="900"/>
            <a:t>】</a:t>
          </a:r>
        </a:p>
        <a:p>
          <a:r>
            <a:rPr kumimoji="1" lang="ja-JP" altLang="en-US" sz="900"/>
            <a:t>　＝令和６年度学校基本調査にて回答した３</a:t>
          </a:r>
          <a:r>
            <a:rPr kumimoji="1" lang="en-US" altLang="ja-JP" sz="900"/>
            <a:t>,</a:t>
          </a:r>
          <a:r>
            <a:rPr kumimoji="1" lang="ja-JP" altLang="en-US" sz="900"/>
            <a:t>４</a:t>
          </a:r>
          <a:r>
            <a:rPr kumimoji="1" lang="en-US" altLang="ja-JP" sz="900"/>
            <a:t>,</a:t>
          </a:r>
          <a:r>
            <a:rPr kumimoji="1" lang="ja-JP" altLang="en-US" sz="900"/>
            <a:t>５歳児クラスの学級数</a:t>
          </a:r>
        </a:p>
        <a:p>
          <a:endParaRPr kumimoji="1" lang="ja-JP" altLang="en-US" sz="1100"/>
        </a:p>
      </xdr:txBody>
    </xdr:sp>
    <xdr:clientData/>
  </xdr:twoCellAnchor>
  <xdr:twoCellAnchor>
    <xdr:from>
      <xdr:col>7</xdr:col>
      <xdr:colOff>62865</xdr:colOff>
      <xdr:row>2</xdr:row>
      <xdr:rowOff>72390</xdr:rowOff>
    </xdr:from>
    <xdr:to>
      <xdr:col>13</xdr:col>
      <xdr:colOff>553570</xdr:colOff>
      <xdr:row>4</xdr:row>
      <xdr:rowOff>86445</xdr:rowOff>
    </xdr:to>
    <xdr:sp macro="" textlink="">
      <xdr:nvSpPr>
        <xdr:cNvPr id="4" name="角丸四角形 1">
          <a:extLst>
            <a:ext uri="{FF2B5EF4-FFF2-40B4-BE49-F238E27FC236}">
              <a16:creationId xmlns:a16="http://schemas.microsoft.com/office/drawing/2014/main" id="{63AB5936-110F-4D0F-B2D7-81F982D43DDE}"/>
            </a:ext>
          </a:extLst>
        </xdr:cNvPr>
        <xdr:cNvSpPr/>
      </xdr:nvSpPr>
      <xdr:spPr>
        <a:xfrm>
          <a:off x="9149715" y="415290"/>
          <a:ext cx="4605505" cy="65223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0"/>
  <sheetViews>
    <sheetView tabSelected="1" view="pageBreakPreview" zoomScaleNormal="100" zoomScaleSheetLayoutView="100" workbookViewId="0"/>
  </sheetViews>
  <sheetFormatPr defaultColWidth="9" defaultRowHeight="16.5" customHeight="1"/>
  <cols>
    <col min="1" max="1" width="18.5" style="29" customWidth="1"/>
    <col min="2" max="2" width="20.59765625" style="29" customWidth="1"/>
    <col min="3" max="3" width="18.5" style="29" customWidth="1"/>
    <col min="4" max="4" width="20.59765625" style="29" customWidth="1"/>
    <col min="5" max="5" width="6.59765625" style="29" customWidth="1"/>
    <col min="6" max="16384" width="9" style="29"/>
  </cols>
  <sheetData>
    <row r="1" spans="1:6" ht="16.5" customHeight="1">
      <c r="A1" s="29" t="s">
        <v>25</v>
      </c>
    </row>
    <row r="3" spans="1:6" ht="16.5" customHeight="1">
      <c r="D3" s="23" t="s">
        <v>93</v>
      </c>
      <c r="E3" s="30"/>
    </row>
    <row r="4" spans="1:6" ht="16.5" customHeight="1">
      <c r="D4" s="31"/>
      <c r="E4" s="31"/>
      <c r="F4" s="31"/>
    </row>
    <row r="5" spans="1:6" ht="16.5" customHeight="1">
      <c r="A5" s="29" t="s">
        <v>3</v>
      </c>
    </row>
    <row r="7" spans="1:6" ht="16.5" customHeight="1">
      <c r="A7" s="91" t="s">
        <v>108</v>
      </c>
      <c r="B7" s="92"/>
      <c r="C7" s="92"/>
      <c r="D7" s="92"/>
    </row>
    <row r="8" spans="1:6" ht="16.5" customHeight="1">
      <c r="A8" s="31"/>
      <c r="B8" s="31"/>
      <c r="C8" s="31"/>
      <c r="D8" s="31"/>
      <c r="E8" s="31"/>
    </row>
    <row r="9" spans="1:6" ht="33" customHeight="1">
      <c r="A9" s="74" t="s">
        <v>109</v>
      </c>
      <c r="B9" s="74"/>
      <c r="C9" s="74"/>
      <c r="D9" s="74"/>
      <c r="E9" s="31"/>
    </row>
    <row r="10" spans="1:6" ht="16.5" customHeight="1">
      <c r="A10" s="32"/>
      <c r="B10" s="31"/>
      <c r="C10" s="31"/>
      <c r="D10" s="31"/>
      <c r="E10" s="31"/>
    </row>
    <row r="11" spans="1:6" ht="26.25" customHeight="1">
      <c r="A11" s="33" t="s">
        <v>19</v>
      </c>
      <c r="B11" s="24"/>
      <c r="C11" s="33" t="s">
        <v>20</v>
      </c>
      <c r="D11" s="25"/>
    </row>
    <row r="12" spans="1:6" ht="26.25" customHeight="1">
      <c r="A12" s="33" t="s">
        <v>21</v>
      </c>
      <c r="B12" s="88"/>
      <c r="C12" s="89"/>
      <c r="D12" s="90"/>
    </row>
    <row r="13" spans="1:6" ht="26.25" customHeight="1">
      <c r="A13" s="33" t="s">
        <v>22</v>
      </c>
      <c r="B13" s="88"/>
      <c r="C13" s="89"/>
      <c r="D13" s="90"/>
    </row>
    <row r="14" spans="1:6" ht="26.25" customHeight="1">
      <c r="A14" s="33" t="s">
        <v>23</v>
      </c>
      <c r="B14" s="88"/>
      <c r="C14" s="89"/>
      <c r="D14" s="90"/>
    </row>
    <row r="15" spans="1:6" ht="26.25" customHeight="1">
      <c r="A15" s="33" t="s">
        <v>24</v>
      </c>
      <c r="B15" s="88"/>
      <c r="C15" s="89"/>
      <c r="D15" s="90"/>
    </row>
    <row r="16" spans="1:6" ht="26.25" customHeight="1">
      <c r="A16" s="33" t="s">
        <v>26</v>
      </c>
      <c r="B16" s="88"/>
      <c r="C16" s="89"/>
      <c r="D16" s="90"/>
    </row>
    <row r="17" spans="1:6" ht="26.25" customHeight="1">
      <c r="A17" s="33" t="s">
        <v>37</v>
      </c>
      <c r="B17" s="88"/>
      <c r="C17" s="89"/>
      <c r="D17" s="90"/>
    </row>
    <row r="18" spans="1:6" ht="16.5" customHeight="1">
      <c r="A18" s="34"/>
    </row>
    <row r="19" spans="1:6" ht="16.5" customHeight="1">
      <c r="A19" s="29" t="s">
        <v>27</v>
      </c>
    </row>
    <row r="20" spans="1:6" ht="16.5" customHeight="1">
      <c r="A20" s="75" t="s">
        <v>30</v>
      </c>
      <c r="B20" s="76"/>
      <c r="C20" s="77"/>
      <c r="D20" s="35" t="s">
        <v>31</v>
      </c>
    </row>
    <row r="21" spans="1:6" ht="32.25" customHeight="1">
      <c r="A21" s="78" t="s">
        <v>5</v>
      </c>
      <c r="B21" s="79"/>
      <c r="C21" s="80"/>
      <c r="D21" s="36">
        <f>'別紙１（遊具等）'!F44</f>
        <v>0</v>
      </c>
    </row>
    <row r="22" spans="1:6" ht="32.25" customHeight="1">
      <c r="A22" s="78" t="s">
        <v>86</v>
      </c>
      <c r="B22" s="79"/>
      <c r="C22" s="80"/>
      <c r="D22" s="36">
        <f>'別紙２（移行のための準備支援）'!F38</f>
        <v>0</v>
      </c>
      <c r="F22" s="37"/>
    </row>
    <row r="23" spans="1:6" ht="32.25" customHeight="1">
      <c r="A23" s="78" t="s">
        <v>87</v>
      </c>
      <c r="B23" s="79"/>
      <c r="C23" s="80"/>
      <c r="D23" s="36">
        <f>'別紙３（園務の平準化支援）'!F33</f>
        <v>0</v>
      </c>
      <c r="F23" s="37"/>
    </row>
    <row r="24" spans="1:6" ht="32.25" customHeight="1">
      <c r="A24" s="81" t="s">
        <v>4</v>
      </c>
      <c r="B24" s="79"/>
      <c r="C24" s="80"/>
      <c r="D24" s="36">
        <f>'別紙４（研修）'!F76</f>
        <v>0</v>
      </c>
    </row>
    <row r="25" spans="1:6" ht="32.25" customHeight="1" thickBot="1">
      <c r="A25" s="82" t="s">
        <v>94</v>
      </c>
      <c r="B25" s="83"/>
      <c r="C25" s="84"/>
      <c r="D25" s="38">
        <f>'別紙５（ICT）'!F36</f>
        <v>0</v>
      </c>
    </row>
    <row r="26" spans="1:6" ht="27" customHeight="1" thickTop="1">
      <c r="A26" s="85" t="s">
        <v>29</v>
      </c>
      <c r="B26" s="86"/>
      <c r="C26" s="87"/>
      <c r="D26" s="39">
        <f>SUM(D21:D25)</f>
        <v>0</v>
      </c>
    </row>
    <row r="27" spans="1:6" ht="16.5" customHeight="1">
      <c r="A27" s="74"/>
      <c r="B27" s="74"/>
      <c r="C27" s="74"/>
      <c r="D27" s="74"/>
      <c r="E27" s="74"/>
      <c r="F27" s="40"/>
    </row>
    <row r="28" spans="1:6" ht="16.5" customHeight="1">
      <c r="A28" s="29" t="s">
        <v>28</v>
      </c>
    </row>
    <row r="29" spans="1:6" ht="26.25" customHeight="1">
      <c r="A29" s="73" t="s">
        <v>32</v>
      </c>
      <c r="B29" s="73"/>
      <c r="C29" s="73"/>
      <c r="D29" s="73"/>
    </row>
    <row r="30" spans="1:6" ht="7.5" customHeight="1"/>
  </sheetData>
  <sheetProtection algorithmName="SHA-512" hashValue="kCnlOoScWsc+MZ0jLgWDkU6Pkuiwlbr98p1EETjRFsgHrdeCmPMHIzbAkzIS2V8TZR7geuhL5cdtW34g0Mj5Xw==" saltValue="35SE9aLJYcwd/4pab06hLg==" spinCount="100000" sheet="1" objects="1" scenarios="1"/>
  <mergeCells count="17">
    <mergeCell ref="B15:D15"/>
    <mergeCell ref="B16:D16"/>
    <mergeCell ref="A21:C21"/>
    <mergeCell ref="A7:D7"/>
    <mergeCell ref="A9:D9"/>
    <mergeCell ref="B12:D12"/>
    <mergeCell ref="B13:D13"/>
    <mergeCell ref="B14:D14"/>
    <mergeCell ref="B17:D17"/>
    <mergeCell ref="A29:D29"/>
    <mergeCell ref="A27:E27"/>
    <mergeCell ref="A20:C20"/>
    <mergeCell ref="A22:C22"/>
    <mergeCell ref="A24:C24"/>
    <mergeCell ref="A25:C25"/>
    <mergeCell ref="A26:C26"/>
    <mergeCell ref="A23:C23"/>
  </mergeCells>
  <phoneticPr fontId="1"/>
  <dataValidations count="1">
    <dataValidation type="list" allowBlank="1" showInputMessage="1" showErrorMessage="1" sqref="D11" xr:uid="{00000000-0002-0000-0000-000000000000}">
      <formula1>"私学助成,施設型給付,幼稚園型認定こども園,幼保連携型認定こども園"</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44"/>
  <sheetViews>
    <sheetView view="pageBreakPreview" zoomScaleNormal="100" zoomScaleSheetLayoutView="100" workbookViewId="0">
      <selection activeCell="F38" sqref="F38"/>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95</v>
      </c>
    </row>
    <row r="3" spans="1:7" ht="30.75" customHeight="1">
      <c r="A3" s="96" t="s">
        <v>39</v>
      </c>
      <c r="B3" s="96"/>
      <c r="C3" s="96"/>
      <c r="D3" s="96"/>
      <c r="E3" s="96"/>
      <c r="F3" s="96"/>
    </row>
    <row r="4" spans="1:7" ht="20.25" customHeight="1">
      <c r="A4" s="5" t="s">
        <v>33</v>
      </c>
      <c r="B4" s="6"/>
      <c r="C4" s="6"/>
      <c r="D4" s="6"/>
      <c r="E4" s="6"/>
      <c r="F4" s="6"/>
    </row>
    <row r="5" spans="1:7" ht="18" customHeight="1">
      <c r="A5" s="97" t="s">
        <v>7</v>
      </c>
      <c r="B5" s="98"/>
      <c r="C5" s="28">
        <f>'計画書（鑑）'!B11</f>
        <v>0</v>
      </c>
      <c r="D5" s="27" t="s">
        <v>8</v>
      </c>
      <c r="E5" s="99">
        <f>'計画書（鑑）'!D11</f>
        <v>0</v>
      </c>
      <c r="F5" s="100"/>
    </row>
    <row r="6" spans="1:7" ht="18" customHeight="1">
      <c r="A6" s="97" t="s">
        <v>21</v>
      </c>
      <c r="B6" s="98"/>
      <c r="C6" s="101">
        <f>'計画書（鑑）'!B12</f>
        <v>0</v>
      </c>
      <c r="D6" s="102"/>
      <c r="E6" s="102"/>
      <c r="F6" s="102"/>
    </row>
    <row r="7" spans="1:7" ht="18" customHeight="1">
      <c r="A7" s="97" t="s">
        <v>0</v>
      </c>
      <c r="B7" s="98"/>
      <c r="C7" s="101">
        <f>'計画書（鑑）'!B14</f>
        <v>0</v>
      </c>
      <c r="D7" s="102"/>
      <c r="E7" s="102"/>
      <c r="F7" s="102"/>
    </row>
    <row r="8" spans="1:7" ht="20.25" customHeight="1">
      <c r="A8" s="46" t="s">
        <v>34</v>
      </c>
      <c r="B8" s="6"/>
      <c r="C8" s="6"/>
      <c r="D8" s="6"/>
      <c r="E8" s="6"/>
      <c r="F8" s="6"/>
    </row>
    <row r="9" spans="1:7" ht="18" customHeight="1">
      <c r="A9" s="15"/>
      <c r="B9" s="93" t="s">
        <v>110</v>
      </c>
      <c r="C9" s="94"/>
      <c r="D9" s="94"/>
      <c r="E9" s="94"/>
      <c r="F9" s="95"/>
      <c r="G9" s="49" t="str">
        <f>IF(A9="","←確認のうえ、チェック欄に✓","")</f>
        <v>←確認のうえ、チェック欄に✓</v>
      </c>
    </row>
    <row r="10" spans="1:7" ht="18" customHeight="1">
      <c r="A10" s="15"/>
      <c r="B10" s="103" t="s">
        <v>111</v>
      </c>
      <c r="C10" s="104"/>
      <c r="D10" s="104"/>
      <c r="E10" s="104"/>
      <c r="F10" s="104"/>
      <c r="G10" s="49" t="str">
        <f t="shared" ref="G10:G16" si="0">IF(A10="","←確認のうえ、チェック欄に✓","")</f>
        <v>←確認のうえ、チェック欄に✓</v>
      </c>
    </row>
    <row r="11" spans="1:7" ht="18" customHeight="1">
      <c r="A11" s="15"/>
      <c r="B11" s="105" t="s">
        <v>11</v>
      </c>
      <c r="C11" s="106"/>
      <c r="D11" s="106"/>
      <c r="E11" s="106"/>
      <c r="F11" s="107"/>
      <c r="G11" s="49" t="str">
        <f t="shared" si="0"/>
        <v>←確認のうえ、チェック欄に✓</v>
      </c>
    </row>
    <row r="12" spans="1:7" ht="18" customHeight="1">
      <c r="A12" s="15"/>
      <c r="B12" s="105" t="s">
        <v>12</v>
      </c>
      <c r="C12" s="106"/>
      <c r="D12" s="106"/>
      <c r="E12" s="106"/>
      <c r="F12" s="107"/>
      <c r="G12" s="49" t="str">
        <f t="shared" si="0"/>
        <v>←確認のうえ、チェック欄に✓</v>
      </c>
    </row>
    <row r="13" spans="1:7" ht="18" customHeight="1">
      <c r="A13" s="15"/>
      <c r="B13" s="105" t="s">
        <v>13</v>
      </c>
      <c r="C13" s="106"/>
      <c r="D13" s="106"/>
      <c r="E13" s="106"/>
      <c r="F13" s="107"/>
      <c r="G13" s="49" t="str">
        <f t="shared" si="0"/>
        <v>←確認のうえ、チェック欄に✓</v>
      </c>
    </row>
    <row r="14" spans="1:7" ht="18" customHeight="1">
      <c r="A14" s="15"/>
      <c r="B14" s="93" t="s">
        <v>76</v>
      </c>
      <c r="C14" s="94"/>
      <c r="D14" s="94"/>
      <c r="E14" s="94"/>
      <c r="F14" s="95"/>
      <c r="G14" s="49" t="str">
        <f t="shared" si="0"/>
        <v>←確認のうえ、チェック欄に✓</v>
      </c>
    </row>
    <row r="15" spans="1:7" ht="18" customHeight="1">
      <c r="A15" s="15"/>
      <c r="B15" s="105" t="s">
        <v>61</v>
      </c>
      <c r="C15" s="106"/>
      <c r="D15" s="106"/>
      <c r="E15" s="106"/>
      <c r="F15" s="107"/>
      <c r="G15" s="49" t="str">
        <f t="shared" si="0"/>
        <v>←確認のうえ、チェック欄に✓</v>
      </c>
    </row>
    <row r="16" spans="1:7" ht="18" customHeight="1">
      <c r="A16" s="15"/>
      <c r="B16" s="108" t="s">
        <v>10</v>
      </c>
      <c r="C16" s="109"/>
      <c r="D16" s="109"/>
      <c r="E16" s="109"/>
      <c r="F16" s="100"/>
      <c r="G16" s="49" t="str">
        <f t="shared" si="0"/>
        <v>←確認のうえ、チェック欄に✓</v>
      </c>
    </row>
    <row r="17" spans="1:7" ht="20.25" customHeight="1">
      <c r="A17" s="5" t="s">
        <v>35</v>
      </c>
      <c r="B17" s="6"/>
      <c r="C17" s="6"/>
      <c r="D17" s="6"/>
      <c r="E17" s="6"/>
      <c r="F17" s="6"/>
    </row>
    <row r="18" spans="1:7" ht="15.75" customHeight="1">
      <c r="A18" s="19" t="s">
        <v>15</v>
      </c>
      <c r="B18" s="26" t="s">
        <v>40</v>
      </c>
      <c r="C18" s="110" t="s">
        <v>14</v>
      </c>
      <c r="D18" s="111"/>
      <c r="E18" s="20" t="s">
        <v>38</v>
      </c>
      <c r="F18" s="21" t="s">
        <v>9</v>
      </c>
      <c r="G18" s="4"/>
    </row>
    <row r="19" spans="1:7" ht="26.25" customHeight="1">
      <c r="A19" s="19">
        <v>1</v>
      </c>
      <c r="B19" s="41"/>
      <c r="C19" s="112"/>
      <c r="D19" s="113"/>
      <c r="E19" s="41"/>
      <c r="F19" s="17"/>
      <c r="G19" s="4" t="str">
        <f>IF(B19="","",IF(AND(F19&gt;0,OR((AND(B19="遊具",F19&lt;500000)),(AND(B19&lt;&gt;"遊具",F19&lt;100000)))),"金額の要件を満たしません",""))</f>
        <v/>
      </c>
    </row>
    <row r="20" spans="1:7" ht="26.25" customHeight="1">
      <c r="A20" s="19">
        <v>2</v>
      </c>
      <c r="B20" s="41"/>
      <c r="C20" s="112"/>
      <c r="D20" s="113"/>
      <c r="E20" s="41"/>
      <c r="F20" s="17"/>
      <c r="G20" s="4" t="str">
        <f t="shared" ref="G20:G38" si="1">IF(B20="","",IF(AND(F20&gt;0,OR((AND(B20="遊具",F20&lt;500000)),(AND(B20&lt;&gt;"遊具",F20&lt;100000)))),"金額の要件を満たしません",""))</f>
        <v/>
      </c>
    </row>
    <row r="21" spans="1:7" ht="26.25" customHeight="1">
      <c r="A21" s="19">
        <v>3</v>
      </c>
      <c r="B21" s="41"/>
      <c r="C21" s="112"/>
      <c r="D21" s="113"/>
      <c r="E21" s="41"/>
      <c r="F21" s="17"/>
      <c r="G21" s="4" t="str">
        <f t="shared" si="1"/>
        <v/>
      </c>
    </row>
    <row r="22" spans="1:7" ht="26.25" customHeight="1">
      <c r="A22" s="19">
        <v>4</v>
      </c>
      <c r="B22" s="41"/>
      <c r="C22" s="112"/>
      <c r="D22" s="113"/>
      <c r="E22" s="41"/>
      <c r="F22" s="17"/>
      <c r="G22" s="4" t="str">
        <f t="shared" si="1"/>
        <v/>
      </c>
    </row>
    <row r="23" spans="1:7" ht="26.25" customHeight="1">
      <c r="A23" s="19">
        <v>5</v>
      </c>
      <c r="B23" s="41"/>
      <c r="C23" s="112"/>
      <c r="D23" s="113"/>
      <c r="E23" s="41"/>
      <c r="F23" s="17"/>
      <c r="G23" s="4" t="str">
        <f t="shared" si="1"/>
        <v/>
      </c>
    </row>
    <row r="24" spans="1:7" ht="26.25" customHeight="1">
      <c r="A24" s="19">
        <v>6</v>
      </c>
      <c r="B24" s="42"/>
      <c r="C24" s="114"/>
      <c r="D24" s="115"/>
      <c r="E24" s="42"/>
      <c r="F24" s="17"/>
      <c r="G24" s="4" t="str">
        <f t="shared" si="1"/>
        <v/>
      </c>
    </row>
    <row r="25" spans="1:7" ht="26.25" customHeight="1">
      <c r="A25" s="19">
        <v>7</v>
      </c>
      <c r="B25" s="42"/>
      <c r="C25" s="114"/>
      <c r="D25" s="115"/>
      <c r="E25" s="42"/>
      <c r="F25" s="17"/>
      <c r="G25" s="4" t="str">
        <f t="shared" si="1"/>
        <v/>
      </c>
    </row>
    <row r="26" spans="1:7" ht="26.25" customHeight="1">
      <c r="A26" s="19">
        <v>8</v>
      </c>
      <c r="B26" s="42"/>
      <c r="C26" s="114"/>
      <c r="D26" s="115"/>
      <c r="E26" s="42"/>
      <c r="F26" s="17"/>
      <c r="G26" s="4" t="str">
        <f t="shared" si="1"/>
        <v/>
      </c>
    </row>
    <row r="27" spans="1:7" ht="26.25" customHeight="1">
      <c r="A27" s="19">
        <v>9</v>
      </c>
      <c r="B27" s="42"/>
      <c r="C27" s="114"/>
      <c r="D27" s="115"/>
      <c r="E27" s="42"/>
      <c r="F27" s="17"/>
      <c r="G27" s="4" t="str">
        <f t="shared" si="1"/>
        <v/>
      </c>
    </row>
    <row r="28" spans="1:7" ht="26.25" customHeight="1">
      <c r="A28" s="19">
        <v>10</v>
      </c>
      <c r="B28" s="42"/>
      <c r="C28" s="114"/>
      <c r="D28" s="115"/>
      <c r="E28" s="42"/>
      <c r="F28" s="17"/>
      <c r="G28" s="4" t="str">
        <f t="shared" si="1"/>
        <v/>
      </c>
    </row>
    <row r="29" spans="1:7" ht="26.25" customHeight="1">
      <c r="A29" s="19">
        <v>11</v>
      </c>
      <c r="B29" s="42"/>
      <c r="C29" s="114"/>
      <c r="D29" s="115"/>
      <c r="E29" s="42"/>
      <c r="F29" s="17"/>
      <c r="G29" s="4" t="str">
        <f t="shared" si="1"/>
        <v/>
      </c>
    </row>
    <row r="30" spans="1:7" ht="26.25" customHeight="1">
      <c r="A30" s="19">
        <v>12</v>
      </c>
      <c r="B30" s="42"/>
      <c r="C30" s="114"/>
      <c r="D30" s="115"/>
      <c r="E30" s="42"/>
      <c r="F30" s="17"/>
      <c r="G30" s="4" t="str">
        <f t="shared" si="1"/>
        <v/>
      </c>
    </row>
    <row r="31" spans="1:7" ht="26.25" customHeight="1">
      <c r="A31" s="19">
        <v>13</v>
      </c>
      <c r="B31" s="42"/>
      <c r="C31" s="114"/>
      <c r="D31" s="115"/>
      <c r="E31" s="42"/>
      <c r="F31" s="17"/>
      <c r="G31" s="4" t="str">
        <f t="shared" si="1"/>
        <v/>
      </c>
    </row>
    <row r="32" spans="1:7" ht="26.25" customHeight="1">
      <c r="A32" s="19">
        <v>14</v>
      </c>
      <c r="B32" s="42"/>
      <c r="C32" s="114"/>
      <c r="D32" s="115"/>
      <c r="E32" s="42"/>
      <c r="F32" s="17"/>
      <c r="G32" s="4" t="str">
        <f t="shared" si="1"/>
        <v/>
      </c>
    </row>
    <row r="33" spans="1:7" ht="26.25" customHeight="1">
      <c r="A33" s="19">
        <v>15</v>
      </c>
      <c r="B33" s="42"/>
      <c r="C33" s="114"/>
      <c r="D33" s="115"/>
      <c r="E33" s="42"/>
      <c r="F33" s="17"/>
      <c r="G33" s="4" t="str">
        <f t="shared" si="1"/>
        <v/>
      </c>
    </row>
    <row r="34" spans="1:7" ht="26.25" customHeight="1">
      <c r="A34" s="19">
        <v>16</v>
      </c>
      <c r="B34" s="42"/>
      <c r="C34" s="114"/>
      <c r="D34" s="115"/>
      <c r="E34" s="42"/>
      <c r="F34" s="17"/>
      <c r="G34" s="4" t="str">
        <f t="shared" si="1"/>
        <v/>
      </c>
    </row>
    <row r="35" spans="1:7" ht="26.25" customHeight="1">
      <c r="A35" s="19">
        <v>17</v>
      </c>
      <c r="B35" s="42"/>
      <c r="C35" s="114"/>
      <c r="D35" s="115"/>
      <c r="E35" s="42"/>
      <c r="F35" s="17"/>
      <c r="G35" s="4" t="str">
        <f t="shared" si="1"/>
        <v/>
      </c>
    </row>
    <row r="36" spans="1:7" ht="26.25" customHeight="1">
      <c r="A36" s="19">
        <v>18</v>
      </c>
      <c r="B36" s="42"/>
      <c r="C36" s="114"/>
      <c r="D36" s="115"/>
      <c r="E36" s="42"/>
      <c r="F36" s="17"/>
      <c r="G36" s="4" t="str">
        <f t="shared" si="1"/>
        <v/>
      </c>
    </row>
    <row r="37" spans="1:7" ht="26.25" customHeight="1">
      <c r="A37" s="19">
        <v>19</v>
      </c>
      <c r="B37" s="42"/>
      <c r="C37" s="114"/>
      <c r="D37" s="115"/>
      <c r="E37" s="42"/>
      <c r="F37" s="17"/>
      <c r="G37" s="4" t="str">
        <f t="shared" si="1"/>
        <v/>
      </c>
    </row>
    <row r="38" spans="1:7" ht="26.25" customHeight="1" thickBot="1">
      <c r="A38" s="22">
        <v>20</v>
      </c>
      <c r="B38" s="43"/>
      <c r="C38" s="122"/>
      <c r="D38" s="123"/>
      <c r="E38" s="43"/>
      <c r="F38" s="18"/>
      <c r="G38" s="4" t="str">
        <f t="shared" si="1"/>
        <v/>
      </c>
    </row>
    <row r="39" spans="1:7" ht="27" customHeight="1" thickTop="1">
      <c r="A39" s="120" t="s">
        <v>16</v>
      </c>
      <c r="B39" s="121"/>
      <c r="C39" s="121"/>
      <c r="D39" s="121"/>
      <c r="E39" s="121"/>
      <c r="F39" s="10">
        <f>SUM(F19:F38)</f>
        <v>0</v>
      </c>
    </row>
    <row r="40" spans="1:7" ht="20.25" customHeight="1">
      <c r="A40" s="5" t="s">
        <v>36</v>
      </c>
      <c r="B40" s="6"/>
      <c r="C40" s="6"/>
      <c r="D40" s="6"/>
      <c r="E40" s="6"/>
      <c r="F40" s="6"/>
    </row>
    <row r="41" spans="1:7" ht="23.25" customHeight="1">
      <c r="A41" s="99" t="s">
        <v>6</v>
      </c>
      <c r="B41" s="109"/>
      <c r="C41" s="116" t="s">
        <v>112</v>
      </c>
      <c r="D41" s="116"/>
      <c r="E41" s="116"/>
      <c r="F41" s="12">
        <f>1800000</f>
        <v>1800000</v>
      </c>
    </row>
    <row r="42" spans="1:7" ht="23.25" customHeight="1">
      <c r="A42" s="99" t="s">
        <v>17</v>
      </c>
      <c r="B42" s="109"/>
      <c r="C42" s="116" t="s">
        <v>55</v>
      </c>
      <c r="D42" s="116"/>
      <c r="E42" s="116"/>
      <c r="F42" s="12">
        <f>MIN(F41,F39)</f>
        <v>0</v>
      </c>
    </row>
    <row r="43" spans="1:7" ht="23.25" customHeight="1">
      <c r="A43" s="99" t="s">
        <v>2</v>
      </c>
      <c r="B43" s="109"/>
      <c r="C43" s="116" t="s">
        <v>59</v>
      </c>
      <c r="D43" s="116"/>
      <c r="E43" s="116"/>
      <c r="F43" s="13" t="str">
        <f>IF(OR(E5="私学助成",E5="施設型給付"),1/3,IF(OR(E5="幼稚園型認定こども園",E5="幼保連携型認定こども園"),1/2,"施設類型が未入力"))</f>
        <v>施設類型が未入力</v>
      </c>
    </row>
    <row r="44" spans="1:7" ht="30" customHeight="1">
      <c r="A44" s="117" t="s">
        <v>1</v>
      </c>
      <c r="B44" s="118"/>
      <c r="C44" s="119" t="s">
        <v>85</v>
      </c>
      <c r="D44" s="119"/>
      <c r="E44" s="119"/>
      <c r="F44" s="14">
        <f>IFERROR(ROUNDDOWN(F42*F43,-3),0)</f>
        <v>0</v>
      </c>
    </row>
  </sheetData>
  <sheetProtection algorithmName="SHA-512" hashValue="GSIYItdw7FVwcowf6elr/tiOCiRh+jFRJTWopRdZP6uYNiJXj2IYSjpwvXC89zCIpyw4v80cDTK+WcLhCK3i8Q==" saltValue="KzmGy/VaqbeSyeWJR7shVQ==" spinCount="100000" sheet="1" objects="1" scenarios="1"/>
  <mergeCells count="45">
    <mergeCell ref="C36:D36"/>
    <mergeCell ref="C37:D37"/>
    <mergeCell ref="C43:E43"/>
    <mergeCell ref="A44:B44"/>
    <mergeCell ref="C44:E44"/>
    <mergeCell ref="A39:E39"/>
    <mergeCell ref="C41:E41"/>
    <mergeCell ref="C42:E42"/>
    <mergeCell ref="C38:D38"/>
    <mergeCell ref="A41:B41"/>
    <mergeCell ref="A42:B42"/>
    <mergeCell ref="A43:B43"/>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B15:F15"/>
    <mergeCell ref="B16:F16"/>
    <mergeCell ref="C18:D18"/>
    <mergeCell ref="C19:D19"/>
    <mergeCell ref="C20:D20"/>
    <mergeCell ref="B14:F14"/>
    <mergeCell ref="A3:F3"/>
    <mergeCell ref="A5:B5"/>
    <mergeCell ref="E5:F5"/>
    <mergeCell ref="A6:B6"/>
    <mergeCell ref="C6:F6"/>
    <mergeCell ref="A7:B7"/>
    <mergeCell ref="C7:F7"/>
    <mergeCell ref="B9:F9"/>
    <mergeCell ref="B10:F10"/>
    <mergeCell ref="B11:F11"/>
    <mergeCell ref="B12:F12"/>
    <mergeCell ref="B13:F13"/>
  </mergeCells>
  <phoneticPr fontId="1"/>
  <conditionalFormatting sqref="F43">
    <cfRule type="expression" dxfId="2" priority="1">
      <formula>$F43="施設類型が未入力"</formula>
    </cfRule>
  </conditionalFormatting>
  <dataValidations count="3">
    <dataValidation type="whole" allowBlank="1" showInputMessage="1" showErrorMessage="1" sqref="F19:F38" xr:uid="{00000000-0002-0000-0200-000000000000}">
      <formula1>0</formula1>
      <formula2>999999999</formula2>
    </dataValidation>
    <dataValidation type="list" allowBlank="1" showInputMessage="1" showErrorMessage="1" sqref="A9:A16" xr:uid="{00000000-0002-0000-0200-000001000000}">
      <formula1>"✔"</formula1>
    </dataValidation>
    <dataValidation type="list" allowBlank="1" showInputMessage="1" showErrorMessage="1" sqref="B19:B38" xr:uid="{00000000-0002-0000-0200-000002000000}">
      <formula1>"遊具,運動用具,教具,保健衛生用品"</formula1>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38"/>
  <sheetViews>
    <sheetView view="pageBreakPreview" zoomScaleNormal="100" zoomScaleSheetLayoutView="100" workbookViewId="0">
      <selection activeCell="D32" sqref="D32:F32"/>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96</v>
      </c>
    </row>
    <row r="3" spans="1:7" ht="30.75" customHeight="1">
      <c r="A3" s="143" t="s">
        <v>88</v>
      </c>
      <c r="B3" s="143"/>
      <c r="C3" s="143"/>
      <c r="D3" s="143"/>
      <c r="E3" s="143"/>
      <c r="F3" s="143"/>
    </row>
    <row r="4" spans="1:7" ht="20.25" customHeight="1">
      <c r="A4" s="5" t="s">
        <v>33</v>
      </c>
      <c r="B4" s="6"/>
      <c r="C4" s="6"/>
      <c r="D4" s="6"/>
      <c r="E4" s="6"/>
      <c r="F4" s="6"/>
    </row>
    <row r="5" spans="1:7" ht="18" customHeight="1">
      <c r="A5" s="97" t="s">
        <v>7</v>
      </c>
      <c r="B5" s="98"/>
      <c r="C5" s="28">
        <f>'計画書（鑑）'!B11</f>
        <v>0</v>
      </c>
      <c r="D5" s="27" t="s">
        <v>8</v>
      </c>
      <c r="E5" s="99">
        <f>'計画書（鑑）'!D11</f>
        <v>0</v>
      </c>
      <c r="F5" s="100"/>
    </row>
    <row r="6" spans="1:7" ht="18" customHeight="1">
      <c r="A6" s="97" t="s">
        <v>21</v>
      </c>
      <c r="B6" s="98"/>
      <c r="C6" s="101">
        <f>'計画書（鑑）'!B12</f>
        <v>0</v>
      </c>
      <c r="D6" s="102"/>
      <c r="E6" s="102"/>
      <c r="F6" s="102"/>
    </row>
    <row r="7" spans="1:7" ht="18" customHeight="1">
      <c r="A7" s="97" t="s">
        <v>0</v>
      </c>
      <c r="B7" s="98"/>
      <c r="C7" s="101">
        <f>'計画書（鑑）'!B14</f>
        <v>0</v>
      </c>
      <c r="D7" s="102"/>
      <c r="E7" s="102"/>
      <c r="F7" s="102"/>
    </row>
    <row r="8" spans="1:7" ht="20.25" customHeight="1">
      <c r="A8" s="46" t="s">
        <v>34</v>
      </c>
      <c r="B8" s="6"/>
      <c r="C8" s="6"/>
      <c r="D8" s="6"/>
      <c r="E8" s="6"/>
      <c r="F8" s="6"/>
    </row>
    <row r="9" spans="1:7" ht="18" customHeight="1">
      <c r="A9" s="15"/>
      <c r="B9" s="93" t="s">
        <v>110</v>
      </c>
      <c r="C9" s="94"/>
      <c r="D9" s="94"/>
      <c r="E9" s="94"/>
      <c r="F9" s="95"/>
      <c r="G9" s="49" t="str">
        <f>IF(A9="","←確認のうえ、チェック欄に✓","")</f>
        <v>←確認のうえ、チェック欄に✓</v>
      </c>
    </row>
    <row r="10" spans="1:7" ht="18" customHeight="1">
      <c r="A10" s="15"/>
      <c r="B10" s="103" t="s">
        <v>111</v>
      </c>
      <c r="C10" s="104"/>
      <c r="D10" s="104"/>
      <c r="E10" s="104"/>
      <c r="F10" s="104"/>
      <c r="G10" s="49" t="str">
        <f t="shared" ref="G10:G16" si="0">IF(A10="","←確認のうえ、チェック欄に✓","")</f>
        <v>←確認のうえ、チェック欄に✓</v>
      </c>
    </row>
    <row r="11" spans="1:7" ht="18" customHeight="1">
      <c r="A11" s="15"/>
      <c r="B11" s="142" t="s">
        <v>57</v>
      </c>
      <c r="C11" s="106"/>
      <c r="D11" s="106"/>
      <c r="E11" s="106"/>
      <c r="F11" s="107"/>
      <c r="G11" s="49" t="str">
        <f t="shared" si="0"/>
        <v>←確認のうえ、チェック欄に✓</v>
      </c>
    </row>
    <row r="12" spans="1:7" ht="18" customHeight="1">
      <c r="A12" s="15"/>
      <c r="B12" s="105" t="s">
        <v>11</v>
      </c>
      <c r="C12" s="106"/>
      <c r="D12" s="106"/>
      <c r="E12" s="106"/>
      <c r="F12" s="107"/>
      <c r="G12" s="49" t="str">
        <f t="shared" si="0"/>
        <v>←確認のうえ、チェック欄に✓</v>
      </c>
    </row>
    <row r="13" spans="1:7" ht="18" customHeight="1">
      <c r="A13" s="15"/>
      <c r="B13" s="105" t="s">
        <v>12</v>
      </c>
      <c r="C13" s="106"/>
      <c r="D13" s="106"/>
      <c r="E13" s="106"/>
      <c r="F13" s="107"/>
      <c r="G13" s="49" t="str">
        <f t="shared" si="0"/>
        <v>←確認のうえ、チェック欄に✓</v>
      </c>
    </row>
    <row r="14" spans="1:7" ht="18" customHeight="1">
      <c r="A14" s="15"/>
      <c r="B14" s="105" t="s">
        <v>13</v>
      </c>
      <c r="C14" s="106"/>
      <c r="D14" s="106"/>
      <c r="E14" s="106"/>
      <c r="F14" s="107"/>
      <c r="G14" s="49" t="str">
        <f t="shared" si="0"/>
        <v>←確認のうえ、チェック欄に✓</v>
      </c>
    </row>
    <row r="15" spans="1:7" ht="18" customHeight="1">
      <c r="A15" s="15"/>
      <c r="B15" s="105" t="s">
        <v>61</v>
      </c>
      <c r="C15" s="106"/>
      <c r="D15" s="106"/>
      <c r="E15" s="106"/>
      <c r="F15" s="107"/>
      <c r="G15" s="49" t="str">
        <f t="shared" si="0"/>
        <v>←確認のうえ、チェック欄に✓</v>
      </c>
    </row>
    <row r="16" spans="1:7" ht="18" customHeight="1">
      <c r="A16" s="15"/>
      <c r="B16" s="108" t="s">
        <v>10</v>
      </c>
      <c r="C16" s="109"/>
      <c r="D16" s="109"/>
      <c r="E16" s="109"/>
      <c r="F16" s="100"/>
      <c r="G16" s="49" t="str">
        <f t="shared" si="0"/>
        <v>←確認のうえ、チェック欄に✓</v>
      </c>
    </row>
    <row r="17" spans="1:6" ht="20.25" customHeight="1">
      <c r="A17" s="5" t="s">
        <v>35</v>
      </c>
      <c r="B17" s="6"/>
      <c r="C17" s="6"/>
      <c r="D17" s="6"/>
      <c r="E17" s="6"/>
      <c r="F17" s="6"/>
    </row>
    <row r="18" spans="1:6" ht="20.25" customHeight="1">
      <c r="A18" s="5" t="s">
        <v>42</v>
      </c>
      <c r="B18" s="6"/>
      <c r="C18" s="6"/>
      <c r="D18" s="6"/>
      <c r="E18" s="6"/>
      <c r="F18" s="6"/>
    </row>
    <row r="19" spans="1:6" ht="20.25" customHeight="1">
      <c r="A19" s="129" t="s">
        <v>41</v>
      </c>
      <c r="B19" s="130"/>
      <c r="C19" s="131"/>
      <c r="D19" s="132"/>
      <c r="E19" s="133"/>
      <c r="F19" s="134"/>
    </row>
    <row r="20" spans="1:6" ht="20.25" customHeight="1">
      <c r="A20" s="129" t="s">
        <v>43</v>
      </c>
      <c r="B20" s="130"/>
      <c r="C20" s="131"/>
      <c r="D20" s="135"/>
      <c r="E20" s="133"/>
      <c r="F20" s="134"/>
    </row>
    <row r="21" spans="1:6" ht="20.25" customHeight="1">
      <c r="A21" s="5" t="s">
        <v>44</v>
      </c>
      <c r="B21" s="6"/>
      <c r="C21" s="6"/>
      <c r="D21" s="6"/>
      <c r="E21" s="6"/>
      <c r="F21" s="6"/>
    </row>
    <row r="22" spans="1:6" ht="21.75" customHeight="1">
      <c r="A22" s="137" t="s">
        <v>47</v>
      </c>
      <c r="B22" s="137"/>
      <c r="C22" s="137"/>
      <c r="D22" s="137"/>
      <c r="E22" s="137"/>
      <c r="F22" s="137"/>
    </row>
    <row r="23" spans="1:6" ht="21.75" customHeight="1">
      <c r="A23" s="124" t="s">
        <v>46</v>
      </c>
      <c r="B23" s="124"/>
      <c r="C23" s="124"/>
      <c r="D23" s="127"/>
      <c r="E23" s="127"/>
      <c r="F23" s="127"/>
    </row>
    <row r="24" spans="1:6" ht="21.75" customHeight="1">
      <c r="A24" s="124" t="s">
        <v>45</v>
      </c>
      <c r="B24" s="124"/>
      <c r="C24" s="124"/>
      <c r="D24" s="136"/>
      <c r="E24" s="127"/>
      <c r="F24" s="127"/>
    </row>
    <row r="25" spans="1:6" ht="21.75" customHeight="1">
      <c r="A25" s="124" t="s">
        <v>52</v>
      </c>
      <c r="B25" s="124"/>
      <c r="C25" s="124"/>
      <c r="D25" s="139"/>
      <c r="E25" s="139"/>
      <c r="F25" s="139"/>
    </row>
    <row r="26" spans="1:6" ht="21.75" customHeight="1">
      <c r="A26" s="124" t="s">
        <v>50</v>
      </c>
      <c r="B26" s="124"/>
      <c r="C26" s="124"/>
      <c r="D26" s="140"/>
      <c r="E26" s="140"/>
      <c r="F26" s="140"/>
    </row>
    <row r="27" spans="1:6" ht="21.75" customHeight="1">
      <c r="A27" s="124" t="s">
        <v>51</v>
      </c>
      <c r="B27" s="124"/>
      <c r="C27" s="124"/>
      <c r="D27" s="140"/>
      <c r="E27" s="140"/>
      <c r="F27" s="140"/>
    </row>
    <row r="28" spans="1:6" ht="21.75" customHeight="1">
      <c r="A28" s="124" t="s">
        <v>53</v>
      </c>
      <c r="B28" s="124"/>
      <c r="C28" s="124"/>
      <c r="D28" s="141"/>
      <c r="E28" s="141"/>
      <c r="F28" s="141"/>
    </row>
    <row r="29" spans="1:6" ht="21.75" customHeight="1">
      <c r="A29" s="138" t="s">
        <v>77</v>
      </c>
      <c r="B29" s="138"/>
      <c r="C29" s="138"/>
      <c r="D29" s="138"/>
      <c r="E29" s="138"/>
      <c r="F29" s="138"/>
    </row>
    <row r="30" spans="1:6" ht="21.75" customHeight="1">
      <c r="A30" s="124" t="s">
        <v>48</v>
      </c>
      <c r="B30" s="124"/>
      <c r="C30" s="124"/>
      <c r="D30" s="127"/>
      <c r="E30" s="127"/>
      <c r="F30" s="127"/>
    </row>
    <row r="31" spans="1:6" ht="21.75" customHeight="1">
      <c r="A31" s="124" t="s">
        <v>49</v>
      </c>
      <c r="B31" s="124"/>
      <c r="C31" s="124"/>
      <c r="D31" s="128"/>
      <c r="E31" s="127"/>
      <c r="F31" s="127"/>
    </row>
    <row r="32" spans="1:6" ht="21.75" customHeight="1" thickBot="1">
      <c r="A32" s="125" t="s">
        <v>54</v>
      </c>
      <c r="B32" s="125"/>
      <c r="C32" s="125"/>
      <c r="D32" s="126"/>
      <c r="E32" s="126"/>
      <c r="F32" s="126"/>
    </row>
    <row r="33" spans="1:6" ht="27" customHeight="1" thickTop="1">
      <c r="A33" s="120" t="s">
        <v>16</v>
      </c>
      <c r="B33" s="121"/>
      <c r="C33" s="121"/>
      <c r="D33" s="121"/>
      <c r="E33" s="121"/>
      <c r="F33" s="10">
        <f>D28+D32</f>
        <v>0</v>
      </c>
    </row>
    <row r="34" spans="1:6" ht="20.25" customHeight="1">
      <c r="A34" s="5" t="s">
        <v>36</v>
      </c>
      <c r="B34" s="6"/>
      <c r="C34" s="6"/>
      <c r="D34" s="6"/>
      <c r="E34" s="6"/>
      <c r="F34" s="6"/>
    </row>
    <row r="35" spans="1:6" ht="23.25" customHeight="1">
      <c r="A35" s="99" t="s">
        <v>6</v>
      </c>
      <c r="B35" s="109"/>
      <c r="C35" s="116" t="s">
        <v>113</v>
      </c>
      <c r="D35" s="116"/>
      <c r="E35" s="116"/>
      <c r="F35" s="12">
        <v>2000000</v>
      </c>
    </row>
    <row r="36" spans="1:6" ht="23.25" customHeight="1">
      <c r="A36" s="99" t="s">
        <v>17</v>
      </c>
      <c r="B36" s="109"/>
      <c r="C36" s="116" t="s">
        <v>55</v>
      </c>
      <c r="D36" s="116"/>
      <c r="E36" s="116"/>
      <c r="F36" s="12">
        <f>MIN(F35,F33)</f>
        <v>0</v>
      </c>
    </row>
    <row r="37" spans="1:6" ht="23.25" customHeight="1">
      <c r="A37" s="99" t="s">
        <v>2</v>
      </c>
      <c r="B37" s="109"/>
      <c r="C37" s="116" t="s">
        <v>60</v>
      </c>
      <c r="D37" s="116"/>
      <c r="E37" s="116"/>
      <c r="F37" s="13">
        <v>0.5</v>
      </c>
    </row>
    <row r="38" spans="1:6" ht="30" customHeight="1">
      <c r="A38" s="117" t="s">
        <v>1</v>
      </c>
      <c r="B38" s="118"/>
      <c r="C38" s="119" t="s">
        <v>56</v>
      </c>
      <c r="D38" s="119"/>
      <c r="E38" s="119"/>
      <c r="F38" s="14">
        <f>ROUNDDOWN(MIN(F36*F37),-3)</f>
        <v>0</v>
      </c>
    </row>
  </sheetData>
  <sheetProtection algorithmName="SHA-512" hashValue="XHFNWAXYADpCNrj5FYZAhUcK8/WDT0KRvqJno5H5JgeNOIoK8i/Ijid2yVs2Xuv1+P7sympxE809OCSyYsvhuQ==" saltValue="2zEYB7190jAreY1XLtX4vA==" spinCount="100000" sheet="1" objects="1" scenarios="1"/>
  <mergeCells count="48">
    <mergeCell ref="A7:B7"/>
    <mergeCell ref="C7:F7"/>
    <mergeCell ref="A3:F3"/>
    <mergeCell ref="A5:B5"/>
    <mergeCell ref="E5:F5"/>
    <mergeCell ref="A6:B6"/>
    <mergeCell ref="C6:F6"/>
    <mergeCell ref="B15:F15"/>
    <mergeCell ref="B16:F16"/>
    <mergeCell ref="B9:F9"/>
    <mergeCell ref="B10:F10"/>
    <mergeCell ref="B11:F11"/>
    <mergeCell ref="B12:F12"/>
    <mergeCell ref="B13:F13"/>
    <mergeCell ref="B14:F14"/>
    <mergeCell ref="C37:E37"/>
    <mergeCell ref="A38:B38"/>
    <mergeCell ref="C38:E38"/>
    <mergeCell ref="A22:F22"/>
    <mergeCell ref="A29:F29"/>
    <mergeCell ref="C35:E35"/>
    <mergeCell ref="C36:E36"/>
    <mergeCell ref="A36:B36"/>
    <mergeCell ref="A37:B37"/>
    <mergeCell ref="A28:C28"/>
    <mergeCell ref="D25:F25"/>
    <mergeCell ref="D26:F26"/>
    <mergeCell ref="D27:F27"/>
    <mergeCell ref="D28:F28"/>
    <mergeCell ref="A25:C25"/>
    <mergeCell ref="A26:C26"/>
    <mergeCell ref="A19:C19"/>
    <mergeCell ref="A20:C20"/>
    <mergeCell ref="D19:F19"/>
    <mergeCell ref="D20:F20"/>
    <mergeCell ref="D24:F24"/>
    <mergeCell ref="D23:F23"/>
    <mergeCell ref="A23:C23"/>
    <mergeCell ref="A24:C24"/>
    <mergeCell ref="A27:C27"/>
    <mergeCell ref="A32:C32"/>
    <mergeCell ref="D32:F32"/>
    <mergeCell ref="A33:E33"/>
    <mergeCell ref="A35:B35"/>
    <mergeCell ref="A30:C30"/>
    <mergeCell ref="D30:F30"/>
    <mergeCell ref="A31:C31"/>
    <mergeCell ref="D31:F31"/>
  </mergeCells>
  <phoneticPr fontId="1"/>
  <dataValidations count="3">
    <dataValidation type="list" allowBlank="1" showInputMessage="1" showErrorMessage="1" sqref="A9:A16" xr:uid="{00000000-0002-0000-0300-000000000000}">
      <formula1>"✔"</formula1>
    </dataValidation>
    <dataValidation type="list" allowBlank="1" showInputMessage="1" showErrorMessage="1" sqref="D20" xr:uid="{00000000-0002-0000-0300-000001000000}">
      <formula1>"施設型給付,幼稚園型認定こども園,幼保連携型認定こども園"</formula1>
    </dataValidation>
    <dataValidation type="whole" allowBlank="1" showInputMessage="1" showErrorMessage="1" sqref="D28:F28 D32:F32" xr:uid="{00000000-0002-0000-0300-000002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5"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G33"/>
  <sheetViews>
    <sheetView view="pageBreakPreview" zoomScaleNormal="100" zoomScaleSheetLayoutView="100" workbookViewId="0">
      <selection activeCell="D27" sqref="D27:F27"/>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92</v>
      </c>
    </row>
    <row r="3" spans="1:7" ht="30.75" customHeight="1">
      <c r="A3" s="143" t="s">
        <v>89</v>
      </c>
      <c r="B3" s="143"/>
      <c r="C3" s="143"/>
      <c r="D3" s="143"/>
      <c r="E3" s="143"/>
      <c r="F3" s="143"/>
    </row>
    <row r="4" spans="1:7" ht="20.25" customHeight="1">
      <c r="A4" s="5" t="s">
        <v>33</v>
      </c>
      <c r="B4" s="6"/>
      <c r="C4" s="6"/>
      <c r="D4" s="6"/>
      <c r="E4" s="6"/>
      <c r="F4" s="6"/>
    </row>
    <row r="5" spans="1:7" ht="18" customHeight="1">
      <c r="A5" s="97" t="s">
        <v>7</v>
      </c>
      <c r="B5" s="98"/>
      <c r="C5" s="28">
        <f>'計画書（鑑）'!B11</f>
        <v>0</v>
      </c>
      <c r="D5" s="27" t="s">
        <v>8</v>
      </c>
      <c r="E5" s="99">
        <f>'計画書（鑑）'!D11</f>
        <v>0</v>
      </c>
      <c r="F5" s="100"/>
    </row>
    <row r="6" spans="1:7" ht="18" customHeight="1">
      <c r="A6" s="97" t="s">
        <v>21</v>
      </c>
      <c r="B6" s="98"/>
      <c r="C6" s="101">
        <f>'計画書（鑑）'!B12</f>
        <v>0</v>
      </c>
      <c r="D6" s="102"/>
      <c r="E6" s="102"/>
      <c r="F6" s="102"/>
    </row>
    <row r="7" spans="1:7" ht="18" customHeight="1">
      <c r="A7" s="97" t="s">
        <v>0</v>
      </c>
      <c r="B7" s="98"/>
      <c r="C7" s="101">
        <f>'計画書（鑑）'!B14</f>
        <v>0</v>
      </c>
      <c r="D7" s="102"/>
      <c r="E7" s="102"/>
      <c r="F7" s="102"/>
    </row>
    <row r="8" spans="1:7" ht="20.25" customHeight="1">
      <c r="A8" s="46" t="s">
        <v>34</v>
      </c>
      <c r="B8" s="6"/>
      <c r="C8" s="6"/>
      <c r="D8" s="6"/>
      <c r="E8" s="6"/>
      <c r="F8" s="6"/>
    </row>
    <row r="9" spans="1:7" ht="18" customHeight="1">
      <c r="A9" s="15"/>
      <c r="B9" s="93" t="s">
        <v>110</v>
      </c>
      <c r="C9" s="94"/>
      <c r="D9" s="94"/>
      <c r="E9" s="94"/>
      <c r="F9" s="95"/>
      <c r="G9" s="49" t="str">
        <f>IF(A9="","←確認のうえ、チェック欄に✓","")</f>
        <v>←確認のうえ、チェック欄に✓</v>
      </c>
    </row>
    <row r="10" spans="1:7" ht="18" customHeight="1">
      <c r="A10" s="15"/>
      <c r="B10" s="103" t="s">
        <v>111</v>
      </c>
      <c r="C10" s="104"/>
      <c r="D10" s="104"/>
      <c r="E10" s="104"/>
      <c r="F10" s="104"/>
      <c r="G10" s="49" t="str">
        <f t="shared" ref="G10:G16" si="0">IF(A10="","←確認のうえ、チェック欄に✓","")</f>
        <v>←確認のうえ、チェック欄に✓</v>
      </c>
    </row>
    <row r="11" spans="1:7" ht="18" customHeight="1">
      <c r="A11" s="15"/>
      <c r="B11" s="105" t="s">
        <v>11</v>
      </c>
      <c r="C11" s="106"/>
      <c r="D11" s="106"/>
      <c r="E11" s="106"/>
      <c r="F11" s="107"/>
      <c r="G11" s="49" t="str">
        <f t="shared" si="0"/>
        <v>←確認のうえ、チェック欄に✓</v>
      </c>
    </row>
    <row r="12" spans="1:7" ht="18" customHeight="1">
      <c r="A12" s="15"/>
      <c r="B12" s="105" t="s">
        <v>12</v>
      </c>
      <c r="C12" s="106"/>
      <c r="D12" s="106"/>
      <c r="E12" s="106"/>
      <c r="F12" s="107"/>
      <c r="G12" s="49" t="str">
        <f t="shared" si="0"/>
        <v>←確認のうえ、チェック欄に✓</v>
      </c>
    </row>
    <row r="13" spans="1:7" ht="18" customHeight="1">
      <c r="A13" s="15"/>
      <c r="B13" s="105" t="s">
        <v>13</v>
      </c>
      <c r="C13" s="106"/>
      <c r="D13" s="106"/>
      <c r="E13" s="106"/>
      <c r="F13" s="107"/>
      <c r="G13" s="49" t="str">
        <f t="shared" si="0"/>
        <v>←確認のうえ、チェック欄に✓</v>
      </c>
    </row>
    <row r="14" spans="1:7" ht="18" customHeight="1">
      <c r="A14" s="15"/>
      <c r="B14" s="105" t="s">
        <v>61</v>
      </c>
      <c r="C14" s="106"/>
      <c r="D14" s="106"/>
      <c r="E14" s="106"/>
      <c r="F14" s="107"/>
      <c r="G14" s="49" t="str">
        <f t="shared" si="0"/>
        <v>←確認のうえ、チェック欄に✓</v>
      </c>
    </row>
    <row r="15" spans="1:7" ht="18" customHeight="1">
      <c r="A15" s="15"/>
      <c r="B15" s="108" t="s">
        <v>10</v>
      </c>
      <c r="C15" s="109"/>
      <c r="D15" s="109"/>
      <c r="E15" s="109"/>
      <c r="F15" s="100"/>
      <c r="G15" s="49" t="str">
        <f t="shared" si="0"/>
        <v>←確認のうえ、チェック欄に✓</v>
      </c>
    </row>
    <row r="16" spans="1:7" ht="20.25" customHeight="1">
      <c r="A16" s="5" t="s">
        <v>90</v>
      </c>
      <c r="B16" s="6"/>
      <c r="C16" s="6"/>
      <c r="D16" s="6"/>
      <c r="E16" s="6"/>
      <c r="F16" s="6"/>
      <c r="G16" s="49" t="str">
        <f t="shared" si="0"/>
        <v/>
      </c>
    </row>
    <row r="17" spans="1:6" ht="21.75" customHeight="1">
      <c r="A17" s="154" t="s">
        <v>47</v>
      </c>
      <c r="B17" s="155"/>
      <c r="C17" s="155"/>
      <c r="D17" s="155"/>
      <c r="E17" s="155"/>
      <c r="F17" s="156"/>
    </row>
    <row r="18" spans="1:6" ht="21.75" customHeight="1">
      <c r="A18" s="129" t="s">
        <v>46</v>
      </c>
      <c r="B18" s="130"/>
      <c r="C18" s="144"/>
      <c r="D18" s="145"/>
      <c r="E18" s="146"/>
      <c r="F18" s="147"/>
    </row>
    <row r="19" spans="1:6" ht="21.75" customHeight="1">
      <c r="A19" s="129" t="s">
        <v>91</v>
      </c>
      <c r="B19" s="130"/>
      <c r="C19" s="144"/>
      <c r="D19" s="157"/>
      <c r="E19" s="146"/>
      <c r="F19" s="147"/>
    </row>
    <row r="20" spans="1:6" ht="21.75" customHeight="1">
      <c r="A20" s="129" t="s">
        <v>52</v>
      </c>
      <c r="B20" s="130"/>
      <c r="C20" s="144"/>
      <c r="D20" s="164"/>
      <c r="E20" s="165"/>
      <c r="F20" s="166"/>
    </row>
    <row r="21" spans="1:6" ht="21.75" customHeight="1">
      <c r="A21" s="129" t="s">
        <v>50</v>
      </c>
      <c r="B21" s="130"/>
      <c r="C21" s="144"/>
      <c r="D21" s="167"/>
      <c r="E21" s="168"/>
      <c r="F21" s="169"/>
    </row>
    <row r="22" spans="1:6" ht="21.75" customHeight="1">
      <c r="A22" s="129" t="s">
        <v>51</v>
      </c>
      <c r="B22" s="130"/>
      <c r="C22" s="144"/>
      <c r="D22" s="167"/>
      <c r="E22" s="168"/>
      <c r="F22" s="169"/>
    </row>
    <row r="23" spans="1:6" ht="21.75" customHeight="1">
      <c r="A23" s="129" t="s">
        <v>53</v>
      </c>
      <c r="B23" s="130"/>
      <c r="C23" s="144"/>
      <c r="D23" s="158"/>
      <c r="E23" s="159"/>
      <c r="F23" s="160"/>
    </row>
    <row r="24" spans="1:6" ht="21.75" customHeight="1">
      <c r="A24" s="161" t="s">
        <v>77</v>
      </c>
      <c r="B24" s="162"/>
      <c r="C24" s="162"/>
      <c r="D24" s="162"/>
      <c r="E24" s="162"/>
      <c r="F24" s="163"/>
    </row>
    <row r="25" spans="1:6" ht="21.75" customHeight="1">
      <c r="A25" s="129" t="s">
        <v>48</v>
      </c>
      <c r="B25" s="130"/>
      <c r="C25" s="144"/>
      <c r="D25" s="145"/>
      <c r="E25" s="146"/>
      <c r="F25" s="147"/>
    </row>
    <row r="26" spans="1:6" ht="21.75" customHeight="1">
      <c r="A26" s="129" t="s">
        <v>49</v>
      </c>
      <c r="B26" s="130"/>
      <c r="C26" s="144"/>
      <c r="D26" s="145"/>
      <c r="E26" s="146"/>
      <c r="F26" s="147"/>
    </row>
    <row r="27" spans="1:6" ht="21.75" customHeight="1" thickBot="1">
      <c r="A27" s="148" t="s">
        <v>54</v>
      </c>
      <c r="B27" s="149"/>
      <c r="C27" s="150"/>
      <c r="D27" s="151"/>
      <c r="E27" s="152"/>
      <c r="F27" s="153"/>
    </row>
    <row r="28" spans="1:6" ht="27" customHeight="1" thickTop="1">
      <c r="A28" s="120" t="s">
        <v>16</v>
      </c>
      <c r="B28" s="121"/>
      <c r="C28" s="121"/>
      <c r="D28" s="121"/>
      <c r="E28" s="121"/>
      <c r="F28" s="10">
        <f>D23+D27</f>
        <v>0</v>
      </c>
    </row>
    <row r="29" spans="1:6" ht="20.25" customHeight="1">
      <c r="A29" s="5" t="s">
        <v>36</v>
      </c>
      <c r="B29" s="6"/>
      <c r="C29" s="6"/>
      <c r="D29" s="6"/>
      <c r="E29" s="6"/>
      <c r="F29" s="6"/>
    </row>
    <row r="30" spans="1:6" ht="23.25" customHeight="1">
      <c r="A30" s="99" t="s">
        <v>6</v>
      </c>
      <c r="B30" s="109"/>
      <c r="C30" s="116" t="s">
        <v>114</v>
      </c>
      <c r="D30" s="116"/>
      <c r="E30" s="116"/>
      <c r="F30" s="12">
        <v>260000</v>
      </c>
    </row>
    <row r="31" spans="1:6" ht="23.25" customHeight="1">
      <c r="A31" s="99" t="s">
        <v>17</v>
      </c>
      <c r="B31" s="109"/>
      <c r="C31" s="116" t="s">
        <v>55</v>
      </c>
      <c r="D31" s="116"/>
      <c r="E31" s="116"/>
      <c r="F31" s="12">
        <f>MIN(F30,F28)</f>
        <v>0</v>
      </c>
    </row>
    <row r="32" spans="1:6" ht="23.25" customHeight="1">
      <c r="A32" s="99" t="s">
        <v>2</v>
      </c>
      <c r="B32" s="109"/>
      <c r="C32" s="116" t="s">
        <v>60</v>
      </c>
      <c r="D32" s="116"/>
      <c r="E32" s="116"/>
      <c r="F32" s="13">
        <v>0.5</v>
      </c>
    </row>
    <row r="33" spans="1:6" ht="30" customHeight="1">
      <c r="A33" s="117" t="s">
        <v>1</v>
      </c>
      <c r="B33" s="118"/>
      <c r="C33" s="119" t="s">
        <v>56</v>
      </c>
      <c r="D33" s="119"/>
      <c r="E33" s="119"/>
      <c r="F33" s="14">
        <f>ROUNDDOWN(MIN(F31*F32),-3)</f>
        <v>0</v>
      </c>
    </row>
  </sheetData>
  <sheetProtection algorithmName="SHA-512" hashValue="w1wCz7Sbu0Hvp+ZKIsNeLj00qKoxtzvBH60JTqsIgFJJ1xZQSN4TIPoAZOpG8bgKQ5xcUv2F3Rqlptfa4s+AGw==" saltValue="45ngtkQVgq1bpSAdGagHvA==" spinCount="100000" sheet="1" objects="1" scenarios="1"/>
  <mergeCells count="43">
    <mergeCell ref="D25:F25"/>
    <mergeCell ref="D20:F20"/>
    <mergeCell ref="A21:C21"/>
    <mergeCell ref="D21:F21"/>
    <mergeCell ref="A22:C22"/>
    <mergeCell ref="D22:F22"/>
    <mergeCell ref="B13:F13"/>
    <mergeCell ref="A3:F3"/>
    <mergeCell ref="A5:B5"/>
    <mergeCell ref="E5:F5"/>
    <mergeCell ref="A6:B6"/>
    <mergeCell ref="C6:F6"/>
    <mergeCell ref="A7:B7"/>
    <mergeCell ref="C7:F7"/>
    <mergeCell ref="B9:F9"/>
    <mergeCell ref="B10:F10"/>
    <mergeCell ref="B11:F11"/>
    <mergeCell ref="B12:F12"/>
    <mergeCell ref="A33:B33"/>
    <mergeCell ref="C33:E33"/>
    <mergeCell ref="A28:E28"/>
    <mergeCell ref="A30:B30"/>
    <mergeCell ref="C30:E30"/>
    <mergeCell ref="A31:B31"/>
    <mergeCell ref="C31:E31"/>
    <mergeCell ref="A32:B32"/>
    <mergeCell ref="C32:E32"/>
    <mergeCell ref="A26:C26"/>
    <mergeCell ref="D26:F26"/>
    <mergeCell ref="A27:C27"/>
    <mergeCell ref="D27:F27"/>
    <mergeCell ref="B14:F14"/>
    <mergeCell ref="B15:F15"/>
    <mergeCell ref="A17:F17"/>
    <mergeCell ref="A18:C18"/>
    <mergeCell ref="D18:F18"/>
    <mergeCell ref="A19:C19"/>
    <mergeCell ref="D19:F19"/>
    <mergeCell ref="A23:C23"/>
    <mergeCell ref="D23:F23"/>
    <mergeCell ref="A24:F24"/>
    <mergeCell ref="A25:C25"/>
    <mergeCell ref="A20:C20"/>
  </mergeCells>
  <phoneticPr fontId="1"/>
  <dataValidations count="2">
    <dataValidation type="list" allowBlank="1" showInputMessage="1" showErrorMessage="1" sqref="A9:A15" xr:uid="{00000000-0002-0000-0400-000000000000}">
      <formula1>"✔"</formula1>
    </dataValidation>
    <dataValidation type="whole" allowBlank="1" showInputMessage="1" showErrorMessage="1" sqref="D23:F23 D27:F27" xr:uid="{00000000-0002-0000-0400-000001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5" orientation="portrait"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76"/>
  <sheetViews>
    <sheetView view="pageBreakPreview" zoomScaleNormal="100" zoomScaleSheetLayoutView="100" workbookViewId="0">
      <selection activeCell="F71" sqref="F71"/>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7" width="9" style="4"/>
    <col min="8" max="16384" width="9" style="2"/>
  </cols>
  <sheetData>
    <row r="1" spans="1:7">
      <c r="A1" s="1" t="s">
        <v>18</v>
      </c>
      <c r="F1" s="3" t="s">
        <v>97</v>
      </c>
    </row>
    <row r="3" spans="1:7" ht="30.75" customHeight="1">
      <c r="A3" s="180" t="s">
        <v>62</v>
      </c>
      <c r="B3" s="143"/>
      <c r="C3" s="143"/>
      <c r="D3" s="143"/>
      <c r="E3" s="143"/>
      <c r="F3" s="143"/>
    </row>
    <row r="4" spans="1:7" ht="20.25" customHeight="1">
      <c r="A4" s="5" t="s">
        <v>33</v>
      </c>
      <c r="B4" s="6"/>
      <c r="C4" s="6"/>
      <c r="D4" s="6"/>
      <c r="E4" s="6"/>
      <c r="F4" s="6"/>
    </row>
    <row r="5" spans="1:7" ht="18" customHeight="1">
      <c r="A5" s="97" t="s">
        <v>7</v>
      </c>
      <c r="B5" s="98"/>
      <c r="C5" s="28">
        <f>'計画書（鑑）'!B11</f>
        <v>0</v>
      </c>
      <c r="D5" s="27" t="s">
        <v>8</v>
      </c>
      <c r="E5" s="99">
        <f>'計画書（鑑）'!D11</f>
        <v>0</v>
      </c>
      <c r="F5" s="100"/>
    </row>
    <row r="6" spans="1:7" ht="18" customHeight="1">
      <c r="A6" s="97" t="s">
        <v>21</v>
      </c>
      <c r="B6" s="98"/>
      <c r="C6" s="101">
        <f>'計画書（鑑）'!B12</f>
        <v>0</v>
      </c>
      <c r="D6" s="102"/>
      <c r="E6" s="102"/>
      <c r="F6" s="102"/>
    </row>
    <row r="7" spans="1:7" ht="18" customHeight="1">
      <c r="A7" s="97" t="s">
        <v>0</v>
      </c>
      <c r="B7" s="98"/>
      <c r="C7" s="101">
        <f>'計画書（鑑）'!B14</f>
        <v>0</v>
      </c>
      <c r="D7" s="102"/>
      <c r="E7" s="102"/>
      <c r="F7" s="102"/>
    </row>
    <row r="8" spans="1:7" ht="20.25" customHeight="1">
      <c r="A8" s="46" t="s">
        <v>34</v>
      </c>
      <c r="B8" s="6"/>
      <c r="C8" s="6"/>
      <c r="D8" s="6"/>
      <c r="E8" s="6"/>
      <c r="F8" s="6"/>
    </row>
    <row r="9" spans="1:7" ht="18" customHeight="1">
      <c r="A9" s="15"/>
      <c r="B9" s="93" t="s">
        <v>110</v>
      </c>
      <c r="C9" s="94"/>
      <c r="D9" s="94"/>
      <c r="E9" s="94"/>
      <c r="F9" s="95"/>
      <c r="G9" s="49" t="str">
        <f>IF(A9="","←確認のうえ、チェック欄に✓","")</f>
        <v>←確認のうえ、チェック欄に✓</v>
      </c>
    </row>
    <row r="10" spans="1:7" ht="18" customHeight="1">
      <c r="A10" s="15"/>
      <c r="B10" s="103" t="s">
        <v>111</v>
      </c>
      <c r="C10" s="104"/>
      <c r="D10" s="104"/>
      <c r="E10" s="104"/>
      <c r="F10" s="104"/>
      <c r="G10" s="49" t="str">
        <f t="shared" ref="G10:G16" si="0">IF(A10="","←確認のうえ、チェック欄に✓","")</f>
        <v>←確認のうえ、チェック欄に✓</v>
      </c>
    </row>
    <row r="11" spans="1:7" ht="18" customHeight="1">
      <c r="A11" s="15"/>
      <c r="B11" s="105" t="s">
        <v>11</v>
      </c>
      <c r="C11" s="106"/>
      <c r="D11" s="106"/>
      <c r="E11" s="106"/>
      <c r="F11" s="107"/>
      <c r="G11" s="49" t="str">
        <f t="shared" si="0"/>
        <v>←確認のうえ、チェック欄に✓</v>
      </c>
    </row>
    <row r="12" spans="1:7" ht="18" customHeight="1">
      <c r="A12" s="15"/>
      <c r="B12" s="105" t="s">
        <v>12</v>
      </c>
      <c r="C12" s="106"/>
      <c r="D12" s="106"/>
      <c r="E12" s="106"/>
      <c r="F12" s="107"/>
      <c r="G12" s="49" t="str">
        <f t="shared" si="0"/>
        <v>←確認のうえ、チェック欄に✓</v>
      </c>
    </row>
    <row r="13" spans="1:7" ht="18" customHeight="1">
      <c r="A13" s="15"/>
      <c r="B13" s="105" t="s">
        <v>13</v>
      </c>
      <c r="C13" s="106"/>
      <c r="D13" s="106"/>
      <c r="E13" s="106"/>
      <c r="F13" s="107"/>
      <c r="G13" s="49" t="str">
        <f t="shared" si="0"/>
        <v>←確認のうえ、チェック欄に✓</v>
      </c>
    </row>
    <row r="14" spans="1:7" ht="18" customHeight="1">
      <c r="A14" s="15"/>
      <c r="B14" s="93" t="s">
        <v>76</v>
      </c>
      <c r="C14" s="94"/>
      <c r="D14" s="94"/>
      <c r="E14" s="94"/>
      <c r="F14" s="95"/>
      <c r="G14" s="49" t="str">
        <f t="shared" si="0"/>
        <v>←確認のうえ、チェック欄に✓</v>
      </c>
    </row>
    <row r="15" spans="1:7" ht="18" customHeight="1">
      <c r="A15" s="15"/>
      <c r="B15" s="105" t="s">
        <v>61</v>
      </c>
      <c r="C15" s="106"/>
      <c r="D15" s="106"/>
      <c r="E15" s="106"/>
      <c r="F15" s="107"/>
      <c r="G15" s="49" t="str">
        <f t="shared" si="0"/>
        <v>←確認のうえ、チェック欄に✓</v>
      </c>
    </row>
    <row r="16" spans="1:7" ht="18" customHeight="1">
      <c r="A16" s="15"/>
      <c r="B16" s="105" t="s">
        <v>10</v>
      </c>
      <c r="C16" s="106"/>
      <c r="D16" s="106"/>
      <c r="E16" s="106"/>
      <c r="F16" s="107"/>
      <c r="G16" s="49" t="str">
        <f t="shared" si="0"/>
        <v>←確認のうえ、チェック欄に✓</v>
      </c>
    </row>
    <row r="17" spans="1:7" ht="20.25" customHeight="1">
      <c r="A17" s="5" t="s">
        <v>35</v>
      </c>
      <c r="B17" s="6"/>
      <c r="C17" s="6"/>
      <c r="D17" s="6"/>
      <c r="E17" s="6"/>
      <c r="F17" s="6"/>
    </row>
    <row r="18" spans="1:7" ht="20.25" customHeight="1">
      <c r="A18" s="5" t="s">
        <v>72</v>
      </c>
      <c r="B18" s="6"/>
      <c r="C18" s="6"/>
      <c r="D18" s="6"/>
      <c r="E18" s="6"/>
      <c r="F18" s="6"/>
    </row>
    <row r="19" spans="1:7" ht="20.25" customHeight="1">
      <c r="A19" s="176" t="s">
        <v>64</v>
      </c>
      <c r="B19" s="7" t="s">
        <v>63</v>
      </c>
      <c r="C19" s="170"/>
      <c r="D19" s="170"/>
      <c r="E19" s="170"/>
      <c r="F19" s="171"/>
    </row>
    <row r="20" spans="1:7" ht="20.25" customHeight="1">
      <c r="A20" s="177"/>
      <c r="B20" s="8" t="s">
        <v>65</v>
      </c>
      <c r="C20" s="172"/>
      <c r="D20" s="172"/>
      <c r="E20" s="172"/>
      <c r="F20" s="173"/>
    </row>
    <row r="21" spans="1:7" ht="20.25" customHeight="1">
      <c r="A21" s="177"/>
      <c r="B21" s="8" t="s">
        <v>66</v>
      </c>
      <c r="C21" s="172"/>
      <c r="D21" s="172"/>
      <c r="E21" s="172"/>
      <c r="F21" s="173"/>
      <c r="G21" s="4" t="str">
        <f>IF(AND(OR(E$5="私学助成",E$5="施設型給付"),C21="認定こども園における教育の質を向上させるために行う研修"),"対象外の研修です","")</f>
        <v/>
      </c>
    </row>
    <row r="22" spans="1:7" ht="20.25" customHeight="1">
      <c r="A22" s="177"/>
      <c r="B22" s="8" t="s">
        <v>67</v>
      </c>
      <c r="C22" s="172"/>
      <c r="D22" s="172"/>
      <c r="E22" s="172"/>
      <c r="F22" s="173"/>
    </row>
    <row r="23" spans="1:7" ht="20.25" customHeight="1">
      <c r="A23" s="178"/>
      <c r="B23" s="9" t="s">
        <v>71</v>
      </c>
      <c r="C23" s="174"/>
      <c r="D23" s="174"/>
      <c r="E23" s="174"/>
      <c r="F23" s="175"/>
    </row>
    <row r="24" spans="1:7" ht="20.25" customHeight="1">
      <c r="A24" s="176" t="s">
        <v>68</v>
      </c>
      <c r="B24" s="7" t="s">
        <v>63</v>
      </c>
      <c r="C24" s="170"/>
      <c r="D24" s="170"/>
      <c r="E24" s="170"/>
      <c r="F24" s="171"/>
    </row>
    <row r="25" spans="1:7" ht="20.25" customHeight="1">
      <c r="A25" s="177"/>
      <c r="B25" s="8" t="s">
        <v>65</v>
      </c>
      <c r="C25" s="172"/>
      <c r="D25" s="172"/>
      <c r="E25" s="172"/>
      <c r="F25" s="173"/>
    </row>
    <row r="26" spans="1:7" ht="20.25" customHeight="1">
      <c r="A26" s="177"/>
      <c r="B26" s="8" t="s">
        <v>66</v>
      </c>
      <c r="C26" s="172"/>
      <c r="D26" s="172"/>
      <c r="E26" s="172"/>
      <c r="F26" s="173"/>
      <c r="G26" s="4" t="str">
        <f>IF(AND(OR(E$5="私学助成",E$5="施設型給付"),C26="認定こども園における教育の質を向上させるために行う研修"),"対象外の研修です","")</f>
        <v/>
      </c>
    </row>
    <row r="27" spans="1:7" ht="20.25" customHeight="1">
      <c r="A27" s="177"/>
      <c r="B27" s="8" t="s">
        <v>67</v>
      </c>
      <c r="C27" s="172"/>
      <c r="D27" s="172"/>
      <c r="E27" s="172"/>
      <c r="F27" s="173"/>
    </row>
    <row r="28" spans="1:7" ht="20.25" customHeight="1">
      <c r="A28" s="178"/>
      <c r="B28" s="9" t="s">
        <v>71</v>
      </c>
      <c r="C28" s="174"/>
      <c r="D28" s="174"/>
      <c r="E28" s="174"/>
      <c r="F28" s="175"/>
    </row>
    <row r="29" spans="1:7" ht="20.25" customHeight="1">
      <c r="A29" s="176" t="s">
        <v>69</v>
      </c>
      <c r="B29" s="7" t="s">
        <v>63</v>
      </c>
      <c r="C29" s="170"/>
      <c r="D29" s="170"/>
      <c r="E29" s="170"/>
      <c r="F29" s="171"/>
    </row>
    <row r="30" spans="1:7" ht="20.25" customHeight="1">
      <c r="A30" s="177"/>
      <c r="B30" s="8" t="s">
        <v>65</v>
      </c>
      <c r="C30" s="172"/>
      <c r="D30" s="172"/>
      <c r="E30" s="172"/>
      <c r="F30" s="173"/>
    </row>
    <row r="31" spans="1:7" ht="20.25" customHeight="1">
      <c r="A31" s="177"/>
      <c r="B31" s="8" t="s">
        <v>66</v>
      </c>
      <c r="C31" s="172"/>
      <c r="D31" s="172"/>
      <c r="E31" s="172"/>
      <c r="F31" s="173"/>
      <c r="G31" s="4" t="str">
        <f>IF(AND(OR(E$5="私学助成",E$5="施設型給付"),C31="認定こども園における教育の質を向上させるために行う研修"),"対象外の研修です","")</f>
        <v/>
      </c>
    </row>
    <row r="32" spans="1:7" ht="20.25" customHeight="1">
      <c r="A32" s="177"/>
      <c r="B32" s="8" t="s">
        <v>67</v>
      </c>
      <c r="C32" s="172"/>
      <c r="D32" s="172"/>
      <c r="E32" s="172"/>
      <c r="F32" s="173"/>
    </row>
    <row r="33" spans="1:7" ht="20.25" customHeight="1">
      <c r="A33" s="178"/>
      <c r="B33" s="9" t="s">
        <v>71</v>
      </c>
      <c r="C33" s="174"/>
      <c r="D33" s="174"/>
      <c r="E33" s="174"/>
      <c r="F33" s="175"/>
    </row>
    <row r="34" spans="1:7" ht="20.25" customHeight="1">
      <c r="A34" s="176" t="s">
        <v>70</v>
      </c>
      <c r="B34" s="7" t="s">
        <v>63</v>
      </c>
      <c r="C34" s="170"/>
      <c r="D34" s="170"/>
      <c r="E34" s="170"/>
      <c r="F34" s="171"/>
    </row>
    <row r="35" spans="1:7" ht="20.25" customHeight="1">
      <c r="A35" s="177"/>
      <c r="B35" s="8" t="s">
        <v>65</v>
      </c>
      <c r="C35" s="172"/>
      <c r="D35" s="172"/>
      <c r="E35" s="172"/>
      <c r="F35" s="173"/>
    </row>
    <row r="36" spans="1:7" ht="20.25" customHeight="1">
      <c r="A36" s="177"/>
      <c r="B36" s="8" t="s">
        <v>66</v>
      </c>
      <c r="C36" s="172"/>
      <c r="D36" s="172"/>
      <c r="E36" s="172"/>
      <c r="F36" s="173"/>
      <c r="G36" s="4" t="str">
        <f>IF(AND(OR(E$5="私学助成",E$5="施設型給付"),C36="認定こども園における教育の質を向上させるために行う研修"),"対象外の研修です","")</f>
        <v/>
      </c>
    </row>
    <row r="37" spans="1:7" ht="20.25" customHeight="1">
      <c r="A37" s="177"/>
      <c r="B37" s="8" t="s">
        <v>67</v>
      </c>
      <c r="C37" s="172"/>
      <c r="D37" s="172"/>
      <c r="E37" s="172"/>
      <c r="F37" s="173"/>
    </row>
    <row r="38" spans="1:7" ht="20.25" customHeight="1">
      <c r="A38" s="178"/>
      <c r="B38" s="9" t="s">
        <v>71</v>
      </c>
      <c r="C38" s="174"/>
      <c r="D38" s="174"/>
      <c r="E38" s="174"/>
      <c r="F38" s="175"/>
    </row>
    <row r="39" spans="1:7" ht="20.25" hidden="1" customHeight="1">
      <c r="A39" s="176" t="s">
        <v>79</v>
      </c>
      <c r="B39" s="7" t="s">
        <v>63</v>
      </c>
      <c r="C39" s="181"/>
      <c r="D39" s="181"/>
      <c r="E39" s="181"/>
      <c r="F39" s="182"/>
    </row>
    <row r="40" spans="1:7" ht="20.25" hidden="1" customHeight="1">
      <c r="A40" s="177"/>
      <c r="B40" s="8" t="s">
        <v>65</v>
      </c>
      <c r="C40" s="183"/>
      <c r="D40" s="183"/>
      <c r="E40" s="183"/>
      <c r="F40" s="184"/>
    </row>
    <row r="41" spans="1:7" ht="20.25" hidden="1" customHeight="1">
      <c r="A41" s="177"/>
      <c r="B41" s="8" t="s">
        <v>66</v>
      </c>
      <c r="C41" s="183"/>
      <c r="D41" s="183"/>
      <c r="E41" s="183"/>
      <c r="F41" s="184"/>
      <c r="G41" s="4" t="str">
        <f>IF(AND(OR(E$5="私学助成",E$5="施設型給付"),C41="認定こども園における教育の質を向上させるために行う研修"),"対象外の研修です","")</f>
        <v/>
      </c>
    </row>
    <row r="42" spans="1:7" ht="20.25" hidden="1" customHeight="1">
      <c r="A42" s="177"/>
      <c r="B42" s="8" t="s">
        <v>67</v>
      </c>
      <c r="C42" s="183"/>
      <c r="D42" s="183"/>
      <c r="E42" s="183"/>
      <c r="F42" s="184"/>
    </row>
    <row r="43" spans="1:7" ht="20.25" hidden="1" customHeight="1">
      <c r="A43" s="178"/>
      <c r="B43" s="9" t="s">
        <v>71</v>
      </c>
      <c r="C43" s="185"/>
      <c r="D43" s="185"/>
      <c r="E43" s="185"/>
      <c r="F43" s="186"/>
    </row>
    <row r="44" spans="1:7" ht="20.25" hidden="1" customHeight="1">
      <c r="A44" s="176" t="s">
        <v>80</v>
      </c>
      <c r="B44" s="7" t="s">
        <v>63</v>
      </c>
      <c r="C44" s="181"/>
      <c r="D44" s="181"/>
      <c r="E44" s="181"/>
      <c r="F44" s="182"/>
    </row>
    <row r="45" spans="1:7" ht="20.25" hidden="1" customHeight="1">
      <c r="A45" s="177"/>
      <c r="B45" s="8" t="s">
        <v>65</v>
      </c>
      <c r="C45" s="183"/>
      <c r="D45" s="183"/>
      <c r="E45" s="183"/>
      <c r="F45" s="184"/>
    </row>
    <row r="46" spans="1:7" ht="20.25" hidden="1" customHeight="1">
      <c r="A46" s="177"/>
      <c r="B46" s="8" t="s">
        <v>66</v>
      </c>
      <c r="C46" s="183"/>
      <c r="D46" s="183"/>
      <c r="E46" s="183"/>
      <c r="F46" s="184"/>
      <c r="G46" s="4" t="str">
        <f>IF(AND(OR(E$5="私学助成",E$5="施設型給付"),C46="認定こども園における教育の質を向上させるために行う研修"),"対象外の研修です","")</f>
        <v/>
      </c>
    </row>
    <row r="47" spans="1:7" ht="20.25" hidden="1" customHeight="1">
      <c r="A47" s="177"/>
      <c r="B47" s="8" t="s">
        <v>67</v>
      </c>
      <c r="C47" s="183"/>
      <c r="D47" s="183"/>
      <c r="E47" s="183"/>
      <c r="F47" s="184"/>
    </row>
    <row r="48" spans="1:7" ht="20.25" hidden="1" customHeight="1">
      <c r="A48" s="178"/>
      <c r="B48" s="9" t="s">
        <v>71</v>
      </c>
      <c r="C48" s="185"/>
      <c r="D48" s="185"/>
      <c r="E48" s="185"/>
      <c r="F48" s="186"/>
    </row>
    <row r="49" spans="1:7" ht="20.25" hidden="1" customHeight="1">
      <c r="A49" s="176" t="s">
        <v>81</v>
      </c>
      <c r="B49" s="7" t="s">
        <v>63</v>
      </c>
      <c r="C49" s="181"/>
      <c r="D49" s="181"/>
      <c r="E49" s="181"/>
      <c r="F49" s="182"/>
    </row>
    <row r="50" spans="1:7" ht="20.25" hidden="1" customHeight="1">
      <c r="A50" s="177"/>
      <c r="B50" s="8" t="s">
        <v>65</v>
      </c>
      <c r="C50" s="183"/>
      <c r="D50" s="183"/>
      <c r="E50" s="183"/>
      <c r="F50" s="184"/>
    </row>
    <row r="51" spans="1:7" ht="20.25" hidden="1" customHeight="1">
      <c r="A51" s="177"/>
      <c r="B51" s="8" t="s">
        <v>66</v>
      </c>
      <c r="C51" s="183"/>
      <c r="D51" s="183"/>
      <c r="E51" s="183"/>
      <c r="F51" s="184"/>
      <c r="G51" s="4" t="str">
        <f>IF(AND(OR(E$5="私学助成",E$5="施設型給付"),C51="認定こども園における教育の質を向上させるために行う研修"),"対象外の研修です","")</f>
        <v/>
      </c>
    </row>
    <row r="52" spans="1:7" ht="20.25" hidden="1" customHeight="1">
      <c r="A52" s="177"/>
      <c r="B52" s="8" t="s">
        <v>67</v>
      </c>
      <c r="C52" s="183"/>
      <c r="D52" s="183"/>
      <c r="E52" s="183"/>
      <c r="F52" s="184"/>
    </row>
    <row r="53" spans="1:7" ht="20.25" hidden="1" customHeight="1">
      <c r="A53" s="178"/>
      <c r="B53" s="9" t="s">
        <v>71</v>
      </c>
      <c r="C53" s="185"/>
      <c r="D53" s="185"/>
      <c r="E53" s="185"/>
      <c r="F53" s="186"/>
    </row>
    <row r="54" spans="1:7" ht="20.25" hidden="1" customHeight="1">
      <c r="A54" s="176" t="s">
        <v>82</v>
      </c>
      <c r="B54" s="7" t="s">
        <v>63</v>
      </c>
      <c r="C54" s="181"/>
      <c r="D54" s="181"/>
      <c r="E54" s="181"/>
      <c r="F54" s="182"/>
    </row>
    <row r="55" spans="1:7" ht="20.25" hidden="1" customHeight="1">
      <c r="A55" s="177"/>
      <c r="B55" s="8" t="s">
        <v>65</v>
      </c>
      <c r="C55" s="183"/>
      <c r="D55" s="183"/>
      <c r="E55" s="183"/>
      <c r="F55" s="184"/>
    </row>
    <row r="56" spans="1:7" ht="20.25" hidden="1" customHeight="1">
      <c r="A56" s="177"/>
      <c r="B56" s="8" t="s">
        <v>66</v>
      </c>
      <c r="C56" s="183"/>
      <c r="D56" s="183"/>
      <c r="E56" s="183"/>
      <c r="F56" s="184"/>
      <c r="G56" s="4" t="str">
        <f>IF(AND(OR(E$5="私学助成",E$5="施設型給付"),C56="認定こども園における教育の質を向上させるために行う研修"),"対象外の研修です","")</f>
        <v/>
      </c>
    </row>
    <row r="57" spans="1:7" ht="20.25" hidden="1" customHeight="1">
      <c r="A57" s="177"/>
      <c r="B57" s="8" t="s">
        <v>67</v>
      </c>
      <c r="C57" s="183"/>
      <c r="D57" s="183"/>
      <c r="E57" s="183"/>
      <c r="F57" s="184"/>
    </row>
    <row r="58" spans="1:7" ht="20.25" hidden="1" customHeight="1">
      <c r="A58" s="178"/>
      <c r="B58" s="9" t="s">
        <v>71</v>
      </c>
      <c r="C58" s="185"/>
      <c r="D58" s="185"/>
      <c r="E58" s="185"/>
      <c r="F58" s="186"/>
    </row>
    <row r="59" spans="1:7" ht="20.25" hidden="1" customHeight="1">
      <c r="A59" s="176" t="s">
        <v>83</v>
      </c>
      <c r="B59" s="7" t="s">
        <v>63</v>
      </c>
      <c r="C59" s="181"/>
      <c r="D59" s="181"/>
      <c r="E59" s="181"/>
      <c r="F59" s="182"/>
    </row>
    <row r="60" spans="1:7" ht="20.25" hidden="1" customHeight="1">
      <c r="A60" s="177"/>
      <c r="B60" s="8" t="s">
        <v>65</v>
      </c>
      <c r="C60" s="183"/>
      <c r="D60" s="183"/>
      <c r="E60" s="183"/>
      <c r="F60" s="184"/>
    </row>
    <row r="61" spans="1:7" ht="20.25" hidden="1" customHeight="1">
      <c r="A61" s="177"/>
      <c r="B61" s="8" t="s">
        <v>66</v>
      </c>
      <c r="C61" s="183"/>
      <c r="D61" s="183"/>
      <c r="E61" s="183"/>
      <c r="F61" s="184"/>
      <c r="G61" s="4" t="str">
        <f>IF(AND(OR(E$5="私学助成",E$5="施設型給付"),C61="認定こども園における教育の質を向上させるために行う研修"),"対象外の研修です","")</f>
        <v/>
      </c>
    </row>
    <row r="62" spans="1:7" ht="20.25" hidden="1" customHeight="1">
      <c r="A62" s="177"/>
      <c r="B62" s="8" t="s">
        <v>67</v>
      </c>
      <c r="C62" s="183"/>
      <c r="D62" s="183"/>
      <c r="E62" s="183"/>
      <c r="F62" s="184"/>
    </row>
    <row r="63" spans="1:7" ht="20.25" hidden="1" customHeight="1">
      <c r="A63" s="178"/>
      <c r="B63" s="9" t="s">
        <v>71</v>
      </c>
      <c r="C63" s="185"/>
      <c r="D63" s="185"/>
      <c r="E63" s="185"/>
      <c r="F63" s="186"/>
    </row>
    <row r="64" spans="1:7" ht="20.25" hidden="1" customHeight="1">
      <c r="A64" s="176" t="s">
        <v>84</v>
      </c>
      <c r="B64" s="7" t="s">
        <v>63</v>
      </c>
      <c r="C64" s="181"/>
      <c r="D64" s="181"/>
      <c r="E64" s="181"/>
      <c r="F64" s="182"/>
    </row>
    <row r="65" spans="1:7" ht="20.25" hidden="1" customHeight="1">
      <c r="A65" s="177"/>
      <c r="B65" s="8" t="s">
        <v>65</v>
      </c>
      <c r="C65" s="183"/>
      <c r="D65" s="183"/>
      <c r="E65" s="183"/>
      <c r="F65" s="184"/>
    </row>
    <row r="66" spans="1:7" ht="20.25" hidden="1" customHeight="1">
      <c r="A66" s="177"/>
      <c r="B66" s="8" t="s">
        <v>66</v>
      </c>
      <c r="C66" s="187"/>
      <c r="D66" s="188"/>
      <c r="E66" s="188"/>
      <c r="F66" s="189"/>
      <c r="G66" s="4" t="str">
        <f>IF(AND(OR(E$5="私学助成",E$5="施設型給付"),C66="認定こども園における教育の質を向上させるために行う研修"),"対象外の研修です","")</f>
        <v/>
      </c>
    </row>
    <row r="67" spans="1:7" ht="20.25" hidden="1" customHeight="1">
      <c r="A67" s="177"/>
      <c r="B67" s="8" t="s">
        <v>67</v>
      </c>
      <c r="C67" s="183"/>
      <c r="D67" s="183"/>
      <c r="E67" s="183"/>
      <c r="F67" s="184"/>
    </row>
    <row r="68" spans="1:7" ht="20.25" hidden="1" customHeight="1">
      <c r="A68" s="178"/>
      <c r="B68" s="9" t="s">
        <v>71</v>
      </c>
      <c r="C68" s="185"/>
      <c r="D68" s="185"/>
      <c r="E68" s="185"/>
      <c r="F68" s="186"/>
    </row>
    <row r="69" spans="1:7" ht="27" customHeight="1">
      <c r="A69" s="120" t="s">
        <v>16</v>
      </c>
      <c r="B69" s="121"/>
      <c r="C69" s="121"/>
      <c r="D69" s="121"/>
      <c r="E69" s="121"/>
      <c r="F69" s="10">
        <f>C38+C33+C28+C23+C43+C48+C53+C58+C63+C68</f>
        <v>0</v>
      </c>
    </row>
    <row r="70" spans="1:7" ht="20.25" customHeight="1">
      <c r="A70" s="5" t="s">
        <v>73</v>
      </c>
      <c r="B70" s="6"/>
      <c r="C70" s="6"/>
      <c r="D70" s="6"/>
      <c r="E70" s="6"/>
      <c r="F70" s="6"/>
    </row>
    <row r="71" spans="1:7" ht="20.25" customHeight="1">
      <c r="A71" s="99" t="s">
        <v>74</v>
      </c>
      <c r="B71" s="109"/>
      <c r="C71" s="179" t="s">
        <v>75</v>
      </c>
      <c r="D71" s="179"/>
      <c r="E71" s="179"/>
      <c r="F71" s="16"/>
    </row>
    <row r="72" spans="1:7" ht="20.25" customHeight="1">
      <c r="A72" s="5" t="s">
        <v>36</v>
      </c>
      <c r="B72" s="11"/>
      <c r="C72" s="6"/>
      <c r="D72" s="6"/>
      <c r="E72" s="6"/>
      <c r="F72" s="6"/>
    </row>
    <row r="73" spans="1:7" ht="23.25" customHeight="1">
      <c r="A73" s="99" t="s">
        <v>6</v>
      </c>
      <c r="B73" s="109"/>
      <c r="C73" s="116" t="s">
        <v>115</v>
      </c>
      <c r="D73" s="116"/>
      <c r="E73" s="116"/>
      <c r="F73" s="12">
        <f>F71*5000</f>
        <v>0</v>
      </c>
    </row>
    <row r="74" spans="1:7" ht="23.25" customHeight="1">
      <c r="A74" s="99" t="s">
        <v>17</v>
      </c>
      <c r="B74" s="109"/>
      <c r="C74" s="116" t="s">
        <v>78</v>
      </c>
      <c r="D74" s="116"/>
      <c r="E74" s="116"/>
      <c r="F74" s="12">
        <f>MIN(F73,F69)</f>
        <v>0</v>
      </c>
    </row>
    <row r="75" spans="1:7" ht="23.25" customHeight="1">
      <c r="A75" s="99" t="s">
        <v>2</v>
      </c>
      <c r="B75" s="109"/>
      <c r="C75" s="116" t="s">
        <v>60</v>
      </c>
      <c r="D75" s="116"/>
      <c r="E75" s="116"/>
      <c r="F75" s="13">
        <v>0.5</v>
      </c>
    </row>
    <row r="76" spans="1:7" ht="30" customHeight="1">
      <c r="A76" s="117" t="s">
        <v>1</v>
      </c>
      <c r="B76" s="118"/>
      <c r="C76" s="119" t="s">
        <v>85</v>
      </c>
      <c r="D76" s="119"/>
      <c r="E76" s="119"/>
      <c r="F76" s="14">
        <f>ROUNDDOWN(MIN(F74*F75),-3)</f>
        <v>0</v>
      </c>
    </row>
  </sheetData>
  <sheetProtection algorithmName="SHA-512" hashValue="3OwoKAjvfDXYUHnftHlMHYBOxbWOSd7zwjxQ0Qbz8oCB3j/vVlpHnVcDNihKJt3dWpopV4TNXY+/R3IvfCszhg==" saltValue="CHjTTo0SklGY98HKENfjJg==" spinCount="100000" sheet="1" objects="1" scenarios="1"/>
  <mergeCells count="86">
    <mergeCell ref="A59:A63"/>
    <mergeCell ref="C59:F59"/>
    <mergeCell ref="C60:F60"/>
    <mergeCell ref="C61:F61"/>
    <mergeCell ref="C62:F62"/>
    <mergeCell ref="C63:F63"/>
    <mergeCell ref="A64:A68"/>
    <mergeCell ref="C64:F64"/>
    <mergeCell ref="C65:F65"/>
    <mergeCell ref="C66:F66"/>
    <mergeCell ref="C67:F67"/>
    <mergeCell ref="C68:F68"/>
    <mergeCell ref="A54:A58"/>
    <mergeCell ref="C54:F54"/>
    <mergeCell ref="C55:F55"/>
    <mergeCell ref="C56:F56"/>
    <mergeCell ref="C57:F57"/>
    <mergeCell ref="C58:F58"/>
    <mergeCell ref="A49:A53"/>
    <mergeCell ref="C49:F49"/>
    <mergeCell ref="C50:F50"/>
    <mergeCell ref="C51:F51"/>
    <mergeCell ref="C52:F52"/>
    <mergeCell ref="C53:F53"/>
    <mergeCell ref="A39:A43"/>
    <mergeCell ref="C39:F39"/>
    <mergeCell ref="C40:F40"/>
    <mergeCell ref="C41:F41"/>
    <mergeCell ref="C42:F42"/>
    <mergeCell ref="C43:F43"/>
    <mergeCell ref="A44:A48"/>
    <mergeCell ref="C44:F44"/>
    <mergeCell ref="C45:F45"/>
    <mergeCell ref="C46:F46"/>
    <mergeCell ref="C47:F47"/>
    <mergeCell ref="C48:F48"/>
    <mergeCell ref="A7:B7"/>
    <mergeCell ref="C7:F7"/>
    <mergeCell ref="A3:F3"/>
    <mergeCell ref="A5:B5"/>
    <mergeCell ref="E5:F5"/>
    <mergeCell ref="A6:B6"/>
    <mergeCell ref="C6:F6"/>
    <mergeCell ref="B15:F15"/>
    <mergeCell ref="B16:F16"/>
    <mergeCell ref="B9:F9"/>
    <mergeCell ref="B10:F10"/>
    <mergeCell ref="B11:F11"/>
    <mergeCell ref="B12:F12"/>
    <mergeCell ref="B13:F13"/>
    <mergeCell ref="B14:F14"/>
    <mergeCell ref="C32:F32"/>
    <mergeCell ref="C33:F33"/>
    <mergeCell ref="A34:A38"/>
    <mergeCell ref="C34:F34"/>
    <mergeCell ref="C35:F35"/>
    <mergeCell ref="C36:F36"/>
    <mergeCell ref="C37:F37"/>
    <mergeCell ref="C38:F38"/>
    <mergeCell ref="A19:A23"/>
    <mergeCell ref="A24:A28"/>
    <mergeCell ref="A69:E69"/>
    <mergeCell ref="A73:B73"/>
    <mergeCell ref="C73:E73"/>
    <mergeCell ref="A71:B71"/>
    <mergeCell ref="C71:E71"/>
    <mergeCell ref="C24:F24"/>
    <mergeCell ref="C25:F25"/>
    <mergeCell ref="C26:F26"/>
    <mergeCell ref="C27:F27"/>
    <mergeCell ref="C28:F28"/>
    <mergeCell ref="A29:A33"/>
    <mergeCell ref="C29:F29"/>
    <mergeCell ref="C30:F30"/>
    <mergeCell ref="C31:F31"/>
    <mergeCell ref="C19:F19"/>
    <mergeCell ref="C20:F20"/>
    <mergeCell ref="C21:F21"/>
    <mergeCell ref="C22:F22"/>
    <mergeCell ref="C23:F23"/>
    <mergeCell ref="A76:B76"/>
    <mergeCell ref="C76:E76"/>
    <mergeCell ref="A74:B74"/>
    <mergeCell ref="C74:E74"/>
    <mergeCell ref="A75:B75"/>
    <mergeCell ref="C75:E75"/>
  </mergeCells>
  <phoneticPr fontId="1"/>
  <conditionalFormatting sqref="F75">
    <cfRule type="expression" dxfId="1" priority="1">
      <formula>$F75="施設類型が未入力"</formula>
    </cfRule>
  </conditionalFormatting>
  <dataValidations count="4">
    <dataValidation type="list" allowBlank="1" showInputMessage="1" showErrorMessage="1" sqref="A9:A16" xr:uid="{00000000-0002-0000-0600-000000000000}">
      <formula1>"✔"</formula1>
    </dataValidation>
    <dataValidation type="list" allowBlank="1" showInputMessage="1" showErrorMessage="1" sqref="C21:F21 C31:F31 C26:F26 C36:F36 C41:F41 C56:F56 C46:F46 C51:F51 C61:F61 C66:F66" xr:uid="{00000000-0002-0000-0600-000001000000}">
      <formula1>"幼稚園・保育所の教職員の合同研修,幼稚園と保育所等の連携に係る研修,認定こども園における教育の質を向上させるために行う研修"</formula1>
    </dataValidation>
    <dataValidation type="whole" allowBlank="1" showInputMessage="1" showErrorMessage="1" sqref="C23:F23 C33:F33 C28:F28 C58:F58 C38:F38 C43:F43 C48:F48 C63:F63 C53:F53 C68:F68" xr:uid="{00000000-0002-0000-0600-000002000000}">
      <formula1>0</formula1>
      <formula2>99999999</formula2>
    </dataValidation>
    <dataValidation type="whole" allowBlank="1" showInputMessage="1" showErrorMessage="1" sqref="F71" xr:uid="{00000000-0002-0000-0600-000003000000}">
      <formula1>1</formula1>
      <formula2>999</formula2>
    </dataValidation>
  </dataValidations>
  <printOptions horizontalCentered="1"/>
  <pageMargins left="0.51181102362204722" right="0.51181102362204722" top="0.55118110236220474" bottom="0.55118110236220474" header="0.31496062992125984" footer="0.31496062992125984"/>
  <pageSetup paperSize="9" scale="75" orientation="portrait"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C2E2-93F6-496C-8DEC-E7763B8FC20F}">
  <sheetPr>
    <tabColor rgb="FFFFFF00"/>
    <pageSetUpPr fitToPage="1"/>
  </sheetPr>
  <dimension ref="A1:K41"/>
  <sheetViews>
    <sheetView view="pageBreakPreview" zoomScaleNormal="100" zoomScaleSheetLayoutView="100" workbookViewId="0">
      <selection activeCell="F29" sqref="F29"/>
    </sheetView>
  </sheetViews>
  <sheetFormatPr defaultColWidth="9" defaultRowHeight="13.2"/>
  <cols>
    <col min="1" max="1" width="5.19921875" style="44" customWidth="1"/>
    <col min="2" max="2" width="15.8984375" style="44" customWidth="1"/>
    <col min="3" max="3" width="20.59765625" style="44" customWidth="1"/>
    <col min="4" max="4" width="20.8984375" style="44" customWidth="1"/>
    <col min="5" max="5" width="17.5" style="44" customWidth="1"/>
    <col min="6" max="6" width="18.8984375" style="44" customWidth="1"/>
    <col min="7" max="7" width="20.296875" style="44" customWidth="1"/>
    <col min="8" max="16384" width="9" style="44"/>
  </cols>
  <sheetData>
    <row r="1" spans="1:8">
      <c r="A1" s="44" t="s">
        <v>18</v>
      </c>
      <c r="F1" s="45"/>
      <c r="G1" s="45" t="s">
        <v>120</v>
      </c>
    </row>
    <row r="3" spans="1:8" ht="30.75" customHeight="1">
      <c r="A3" s="206" t="s">
        <v>98</v>
      </c>
      <c r="B3" s="206"/>
      <c r="C3" s="206"/>
      <c r="D3" s="206"/>
      <c r="E3" s="206"/>
      <c r="F3" s="206"/>
    </row>
    <row r="4" spans="1:8" ht="20.25" customHeight="1">
      <c r="A4" s="46" t="s">
        <v>33</v>
      </c>
      <c r="B4" s="47"/>
      <c r="C4" s="47"/>
      <c r="D4" s="47"/>
      <c r="E4" s="47"/>
      <c r="F4" s="47"/>
    </row>
    <row r="5" spans="1:8" ht="18" customHeight="1">
      <c r="A5" s="207" t="s">
        <v>7</v>
      </c>
      <c r="B5" s="208"/>
      <c r="C5" s="58">
        <f>'計画書（鑑）'!B11</f>
        <v>0</v>
      </c>
      <c r="D5" s="48" t="s">
        <v>8</v>
      </c>
      <c r="E5" s="209">
        <f>'計画書（鑑）'!D11</f>
        <v>0</v>
      </c>
      <c r="F5" s="210"/>
    </row>
    <row r="6" spans="1:8" ht="18" customHeight="1">
      <c r="A6" s="207" t="s">
        <v>21</v>
      </c>
      <c r="B6" s="208"/>
      <c r="C6" s="211">
        <f>'計画書（鑑）'!B12</f>
        <v>0</v>
      </c>
      <c r="D6" s="212"/>
      <c r="E6" s="212"/>
      <c r="F6" s="212"/>
    </row>
    <row r="7" spans="1:8" ht="18" customHeight="1">
      <c r="A7" s="207" t="s">
        <v>0</v>
      </c>
      <c r="B7" s="208"/>
      <c r="C7" s="211">
        <f>'計画書（鑑）'!B14</f>
        <v>0</v>
      </c>
      <c r="D7" s="212"/>
      <c r="E7" s="212"/>
      <c r="F7" s="212"/>
    </row>
    <row r="8" spans="1:8" ht="20.25" customHeight="1">
      <c r="A8" s="46" t="s">
        <v>34</v>
      </c>
      <c r="B8" s="47"/>
      <c r="C8" s="47"/>
      <c r="D8" s="47"/>
      <c r="E8" s="47"/>
      <c r="F8" s="47"/>
    </row>
    <row r="9" spans="1:8" ht="18" customHeight="1">
      <c r="A9" s="15"/>
      <c r="B9" s="93" t="s">
        <v>110</v>
      </c>
      <c r="C9" s="94"/>
      <c r="D9" s="94"/>
      <c r="E9" s="94"/>
      <c r="F9" s="95"/>
      <c r="H9" s="49" t="str">
        <f t="shared" ref="H9:H17" si="0">IF(A9="","←確認のうえ、チェック欄に✓","")</f>
        <v>←確認のうえ、チェック欄に✓</v>
      </c>
    </row>
    <row r="10" spans="1:8" ht="18" customHeight="1">
      <c r="A10" s="15"/>
      <c r="B10" s="103" t="s">
        <v>111</v>
      </c>
      <c r="C10" s="104"/>
      <c r="D10" s="104"/>
      <c r="E10" s="104"/>
      <c r="F10" s="104"/>
      <c r="H10" s="49" t="str">
        <f t="shared" si="0"/>
        <v>←確認のうえ、チェック欄に✓</v>
      </c>
    </row>
    <row r="11" spans="1:8" ht="18" customHeight="1">
      <c r="A11" s="15"/>
      <c r="B11" s="213" t="s">
        <v>11</v>
      </c>
      <c r="C11" s="214"/>
      <c r="D11" s="214"/>
      <c r="E11" s="214"/>
      <c r="F11" s="210"/>
      <c r="H11" s="49" t="str">
        <f t="shared" si="0"/>
        <v>←確認のうえ、チェック欄に✓</v>
      </c>
    </row>
    <row r="12" spans="1:8" ht="18" customHeight="1">
      <c r="A12" s="15"/>
      <c r="B12" s="213" t="s">
        <v>12</v>
      </c>
      <c r="C12" s="214"/>
      <c r="D12" s="214"/>
      <c r="E12" s="214"/>
      <c r="F12" s="210"/>
      <c r="H12" s="49" t="str">
        <f t="shared" si="0"/>
        <v>←確認のうえ、チェック欄に✓</v>
      </c>
    </row>
    <row r="13" spans="1:8" ht="18" customHeight="1">
      <c r="A13" s="15"/>
      <c r="B13" s="213" t="s">
        <v>13</v>
      </c>
      <c r="C13" s="214"/>
      <c r="D13" s="214"/>
      <c r="E13" s="214"/>
      <c r="F13" s="210"/>
      <c r="H13" s="49" t="str">
        <f t="shared" si="0"/>
        <v>←確認のうえ、チェック欄に✓</v>
      </c>
    </row>
    <row r="14" spans="1:8" ht="18" customHeight="1">
      <c r="A14" s="15"/>
      <c r="B14" s="199" t="s">
        <v>76</v>
      </c>
      <c r="C14" s="200"/>
      <c r="D14" s="200"/>
      <c r="E14" s="200"/>
      <c r="F14" s="201"/>
      <c r="H14" s="49" t="str">
        <f t="shared" si="0"/>
        <v>←確認のうえ、チェック欄に✓</v>
      </c>
    </row>
    <row r="15" spans="1:8" ht="18" customHeight="1">
      <c r="A15" s="64"/>
      <c r="B15" s="218" t="s">
        <v>61</v>
      </c>
      <c r="C15" s="216"/>
      <c r="D15" s="216"/>
      <c r="E15" s="216"/>
      <c r="F15" s="217"/>
      <c r="H15" s="49" t="str">
        <f t="shared" si="0"/>
        <v>←確認のうえ、チェック欄に✓</v>
      </c>
    </row>
    <row r="16" spans="1:8" ht="18" customHeight="1">
      <c r="A16" s="64"/>
      <c r="B16" s="215" t="s">
        <v>10</v>
      </c>
      <c r="C16" s="216"/>
      <c r="D16" s="216"/>
      <c r="E16" s="216"/>
      <c r="F16" s="217"/>
      <c r="H16" s="49" t="str">
        <f t="shared" si="0"/>
        <v>←確認のうえ、チェック欄に✓</v>
      </c>
    </row>
    <row r="17" spans="1:11" ht="18" customHeight="1">
      <c r="A17" s="64"/>
      <c r="B17" s="215" t="s">
        <v>122</v>
      </c>
      <c r="C17" s="216"/>
      <c r="D17" s="216"/>
      <c r="E17" s="216"/>
      <c r="F17" s="217"/>
      <c r="H17" s="49" t="str">
        <f t="shared" si="0"/>
        <v>←確認のうえ、チェック欄に✓</v>
      </c>
    </row>
    <row r="18" spans="1:11" ht="20.25" customHeight="1">
      <c r="A18" s="50" t="s">
        <v>124</v>
      </c>
      <c r="B18" s="47"/>
      <c r="C18" s="47"/>
      <c r="D18" s="47"/>
      <c r="E18" s="47"/>
      <c r="F18" s="47"/>
    </row>
    <row r="19" spans="1:11" ht="15.75" customHeight="1">
      <c r="A19" s="51" t="s">
        <v>15</v>
      </c>
      <c r="B19" s="219" t="s">
        <v>14</v>
      </c>
      <c r="C19" s="220"/>
      <c r="D19" s="221" t="s">
        <v>58</v>
      </c>
      <c r="E19" s="222"/>
      <c r="F19" s="65" t="s">
        <v>9</v>
      </c>
      <c r="G19" s="62" t="s">
        <v>116</v>
      </c>
      <c r="H19" s="69"/>
    </row>
    <row r="20" spans="1:11" ht="51.75" customHeight="1">
      <c r="A20" s="51">
        <v>1</v>
      </c>
      <c r="B20" s="202"/>
      <c r="C20" s="203"/>
      <c r="D20" s="204"/>
      <c r="E20" s="205"/>
      <c r="F20" s="66"/>
      <c r="G20" s="70"/>
    </row>
    <row r="21" spans="1:11" ht="51.75" customHeight="1">
      <c r="A21" s="51">
        <v>2</v>
      </c>
      <c r="B21" s="202"/>
      <c r="C21" s="203"/>
      <c r="D21" s="204"/>
      <c r="E21" s="205"/>
      <c r="F21" s="66"/>
      <c r="G21" s="70"/>
    </row>
    <row r="22" spans="1:11" ht="51.75" customHeight="1">
      <c r="A22" s="51">
        <v>3</v>
      </c>
      <c r="B22" s="202"/>
      <c r="C22" s="203"/>
      <c r="D22" s="204"/>
      <c r="E22" s="205"/>
      <c r="F22" s="66"/>
      <c r="G22" s="70"/>
    </row>
    <row r="23" spans="1:11" ht="51.75" customHeight="1">
      <c r="A23" s="51">
        <v>4</v>
      </c>
      <c r="B23" s="202"/>
      <c r="C23" s="203"/>
      <c r="D23" s="204"/>
      <c r="E23" s="205"/>
      <c r="F23" s="66"/>
      <c r="G23" s="70"/>
    </row>
    <row r="24" spans="1:11" ht="51.75" customHeight="1">
      <c r="A24" s="51">
        <v>5</v>
      </c>
      <c r="B24" s="202"/>
      <c r="C24" s="203"/>
      <c r="D24" s="204"/>
      <c r="E24" s="205"/>
      <c r="F24" s="66"/>
      <c r="G24" s="70"/>
    </row>
    <row r="25" spans="1:11" ht="51.75" customHeight="1">
      <c r="A25" s="51">
        <v>6</v>
      </c>
      <c r="B25" s="202"/>
      <c r="C25" s="203"/>
      <c r="D25" s="204"/>
      <c r="E25" s="205"/>
      <c r="F25" s="66"/>
      <c r="G25" s="70"/>
    </row>
    <row r="26" spans="1:11" ht="51.75" customHeight="1">
      <c r="A26" s="51">
        <v>7</v>
      </c>
      <c r="B26" s="202"/>
      <c r="C26" s="203"/>
      <c r="D26" s="204"/>
      <c r="E26" s="205"/>
      <c r="F26" s="66"/>
      <c r="G26" s="70"/>
      <c r="H26" s="198"/>
      <c r="I26" s="198"/>
      <c r="J26" s="198"/>
      <c r="K26" s="198"/>
    </row>
    <row r="27" spans="1:11" ht="51.75" customHeight="1">
      <c r="A27" s="51">
        <v>8</v>
      </c>
      <c r="B27" s="202"/>
      <c r="C27" s="203"/>
      <c r="D27" s="204"/>
      <c r="E27" s="205"/>
      <c r="F27" s="66"/>
      <c r="G27" s="70"/>
    </row>
    <row r="28" spans="1:11" ht="51.75" customHeight="1">
      <c r="A28" s="51">
        <v>9</v>
      </c>
      <c r="B28" s="202"/>
      <c r="C28" s="203"/>
      <c r="D28" s="204"/>
      <c r="E28" s="205"/>
      <c r="F28" s="66"/>
      <c r="G28" s="70"/>
    </row>
    <row r="29" spans="1:11" ht="51.75" customHeight="1" thickBot="1">
      <c r="A29" s="63">
        <v>10</v>
      </c>
      <c r="B29" s="202"/>
      <c r="C29" s="203"/>
      <c r="D29" s="223"/>
      <c r="E29" s="224"/>
      <c r="F29" s="67"/>
      <c r="G29" s="71"/>
    </row>
    <row r="30" spans="1:11" ht="27" customHeight="1" thickTop="1">
      <c r="A30" s="191" t="s">
        <v>16</v>
      </c>
      <c r="B30" s="192"/>
      <c r="C30" s="192"/>
      <c r="D30" s="192"/>
      <c r="E30" s="193"/>
      <c r="F30" s="52">
        <f>SUM(F20:F29)</f>
        <v>0</v>
      </c>
      <c r="G30" s="68"/>
    </row>
    <row r="31" spans="1:11" ht="20.25" customHeight="1">
      <c r="A31" s="50" t="s">
        <v>107</v>
      </c>
      <c r="B31" s="72"/>
      <c r="C31" s="72"/>
      <c r="D31" s="72"/>
      <c r="E31" s="72"/>
      <c r="F31" s="47"/>
    </row>
    <row r="32" spans="1:11" ht="20.25" customHeight="1">
      <c r="A32" s="99" t="s">
        <v>99</v>
      </c>
      <c r="B32" s="109"/>
      <c r="C32" s="194" t="s">
        <v>121</v>
      </c>
      <c r="D32" s="194"/>
      <c r="E32" s="195"/>
      <c r="F32" s="61">
        <f>I40</f>
        <v>0</v>
      </c>
      <c r="H32" s="44" t="s">
        <v>106</v>
      </c>
    </row>
    <row r="33" spans="1:10" ht="22.5" customHeight="1" thickBot="1">
      <c r="A33" s="99" t="s">
        <v>6</v>
      </c>
      <c r="B33" s="109"/>
      <c r="C33" s="196" t="s">
        <v>100</v>
      </c>
      <c r="D33" s="196"/>
      <c r="E33" s="197"/>
      <c r="F33" s="53">
        <f>IF(OR(F32="",F32=0),0,IF(F32&gt;6,1500000,1000000))</f>
        <v>0</v>
      </c>
      <c r="H33" s="47" t="s">
        <v>117</v>
      </c>
    </row>
    <row r="34" spans="1:10" ht="22.5" customHeight="1" thickBot="1">
      <c r="A34" s="99" t="s">
        <v>17</v>
      </c>
      <c r="B34" s="109"/>
      <c r="C34" s="196" t="s">
        <v>123</v>
      </c>
      <c r="D34" s="196"/>
      <c r="E34" s="197"/>
      <c r="F34" s="53">
        <f>MIN(F30,F33)</f>
        <v>0</v>
      </c>
      <c r="H34" s="56" t="s">
        <v>103</v>
      </c>
      <c r="I34" s="59"/>
      <c r="J34" s="44" t="s">
        <v>104</v>
      </c>
    </row>
    <row r="35" spans="1:10" ht="22.5" customHeight="1" thickBot="1">
      <c r="A35" s="99" t="s">
        <v>2</v>
      </c>
      <c r="B35" s="109"/>
      <c r="C35" s="196" t="s">
        <v>101</v>
      </c>
      <c r="D35" s="196"/>
      <c r="E35" s="196"/>
      <c r="F35" s="54">
        <v>0.5</v>
      </c>
      <c r="H35" s="57" t="s">
        <v>118</v>
      </c>
    </row>
    <row r="36" spans="1:10" ht="22.5" customHeight="1" thickBot="1">
      <c r="A36" s="117" t="s">
        <v>1</v>
      </c>
      <c r="B36" s="118"/>
      <c r="C36" s="190" t="s">
        <v>125</v>
      </c>
      <c r="D36" s="190"/>
      <c r="E36" s="190"/>
      <c r="F36" s="55">
        <f>MIN(ROUNDDOWN(F34*F35,-3))</f>
        <v>0</v>
      </c>
      <c r="H36" s="56" t="s">
        <v>103</v>
      </c>
      <c r="I36" s="59"/>
      <c r="J36" s="44" t="s">
        <v>104</v>
      </c>
    </row>
    <row r="37" spans="1:10" ht="30" customHeight="1" thickBot="1">
      <c r="H37" s="47" t="s">
        <v>119</v>
      </c>
    </row>
    <row r="38" spans="1:10" ht="22.2" customHeight="1" thickBot="1">
      <c r="H38" s="56" t="s">
        <v>103</v>
      </c>
      <c r="I38" s="59"/>
      <c r="J38" s="44" t="s">
        <v>105</v>
      </c>
    </row>
    <row r="39" spans="1:10" ht="22.2" customHeight="1" thickBot="1">
      <c r="H39" s="44" t="s">
        <v>102</v>
      </c>
    </row>
    <row r="40" spans="1:10" ht="22.2" customHeight="1" thickBot="1">
      <c r="H40" s="56" t="s">
        <v>103</v>
      </c>
      <c r="I40" s="60">
        <f>ROUND(ROUNDDOWN(I34/3,1)+ROUNDDOWN(I36/6,1),0)+I38</f>
        <v>0</v>
      </c>
      <c r="J40" s="44" t="s">
        <v>105</v>
      </c>
    </row>
    <row r="41" spans="1:10" ht="22.2" customHeight="1"/>
  </sheetData>
  <sheetProtection algorithmName="SHA-512" hashValue="JKGrqMuPSGGUZIwQ0szonqYkF8gmc01OpwQsVLRiVThhREaagRMtalluxuHUybv1Ycbb70mxVkeG87jVrI8ACg==" saltValue="jnwtK1oMgchbbaaahjQTMg==" spinCount="100000" sheet="1" objects="1" scenarios="1"/>
  <mergeCells count="50">
    <mergeCell ref="B27:C27"/>
    <mergeCell ref="B28:C28"/>
    <mergeCell ref="B29:C29"/>
    <mergeCell ref="B17:F17"/>
    <mergeCell ref="B12:F12"/>
    <mergeCell ref="B13:F13"/>
    <mergeCell ref="B15:F15"/>
    <mergeCell ref="B16:F16"/>
    <mergeCell ref="B19:C19"/>
    <mergeCell ref="D19:E19"/>
    <mergeCell ref="D20:E20"/>
    <mergeCell ref="D21:E21"/>
    <mergeCell ref="D27:E27"/>
    <mergeCell ref="D28:E28"/>
    <mergeCell ref="D29:E29"/>
    <mergeCell ref="A7:B7"/>
    <mergeCell ref="C7:F7"/>
    <mergeCell ref="B9:F9"/>
    <mergeCell ref="B10:F10"/>
    <mergeCell ref="B11:F11"/>
    <mergeCell ref="A3:F3"/>
    <mergeCell ref="A5:B5"/>
    <mergeCell ref="E5:F5"/>
    <mergeCell ref="A6:B6"/>
    <mergeCell ref="C6:F6"/>
    <mergeCell ref="H26:K26"/>
    <mergeCell ref="B14:F14"/>
    <mergeCell ref="B20:C20"/>
    <mergeCell ref="B21:C21"/>
    <mergeCell ref="B22:C22"/>
    <mergeCell ref="B23:C23"/>
    <mergeCell ref="B24:C24"/>
    <mergeCell ref="B25:C25"/>
    <mergeCell ref="B26:C26"/>
    <mergeCell ref="D25:E25"/>
    <mergeCell ref="D26:E26"/>
    <mergeCell ref="D22:E22"/>
    <mergeCell ref="D23:E23"/>
    <mergeCell ref="D24:E24"/>
    <mergeCell ref="A36:B36"/>
    <mergeCell ref="C36:E36"/>
    <mergeCell ref="A30:E30"/>
    <mergeCell ref="C32:E32"/>
    <mergeCell ref="C33:E33"/>
    <mergeCell ref="C35:E35"/>
    <mergeCell ref="C34:E34"/>
    <mergeCell ref="A32:B32"/>
    <mergeCell ref="A33:B33"/>
    <mergeCell ref="A34:B34"/>
    <mergeCell ref="A35:B35"/>
  </mergeCells>
  <phoneticPr fontId="1"/>
  <conditionalFormatting sqref="F35">
    <cfRule type="expression" dxfId="0" priority="1">
      <formula>$F35="施設類型が未入力"</formula>
    </cfRule>
  </conditionalFormatting>
  <dataValidations count="3">
    <dataValidation type="whole" allowBlank="1" showInputMessage="1" showErrorMessage="1" sqref="F20:F29" xr:uid="{F22AF494-9BBF-498B-A691-3B5626F76366}">
      <formula1>0</formula1>
      <formula2>9999999</formula2>
    </dataValidation>
    <dataValidation type="list" allowBlank="1" showInputMessage="1" showErrorMessage="1" sqref="A9:A17" xr:uid="{10F50228-BD1C-49A1-BE82-06D2B97E988C}">
      <formula1>"✔"</formula1>
    </dataValidation>
    <dataValidation type="list" allowBlank="1" showInputMessage="1" showErrorMessage="1" sqref="G20:G29" xr:uid="{824487B4-D8E3-4D99-A218-2A4B49206C3C}">
      <formula1>"Ⅰ.教育に係る計画・記録に関する機能,Ⅱ.園児の登園及び降園の管理に関する機能,Ⅲ.保護者等の連絡に関する機能,Ⅳ.キャッシュレス決済に関する機能"</formula1>
    </dataValidation>
  </dataValidations>
  <pageMargins left="0.51181102362204722" right="0.51181102362204722" top="0.43307086614173229" bottom="0.43307086614173229" header="0.31496062992125984" footer="0.31496062992125984"/>
  <pageSetup paperSize="9" scale="71" fitToHeight="0" orientation="portrait" r:id="rId1"/>
  <headerFoot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計画書（鑑）</vt:lpstr>
      <vt:lpstr>別紙１（遊具等）</vt:lpstr>
      <vt:lpstr>別紙２（移行のための準備支援）</vt:lpstr>
      <vt:lpstr>別紙３（園務の平準化支援）</vt:lpstr>
      <vt:lpstr>別紙４（研修）</vt:lpstr>
      <vt:lpstr>別紙５（ICT）</vt:lpstr>
      <vt:lpstr>'計画書（鑑）'!Print_Area</vt:lpstr>
      <vt:lpstr>'別紙１（遊具等）'!Print_Area</vt:lpstr>
      <vt:lpstr>'別紙２（移行のための準備支援）'!Print_Area</vt:lpstr>
      <vt:lpstr>'別紙３（園務の平準化支援）'!Print_Area</vt:lpstr>
      <vt:lpstr>'別紙４（研修）'!Print_Area</vt:lpstr>
      <vt:lpstr>'別紙５（ICT）'!Print_Area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2025-06-13T07:14:07Z</cp:lastPrinted>
  <dcterms:created xsi:type="dcterms:W3CDTF">2021-06-09T02:55:37Z</dcterms:created>
  <dcterms:modified xsi:type="dcterms:W3CDTF">2025-06-17T01:47:22Z</dcterms:modified>
</cp:coreProperties>
</file>