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６\01_私立幼稚園施設整備費補助金\01_事業募集\２次募集\02_募集\"/>
    </mc:Choice>
  </mc:AlternateContent>
  <xr:revisionPtr revIDLastSave="0" documentId="13_ncr:1_{C46BBC71-3964-46BF-8CCC-DCA67C221DB7}" xr6:coauthVersionLast="47" xr6:coauthVersionMax="47" xr10:uidLastSave="{00000000-0000-0000-0000-000000000000}"/>
  <bookViews>
    <workbookView xWindow="-108" yWindow="-108" windowWidth="23256" windowHeight="14160" tabRatio="844" xr2:uid="{00000000-000D-0000-FFFF-FFFF00000000}"/>
  </bookViews>
  <sheets>
    <sheet name="様式２" sheetId="15" r:id="rId1"/>
    <sheet name="様式２(記入要領)" sheetId="24" r:id="rId2"/>
  </sheets>
  <definedNames>
    <definedName name="Autoshape1">#REF!</definedName>
    <definedName name="_xlnm.Print_Area" localSheetId="0">様式２!$A$1:$AE$63</definedName>
    <definedName name="_xlnm.Print_Area" localSheetId="1">'様式２(記入要領)'!#REF!</definedName>
    <definedName name="なんだこれ">#REF!</definedName>
    <definedName name="衛生環境改善" localSheetId="1">#REF!</definedName>
    <definedName name="衛生環境改善">#REF!</definedName>
    <definedName name="園舎の一部改修" localSheetId="1">#REF!</definedName>
    <definedName name="園舎の一部改修">#REF!</definedName>
    <definedName name="屋外運動広場" localSheetId="1">#REF!</definedName>
    <definedName name="屋外運動広場">#REF!</definedName>
    <definedName name="屋外学習施設" localSheetId="1">#REF!</definedName>
    <definedName name="屋外学習施設">#REF!</definedName>
    <definedName name="屋外集会施設" localSheetId="1">#REF!</definedName>
    <definedName name="屋外集会施設">#REF!</definedName>
    <definedName name="省エネルギー・省資源型" localSheetId="1">#REF!</definedName>
    <definedName name="省エネルギー・省資源型">#REF!</definedName>
    <definedName name="新エネルギー活用型" localSheetId="1">#REF!</definedName>
    <definedName name="新エネルギー活用型">#REF!</definedName>
    <definedName name="防音壁" localSheetId="1">#REF!</definedName>
    <definedName name="防音壁">#REF!</definedName>
    <definedName name="木材利用型" localSheetId="1">#REF!</definedName>
    <definedName name="木材利用型">#REF!</definedName>
    <definedName name="緑化促進型" localSheetId="1">#REF!</definedName>
    <definedName name="緑化促進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7" i="15" l="1"/>
  <c r="AG27" i="15"/>
  <c r="AI18" i="15"/>
  <c r="AI21" i="15"/>
  <c r="AI20" i="15"/>
  <c r="AI19" i="15"/>
  <c r="N42" i="15" l="1"/>
  <c r="AG28" i="15" l="1"/>
  <c r="AG29" i="15" s="1"/>
  <c r="AJ28" i="15"/>
  <c r="AJ29" i="15" s="1"/>
  <c r="Q21" i="15" l="1"/>
  <c r="Z20" i="15" s="1"/>
  <c r="N37" i="15"/>
  <c r="N29" i="15"/>
  <c r="N28" i="15" l="1"/>
  <c r="T28" i="15" s="1"/>
  <c r="Y51" i="15"/>
  <c r="Y52" i="15" l="1"/>
  <c r="N44" i="15"/>
  <c r="H44" i="15"/>
  <c r="Y44" i="15"/>
  <c r="T37" i="15"/>
  <c r="Y37" i="15" s="1"/>
  <c r="F21" i="15"/>
  <c r="M62" i="15" l="1"/>
  <c r="T55" i="15"/>
  <c r="Y53" i="15"/>
  <c r="N27" i="15"/>
  <c r="N26" i="15"/>
  <c r="N31" i="15"/>
  <c r="F13" i="15"/>
  <c r="H12" i="15"/>
  <c r="H11" i="15"/>
  <c r="H10" i="15"/>
  <c r="H13" i="15" l="1"/>
  <c r="U9" i="15" s="1"/>
  <c r="Y55" i="15"/>
  <c r="C60" i="15" s="1"/>
  <c r="U12" i="15" l="1"/>
  <c r="U11" i="15"/>
  <c r="U10" i="15"/>
  <c r="X14" i="15" l="1"/>
  <c r="N30" i="15" s="1"/>
  <c r="T30" i="15" s="1"/>
  <c r="U13" i="15"/>
  <c r="N25" i="15" l="1"/>
  <c r="T2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9302120</author>
  </authors>
  <commentList>
    <comment ref="AB7" authorId="0" shapeId="0" xr:uid="{00000000-0006-0000-0100-000001000000}">
      <text>
        <r>
          <rPr>
            <sz val="9"/>
            <color indexed="81"/>
            <rFont val="MS P ゴシック"/>
            <family val="3"/>
            <charset val="128"/>
          </rPr>
          <t>20人以下：88㎡、
21～35人：132㎡
36人以上：176㎡
　該当の面積を入力</t>
        </r>
      </text>
    </comment>
    <comment ref="F18" authorId="1" shapeId="0" xr:uid="{00000000-0006-0000-0100-000002000000}">
      <text>
        <r>
          <rPr>
            <sz val="9"/>
            <color indexed="81"/>
            <rFont val="ＭＳ Ｐゴシック"/>
            <family val="3"/>
            <charset val="128"/>
          </rPr>
          <t>・小数点以下四捨五入
・耐S・R造以外の場合、1.02を乗じて記載</t>
        </r>
      </text>
    </comment>
    <comment ref="Q18" authorId="1" shapeId="0" xr:uid="{00000000-0006-0000-0100-000003000000}">
      <text>
        <r>
          <rPr>
            <sz val="9"/>
            <color indexed="81"/>
            <rFont val="ＭＳ Ｐゴシック"/>
            <family val="3"/>
            <charset val="128"/>
          </rPr>
          <t>・小数点以下四捨五入
・耐S/R造以外は1.02を乗じて記載</t>
        </r>
      </text>
    </comment>
    <comment ref="Z18" authorId="0" shapeId="0" xr:uid="{00000000-0006-0000-0100-000004000000}">
      <text>
        <r>
          <rPr>
            <sz val="9"/>
            <color indexed="81"/>
            <rFont val="MS P ゴシック"/>
            <family val="3"/>
            <charset val="128"/>
          </rPr>
          <t>・小数点以下四捨五入
・新園舎がR造/耐S造以外は1.02乗じて記載</t>
        </r>
      </text>
    </comment>
    <comment ref="Y25" authorId="1" shapeId="0" xr:uid="{00000000-0006-0000-0100-000005000000}">
      <text>
        <r>
          <rPr>
            <sz val="9"/>
            <color indexed="81"/>
            <rFont val="ＭＳ Ｐゴシック"/>
            <family val="3"/>
            <charset val="128"/>
          </rPr>
          <t xml:space="preserve">”左のうち最小面積”が
・A-BもしくはH-E→新園舎が耐S/R造以外だったら1.02を除す
・C→旧園舎が耐S/R造以外だったら1.02を除す
</t>
        </r>
      </text>
    </comment>
    <comment ref="Y28" authorId="1" shapeId="0" xr:uid="{00000000-0006-0000-0100-000006000000}">
      <text>
        <r>
          <rPr>
            <sz val="9"/>
            <color indexed="81"/>
            <rFont val="ＭＳ Ｐゴシック"/>
            <family val="3"/>
            <charset val="128"/>
          </rPr>
          <t xml:space="preserve">”左のうち最小面積”が
・G→旧園舎が耐S/R造以外だったら1.02を除す
・H→新園舎が耐S/R造以外だったら1.02を除す
</t>
        </r>
      </text>
    </comment>
    <comment ref="Y30" authorId="1" shapeId="0" xr:uid="{00000000-0006-0000-0100-000007000000}">
      <text>
        <r>
          <rPr>
            <sz val="9"/>
            <color indexed="81"/>
            <rFont val="ＭＳ Ｐゴシック"/>
            <family val="3"/>
            <charset val="128"/>
          </rPr>
          <t xml:space="preserve">新園舎が耐S/R造以外だったら1.02を除す
</t>
        </r>
      </text>
    </comment>
    <comment ref="T37" authorId="0" shapeId="0" xr:uid="{00000000-0006-0000-0100-000008000000}">
      <text>
        <r>
          <rPr>
            <sz val="9"/>
            <color indexed="81"/>
            <rFont val="MS P ゴシック"/>
            <family val="3"/>
            <charset val="128"/>
          </rPr>
          <t>1.02補正は行わない
正味の面積を記載</t>
        </r>
      </text>
    </comment>
    <comment ref="T49" authorId="0" shapeId="0" xr:uid="{00000000-0006-0000-0100-000009000000}">
      <text>
        <r>
          <rPr>
            <sz val="9"/>
            <color indexed="81"/>
            <rFont val="MS P ゴシック"/>
            <family val="3"/>
            <charset val="128"/>
          </rPr>
          <t>様式１「見積額」と一致</t>
        </r>
      </text>
    </comment>
    <comment ref="Y49" authorId="0" shapeId="0" xr:uid="{00000000-0006-0000-0100-00000A000000}">
      <text>
        <r>
          <rPr>
            <sz val="9"/>
            <color indexed="81"/>
            <rFont val="MS P ゴシック"/>
            <family val="3"/>
            <charset val="128"/>
          </rPr>
          <t>補助対象外経費が発生する場合は実態に合わせて適宜修正下さい。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<sst xmlns="http://schemas.openxmlformats.org/spreadsheetml/2006/main" count="313" uniqueCount="200">
  <si>
    <t>計</t>
    <rPh sb="0" eb="1">
      <t>ケイ</t>
    </rPh>
    <phoneticPr fontId="1"/>
  </si>
  <si>
    <t>【別紙様式２】</t>
    <rPh sb="1" eb="3">
      <t>ベッシ</t>
    </rPh>
    <rPh sb="3" eb="5">
      <t>ヨウシキ</t>
    </rPh>
    <phoneticPr fontId="3"/>
  </si>
  <si>
    <t>(1)基準面積</t>
    <rPh sb="3" eb="5">
      <t>キジュン</t>
    </rPh>
    <rPh sb="5" eb="7">
      <t>メンセキ</t>
    </rPh>
    <phoneticPr fontId="3"/>
  </si>
  <si>
    <t>　①計算上の学級数</t>
    <rPh sb="2" eb="5">
      <t>ケイサンジョウ</t>
    </rPh>
    <rPh sb="6" eb="8">
      <t>ガッキュウ</t>
    </rPh>
    <rPh sb="8" eb="9">
      <t>スウ</t>
    </rPh>
    <phoneticPr fontId="3"/>
  </si>
  <si>
    <t>②基礎面積の計算</t>
    <rPh sb="1" eb="3">
      <t>キソ</t>
    </rPh>
    <rPh sb="3" eb="5">
      <t>メンセキ</t>
    </rPh>
    <rPh sb="6" eb="8">
      <t>ケイサン</t>
    </rPh>
    <phoneticPr fontId="3"/>
  </si>
  <si>
    <t>　③預かり保育の面積加算</t>
    <rPh sb="2" eb="3">
      <t>アズ</t>
    </rPh>
    <rPh sb="5" eb="7">
      <t>ホイク</t>
    </rPh>
    <rPh sb="8" eb="10">
      <t>メンセキ</t>
    </rPh>
    <rPh sb="10" eb="12">
      <t>カサン</t>
    </rPh>
    <phoneticPr fontId="3"/>
  </si>
  <si>
    <t>区分</t>
    <rPh sb="0" eb="2">
      <t>クブン</t>
    </rPh>
    <phoneticPr fontId="3"/>
  </si>
  <si>
    <t>幼児数</t>
    <rPh sb="0" eb="2">
      <t>ヨウジ</t>
    </rPh>
    <rPh sb="2" eb="3">
      <t>スウ</t>
    </rPh>
    <phoneticPr fontId="3"/>
  </si>
  <si>
    <t>基礎面積の計算式</t>
    <rPh sb="0" eb="2">
      <t>キソ</t>
    </rPh>
    <rPh sb="2" eb="4">
      <t>メンセキ</t>
    </rPh>
    <rPh sb="5" eb="7">
      <t>ケイサン</t>
    </rPh>
    <rPh sb="7" eb="8">
      <t>シキ</t>
    </rPh>
    <phoneticPr fontId="3"/>
  </si>
  <si>
    <t>預かり保育</t>
    <rPh sb="0" eb="1">
      <t>アズ</t>
    </rPh>
    <rPh sb="3" eb="5">
      <t>ホイク</t>
    </rPh>
    <phoneticPr fontId="3"/>
  </si>
  <si>
    <t>面積加算</t>
    <rPh sb="0" eb="2">
      <t>メンセキ</t>
    </rPh>
    <rPh sb="2" eb="4">
      <t>カサン</t>
    </rPh>
    <phoneticPr fontId="3"/>
  </si>
  <si>
    <t>20人以下</t>
    <rPh sb="2" eb="3">
      <t>ニン</t>
    </rPh>
    <rPh sb="3" eb="5">
      <t>イカ</t>
    </rPh>
    <phoneticPr fontId="3"/>
  </si>
  <si>
    <t>満３歳児</t>
    <rPh sb="0" eb="1">
      <t>マン</t>
    </rPh>
    <rPh sb="2" eb="4">
      <t>サイジ</t>
    </rPh>
    <phoneticPr fontId="3"/>
  </si>
  <si>
    <t>Ｎ＝１～２</t>
    <phoneticPr fontId="3"/>
  </si>
  <si>
    <t>307+209(N-1)=</t>
    <phoneticPr fontId="3"/>
  </si>
  <si>
    <t>21～35人</t>
    <rPh sb="5" eb="6">
      <t>ニン</t>
    </rPh>
    <phoneticPr fontId="3"/>
  </si>
  <si>
    <t>３歳児</t>
    <rPh sb="1" eb="3">
      <t>サイジ</t>
    </rPh>
    <phoneticPr fontId="3"/>
  </si>
  <si>
    <t>36人以上</t>
    <rPh sb="2" eb="3">
      <t>ニン</t>
    </rPh>
    <rPh sb="3" eb="5">
      <t>イジョウ</t>
    </rPh>
    <phoneticPr fontId="3"/>
  </si>
  <si>
    <t>４歳児</t>
    <rPh sb="1" eb="3">
      <t>サイジ</t>
    </rPh>
    <phoneticPr fontId="3"/>
  </si>
  <si>
    <t>５歳児</t>
    <rPh sb="1" eb="2">
      <t>サイ</t>
    </rPh>
    <rPh sb="2" eb="3">
      <t>ジ</t>
    </rPh>
    <phoneticPr fontId="3"/>
  </si>
  <si>
    <t>Ｎ＝９以上</t>
    <rPh sb="3" eb="5">
      <t>イジョウ</t>
    </rPh>
    <phoneticPr fontId="3"/>
  </si>
  <si>
    <t>計</t>
    <rPh sb="0" eb="1">
      <t>ケイ</t>
    </rPh>
    <phoneticPr fontId="3"/>
  </si>
  <si>
    <t>↑</t>
    <phoneticPr fontId="3"/>
  </si>
  <si>
    <t>←Ａ</t>
    <phoneticPr fontId="3"/>
  </si>
  <si>
    <t>定員と現員いずれか小</t>
    <rPh sb="0" eb="2">
      <t>テイイン</t>
    </rPh>
    <rPh sb="3" eb="5">
      <t>ゲンイン</t>
    </rPh>
    <rPh sb="9" eb="10">
      <t>ショウ</t>
    </rPh>
    <phoneticPr fontId="3"/>
  </si>
  <si>
    <t>(2)保有面積</t>
    <rPh sb="3" eb="5">
      <t>ホユウ</t>
    </rPh>
    <rPh sb="5" eb="7">
      <t>メンセキ</t>
    </rPh>
    <phoneticPr fontId="3"/>
  </si>
  <si>
    <t>(3)取り壊し面積</t>
    <rPh sb="3" eb="4">
      <t>ト</t>
    </rPh>
    <rPh sb="5" eb="6">
      <t>コワ</t>
    </rPh>
    <rPh sb="7" eb="9">
      <t>メンセキ</t>
    </rPh>
    <phoneticPr fontId="3"/>
  </si>
  <si>
    <t>(4)新増改築面積</t>
    <rPh sb="3" eb="4">
      <t>シン</t>
    </rPh>
    <rPh sb="4" eb="7">
      <t>ゾウカイチク</t>
    </rPh>
    <rPh sb="7" eb="9">
      <t>メンセキ</t>
    </rPh>
    <phoneticPr fontId="3"/>
  </si>
  <si>
    <t>保有面積</t>
    <rPh sb="0" eb="2">
      <t>ホユウ</t>
    </rPh>
    <rPh sb="2" eb="4">
      <t>メンセキ</t>
    </rPh>
    <phoneticPr fontId="3"/>
  </si>
  <si>
    <t>取り壊し面積</t>
    <rPh sb="0" eb="1">
      <t>ト</t>
    </rPh>
    <rPh sb="2" eb="3">
      <t>コワ</t>
    </rPh>
    <rPh sb="4" eb="6">
      <t>メンセキ</t>
    </rPh>
    <phoneticPr fontId="3"/>
  </si>
  <si>
    <t>面積</t>
    <rPh sb="0" eb="2">
      <t>メンセキ</t>
    </rPh>
    <phoneticPr fontId="3"/>
  </si>
  <si>
    <t>健全建物</t>
    <rPh sb="0" eb="2">
      <t>ケンゼン</t>
    </rPh>
    <rPh sb="2" eb="4">
      <t>タテモノ</t>
    </rPh>
    <phoneticPr fontId="3"/>
  </si>
  <si>
    <t>㎡</t>
    <phoneticPr fontId="3"/>
  </si>
  <si>
    <t>健全建物取り壊し</t>
    <rPh sb="0" eb="2">
      <t>ケンゼン</t>
    </rPh>
    <rPh sb="2" eb="4">
      <t>タテモノ</t>
    </rPh>
    <rPh sb="4" eb="5">
      <t>ト</t>
    </rPh>
    <rPh sb="6" eb="7">
      <t>コワ</t>
    </rPh>
    <phoneticPr fontId="3"/>
  </si>
  <si>
    <t>建築面積</t>
    <rPh sb="0" eb="2">
      <t>ケンチク</t>
    </rPh>
    <rPh sb="2" eb="4">
      <t>メンセキ</t>
    </rPh>
    <phoneticPr fontId="3"/>
  </si>
  <si>
    <t>危険建物</t>
    <rPh sb="0" eb="2">
      <t>キケン</t>
    </rPh>
    <rPh sb="2" eb="4">
      <t>タテモノ</t>
    </rPh>
    <phoneticPr fontId="3"/>
  </si>
  <si>
    <t>危険建物取り壊し</t>
    <rPh sb="0" eb="2">
      <t>キケン</t>
    </rPh>
    <rPh sb="2" eb="4">
      <t>タテモノ</t>
    </rPh>
    <rPh sb="4" eb="5">
      <t>ト</t>
    </rPh>
    <rPh sb="6" eb="7">
      <t>コワ</t>
    </rPh>
    <phoneticPr fontId="3"/>
  </si>
  <si>
    <t>純増面積</t>
    <rPh sb="0" eb="2">
      <t>ジュンゾウ</t>
    </rPh>
    <rPh sb="2" eb="4">
      <t>メンセキ</t>
    </rPh>
    <phoneticPr fontId="3"/>
  </si>
  <si>
    <t>(5)補助資格面積</t>
    <rPh sb="3" eb="5">
      <t>ホジョ</t>
    </rPh>
    <rPh sb="5" eb="7">
      <t>シカク</t>
    </rPh>
    <rPh sb="7" eb="9">
      <t>メンセキ</t>
    </rPh>
    <phoneticPr fontId="3"/>
  </si>
  <si>
    <t>計算式</t>
    <rPh sb="0" eb="2">
      <t>ケイサン</t>
    </rPh>
    <rPh sb="2" eb="3">
      <t>シキ</t>
    </rPh>
    <phoneticPr fontId="3"/>
  </si>
  <si>
    <t>左のうち最小面積</t>
    <rPh sb="0" eb="1">
      <t>サ</t>
    </rPh>
    <rPh sb="4" eb="6">
      <t>サイショウ</t>
    </rPh>
    <rPh sb="6" eb="8">
      <t>メンセキ</t>
    </rPh>
    <phoneticPr fontId="3"/>
  </si>
  <si>
    <t>Ｒ造以外は左÷1.020</t>
    <rPh sb="1" eb="2">
      <t>ヅクリ</t>
    </rPh>
    <rPh sb="2" eb="4">
      <t>イガイ</t>
    </rPh>
    <rPh sb="5" eb="6">
      <t>ヒダリ</t>
    </rPh>
    <phoneticPr fontId="3"/>
  </si>
  <si>
    <t>新増築</t>
    <rPh sb="0" eb="3">
      <t>シンゾウチク</t>
    </rPh>
    <phoneticPr fontId="3"/>
  </si>
  <si>
    <t>(6)補助事業に要する経費</t>
    <rPh sb="3" eb="5">
      <t>ホジョ</t>
    </rPh>
    <rPh sb="5" eb="7">
      <t>ジギョウ</t>
    </rPh>
    <rPh sb="8" eb="9">
      <t>ヨウ</t>
    </rPh>
    <rPh sb="11" eb="13">
      <t>ケイヒ</t>
    </rPh>
    <phoneticPr fontId="3"/>
  </si>
  <si>
    <t>工事請負契約金額</t>
    <rPh sb="0" eb="2">
      <t>コウジ</t>
    </rPh>
    <rPh sb="2" eb="4">
      <t>ウケオイ</t>
    </rPh>
    <rPh sb="4" eb="6">
      <t>ケイヤク</t>
    </rPh>
    <rPh sb="6" eb="8">
      <t>キンガク</t>
    </rPh>
    <phoneticPr fontId="3"/>
  </si>
  <si>
    <t>補助対象外経費</t>
    <rPh sb="0" eb="2">
      <t>ホジョ</t>
    </rPh>
    <rPh sb="2" eb="5">
      <t>タイショウガイ</t>
    </rPh>
    <rPh sb="5" eb="7">
      <t>ケイヒ</t>
    </rPh>
    <phoneticPr fontId="3"/>
  </si>
  <si>
    <t>補助事業に要する経費</t>
    <rPh sb="0" eb="2">
      <t>ホジョ</t>
    </rPh>
    <rPh sb="2" eb="4">
      <t>ジギョウ</t>
    </rPh>
    <rPh sb="5" eb="6">
      <t>ヨウ</t>
    </rPh>
    <rPh sb="8" eb="10">
      <t>ケイヒ</t>
    </rPh>
    <phoneticPr fontId="3"/>
  </si>
  <si>
    <t>建築実施単価</t>
    <rPh sb="0" eb="2">
      <t>ケンチク</t>
    </rPh>
    <rPh sb="2" eb="4">
      <t>ジッシ</t>
    </rPh>
    <rPh sb="4" eb="6">
      <t>タンカ</t>
    </rPh>
    <phoneticPr fontId="3"/>
  </si>
  <si>
    <t>(7)国庫補助金の算定</t>
    <rPh sb="3" eb="5">
      <t>コッコ</t>
    </rPh>
    <rPh sb="5" eb="8">
      <t>ホジョキン</t>
    </rPh>
    <rPh sb="9" eb="11">
      <t>サンテイ</t>
    </rPh>
    <phoneticPr fontId="3"/>
  </si>
  <si>
    <t>補助資格面積</t>
    <rPh sb="0" eb="2">
      <t>ホジョ</t>
    </rPh>
    <rPh sb="2" eb="4">
      <t>シカク</t>
    </rPh>
    <rPh sb="4" eb="6">
      <t>メンセキ</t>
    </rPh>
    <phoneticPr fontId="3"/>
  </si>
  <si>
    <t>補助単価</t>
    <rPh sb="0" eb="2">
      <t>ホジョ</t>
    </rPh>
    <rPh sb="2" eb="4">
      <t>タンカ</t>
    </rPh>
    <phoneticPr fontId="3"/>
  </si>
  <si>
    <t>補助対象工事費</t>
    <rPh sb="0" eb="2">
      <t>ホジョ</t>
    </rPh>
    <rPh sb="2" eb="4">
      <t>タイショウ</t>
    </rPh>
    <rPh sb="4" eb="7">
      <t>コウジヒ</t>
    </rPh>
    <phoneticPr fontId="3"/>
  </si>
  <si>
    <t>補助率</t>
    <rPh sb="0" eb="2">
      <t>ホジョ</t>
    </rPh>
    <rPh sb="2" eb="3">
      <t>リツ</t>
    </rPh>
    <phoneticPr fontId="3"/>
  </si>
  <si>
    <t>補助金の額</t>
    <rPh sb="0" eb="3">
      <t>ホジョキン</t>
    </rPh>
    <rPh sb="4" eb="5">
      <t>ガク</t>
    </rPh>
    <phoneticPr fontId="3"/>
  </si>
  <si>
    <t>1／3以内</t>
    <rPh sb="3" eb="5">
      <t>イナイ</t>
    </rPh>
    <phoneticPr fontId="3"/>
  </si>
  <si>
    <t>↑Ｋと予算単価のいずれか小</t>
    <rPh sb="3" eb="5">
      <t>ヨサン</t>
    </rPh>
    <rPh sb="5" eb="7">
      <t>タンカ</t>
    </rPh>
    <rPh sb="12" eb="13">
      <t>ショウ</t>
    </rPh>
    <phoneticPr fontId="3"/>
  </si>
  <si>
    <t>(1)補助事業に要する経費</t>
    <rPh sb="3" eb="5">
      <t>ホジョ</t>
    </rPh>
    <rPh sb="5" eb="7">
      <t>ジギョウ</t>
    </rPh>
    <rPh sb="8" eb="9">
      <t>ヨウ</t>
    </rPh>
    <rPh sb="11" eb="13">
      <t>ケイヒ</t>
    </rPh>
    <phoneticPr fontId="3"/>
  </si>
  <si>
    <t>工事内訳</t>
    <rPh sb="0" eb="2">
      <t>コウジ</t>
    </rPh>
    <rPh sb="2" eb="4">
      <t>ウチワケ</t>
    </rPh>
    <phoneticPr fontId="3"/>
  </si>
  <si>
    <t>（工事量）</t>
    <rPh sb="1" eb="3">
      <t>コウジ</t>
    </rPh>
    <rPh sb="3" eb="4">
      <t>リョウ</t>
    </rPh>
    <phoneticPr fontId="3"/>
  </si>
  <si>
    <t>左のうち補助対象工事費</t>
    <rPh sb="0" eb="1">
      <t>サ</t>
    </rPh>
    <rPh sb="4" eb="6">
      <t>ホジョ</t>
    </rPh>
    <rPh sb="6" eb="8">
      <t>タイショウ</t>
    </rPh>
    <rPh sb="8" eb="11">
      <t>コウジヒ</t>
    </rPh>
    <phoneticPr fontId="3"/>
  </si>
  <si>
    <t>(2)国庫補助金の算定</t>
    <rPh sb="3" eb="5">
      <t>コッコ</t>
    </rPh>
    <rPh sb="5" eb="8">
      <t>ホジョキン</t>
    </rPh>
    <rPh sb="9" eb="11">
      <t>サンテイ</t>
    </rPh>
    <phoneticPr fontId="3"/>
  </si>
  <si>
    <t>1／3又は
1／2以内</t>
    <rPh sb="3" eb="4">
      <t>マタ</t>
    </rPh>
    <rPh sb="9" eb="11">
      <t>イナイ</t>
    </rPh>
    <phoneticPr fontId="3"/>
  </si>
  <si>
    <t>【補助金計算書の記入要領】</t>
  </si>
  <si>
    <t xml:space="preserve">  </t>
  </si>
  <si>
    <t xml:space="preserve">  (1) 基準面積</t>
  </si>
  <si>
    <t xml:space="preserve">    ②　計算上の学級数…Ｎ に応じた基礎面積を求める。</t>
  </si>
  <si>
    <t xml:space="preserve">    ③　下記により算出した預かり保育対象園児数に応じた加算面積を求める。</t>
  </si>
  <si>
    <t xml:space="preserve">    ④　基礎面積に預かり保育加算面積を加え基準面積…Ａ を求める。</t>
  </si>
  <si>
    <t xml:space="preserve">    </t>
  </si>
  <si>
    <t xml:space="preserve">  (2) 保有面積</t>
  </si>
  <si>
    <t xml:space="preserve">    ①　保有している建物面積を健全建物と危険建物に区分して記入する。</t>
  </si>
  <si>
    <t xml:space="preserve">  (3) 取り壊し面積</t>
  </si>
  <si>
    <t xml:space="preserve">    　　取り壊し面積を、健全建物、危険建物毎に区分して記入する。</t>
  </si>
  <si>
    <t xml:space="preserve">  (4) 新増改築面積</t>
  </si>
  <si>
    <t xml:space="preserve">    ①　建築面積は下記により算出した面積を記入する。</t>
  </si>
  <si>
    <t xml:space="preserve">    ②　純増面積は建築面積から取り壊し面積を控除した面積を記入する。</t>
  </si>
  <si>
    <t>　　 ○吹き抜けの渡り廊下　○柱と屋根のみで壁のない独立した構造物</t>
  </si>
  <si>
    <t>　　 ○内部の高さが２メートル以下の独立した構造物　○簡易な小規模構造物</t>
  </si>
  <si>
    <t xml:space="preserve">    　　改築、新増築の区分に応じた計算式により、補助資格面積…Ｊ を算出する。</t>
  </si>
  <si>
    <t xml:space="preserve">  (6) 補助事業に要する経費</t>
  </si>
  <si>
    <t xml:space="preserve">    　　国庫補助対象経費を建築面積で除すことにより、建築実施単価…Ｋ を算出する。</t>
  </si>
  <si>
    <t xml:space="preserve">  (7) 国庫補助金の算定</t>
  </si>
  <si>
    <t xml:space="preserve">    　　補助単価は、建築実施単価と毎年度の予算単価のいずれか低い単価を記入する。</t>
  </si>
  <si>
    <t xml:space="preserve">  (8) 端数処理</t>
  </si>
  <si>
    <t xml:space="preserve">    　　建築実施単価及び補助単価は１円未満の端数を切り捨てる。</t>
  </si>
  <si>
    <t xml:space="preserve">    　　補助対象工事費及び補助金の額は千円未満の端数を切り捨てる。</t>
  </si>
  <si>
    <t xml:space="preserve">  (9) 建物の構造に応ずる補正</t>
  </si>
  <si>
    <t xml:space="preserve">  (2) 端数処理</t>
  </si>
  <si>
    <t xml:space="preserve">    　　補助金の額は千円未満の端数を切り捨てる。</t>
  </si>
  <si>
    <t xml:space="preserve">    (預かり保育対象園児数の算出方法) </t>
    <phoneticPr fontId="1"/>
  </si>
  <si>
    <t xml:space="preserve">    ②　危険建物は次の基準による。</t>
    <phoneticPr fontId="1"/>
  </si>
  <si>
    <t xml:space="preserve"> 区　　　　　　　分</t>
    <phoneticPr fontId="1"/>
  </si>
  <si>
    <t xml:space="preserve"> 危 険 建 物 に 区 分 す る 基 準</t>
    <phoneticPr fontId="1"/>
  </si>
  <si>
    <t>木造建物</t>
    <phoneticPr fontId="1"/>
  </si>
  <si>
    <t>耐力度がおおむね5,500点以下の建物又は建築後24年を経過した建物</t>
    <phoneticPr fontId="1"/>
  </si>
  <si>
    <t>鉄筋コンクリート造建物</t>
    <phoneticPr fontId="1"/>
  </si>
  <si>
    <t>耐力度がおおむね5,000点以下の建物又は建築後50年を経過した建物</t>
    <phoneticPr fontId="1"/>
  </si>
  <si>
    <t>鉄骨・その他造建物</t>
    <phoneticPr fontId="1"/>
  </si>
  <si>
    <t>耐力度がおおむね5,000点以下の建物又は建築後35年を経過した建物</t>
    <phoneticPr fontId="1"/>
  </si>
  <si>
    <t xml:space="preserve"> (建築面積の算出方法)</t>
    <phoneticPr fontId="1"/>
  </si>
  <si>
    <t>4. 次に掲げる建物以外の工作物は床面積に算入しない。</t>
    <phoneticPr fontId="1"/>
  </si>
  <si>
    <t>　　 ○土地に固着した囲障　○貯水池　○水泳プール　○野球のバックネット　○鉄棒
     ○井戸　○百葉箱　○フレーム　○ピットなど</t>
    <phoneticPr fontId="1"/>
  </si>
  <si>
    <t xml:space="preserve">  (5) 補助資格面積</t>
    <phoneticPr fontId="1"/>
  </si>
  <si>
    <t>幼稚園名</t>
    <rPh sb="0" eb="3">
      <t>ヨウチエン</t>
    </rPh>
    <rPh sb="3" eb="4">
      <t>メイ</t>
    </rPh>
    <phoneticPr fontId="3"/>
  </si>
  <si>
    <t>左÷35</t>
    <rPh sb="0" eb="1">
      <t>ヒダリ</t>
    </rPh>
    <phoneticPr fontId="3"/>
  </si>
  <si>
    <t>（切上）</t>
    <rPh sb="1" eb="3">
      <t>キリアゲ</t>
    </rPh>
    <phoneticPr fontId="3"/>
  </si>
  <si>
    <t>Ｎ＝３～５</t>
    <phoneticPr fontId="3"/>
  </si>
  <si>
    <t>725+161(N-3)=</t>
    <phoneticPr fontId="3"/>
  </si>
  <si>
    <t>㎡</t>
    <phoneticPr fontId="3"/>
  </si>
  <si>
    <t>㎡</t>
    <phoneticPr fontId="3"/>
  </si>
  <si>
    <t>Ｎ＝６～８</t>
    <phoneticPr fontId="3"/>
  </si>
  <si>
    <t>1,208+168(N-6)=</t>
    <phoneticPr fontId="3"/>
  </si>
  <si>
    <t>1,713+161(N-9)=</t>
    <phoneticPr fontId="3"/>
  </si>
  <si>
    <t>Ｎ</t>
    <phoneticPr fontId="3"/>
  </si>
  <si>
    <t>②＋③＝</t>
    <phoneticPr fontId="3"/>
  </si>
  <si>
    <t>㎡</t>
    <phoneticPr fontId="3"/>
  </si>
  <si>
    <t>←Ｂ</t>
    <phoneticPr fontId="3"/>
  </si>
  <si>
    <t>←Ｅ</t>
    <phoneticPr fontId="3"/>
  </si>
  <si>
    <t>㎡</t>
    <phoneticPr fontId="3"/>
  </si>
  <si>
    <t>←Ｈ</t>
    <phoneticPr fontId="3"/>
  </si>
  <si>
    <t>←Ｃ</t>
    <phoneticPr fontId="3"/>
  </si>
  <si>
    <t>←Ｆ</t>
    <phoneticPr fontId="3"/>
  </si>
  <si>
    <t>←Ｄ</t>
    <phoneticPr fontId="3"/>
  </si>
  <si>
    <t>←Ｇ</t>
    <phoneticPr fontId="3"/>
  </si>
  <si>
    <t>↑</t>
    <phoneticPr fontId="3"/>
  </si>
  <si>
    <t>Ｈ－Ｇ＝Ｉ</t>
    <phoneticPr fontId="3"/>
  </si>
  <si>
    <t>Ａ－Ｂ</t>
    <phoneticPr fontId="3"/>
  </si>
  <si>
    <t>Ｃ</t>
    <phoneticPr fontId="3"/>
  </si>
  <si>
    <t>Ｈ－Ｅ</t>
    <phoneticPr fontId="3"/>
  </si>
  <si>
    <t>Ａ－Ｄ</t>
    <phoneticPr fontId="3"/>
  </si>
  <si>
    <t>Ｉ</t>
    <phoneticPr fontId="3"/>
  </si>
  <si>
    <t>Ｊ</t>
    <phoneticPr fontId="3"/>
  </si>
  <si>
    <t>(A)</t>
    <phoneticPr fontId="3"/>
  </si>
  <si>
    <t>(B)</t>
    <phoneticPr fontId="3"/>
  </si>
  <si>
    <t>(D)</t>
    <phoneticPr fontId="3"/>
  </si>
  <si>
    <t>↑Ｋ</t>
    <phoneticPr fontId="3"/>
  </si>
  <si>
    <t>↑Ｊ</t>
    <phoneticPr fontId="3"/>
  </si>
  <si>
    <t>↑Ｌ</t>
    <phoneticPr fontId="3"/>
  </si>
  <si>
    <t>(A-B)（C)</t>
    <phoneticPr fontId="3"/>
  </si>
  <si>
    <t>（C÷D)</t>
    <phoneticPr fontId="3"/>
  </si>
  <si>
    <t xml:space="preserve">    ①　申請年度における年齢毎の定員又は現員（新設及び定員増に係る増築の場合は予定数）のいずれ
　　　か少ない幼児数を３５人で除し、計算上の学級数…Ｎ を求める。</t>
    <phoneticPr fontId="1"/>
  </si>
  <si>
    <t xml:space="preserve">  1. 申請年度の前年度の４、５、６、７、９、10、11月の実績で、１日当たりの預かり保育対象園児数を
　　次の計算式により求める。（新たに預かり保育を実施する場合は計画による）
　　(1) 当該月の預かり保育延べ園児数÷当該月の保育日数＝当該月の１日当たりの預かり保育対象
　　　園児数
　　(2) (1)で算出した対象月毎の園児数を合計し、７で除した数を預かり保育対象園児数とする。</t>
    <phoneticPr fontId="1"/>
  </si>
  <si>
    <t xml:space="preserve">    ⑤　申請年度の前年度における月別預かり保育延べ園児数の実績を添付すること。（様式任意）</t>
    <phoneticPr fontId="1"/>
  </si>
  <si>
    <t xml:space="preserve">    ③　豪雪地帯等の地域事業又は建物の配置上等の事情により、危険な状態にある建物を交付決定年度
　　　の前年度以前に取り壊す場合で、文部科学省が事前に認めるときは当該建物を改築の対象とするこ
　　　とができる。</t>
    <phoneticPr fontId="1"/>
  </si>
  <si>
    <t>1. 建築面積は、建物毎に、壁（腰壁は除く、以下同じ）や建具などにより風雨を防ぐことができる
　部分の、床面積の合計とする。</t>
    <phoneticPr fontId="1"/>
  </si>
  <si>
    <t>2. 床面積の算定は、各階毎に壁又はその他の区画の中心線で囲まれた床部分の、水平投影面積を測定
　して行うものとし、建物毎の延面積に１平方メートルに満たない端数が生じたときは、これを四捨
　五入して算定する。</t>
    <phoneticPr fontId="1"/>
  </si>
  <si>
    <t>3. エレベーターやリフトのシャフト部分など、通念上床面積に含まれる部分は床面積に参入するが、
　次のいずれかに該当する部分は床面積に算入しない。</t>
    <phoneticPr fontId="1"/>
  </si>
  <si>
    <t>　(2) 天井高又は床下高２メートル以下の中２階など</t>
    <phoneticPr fontId="1"/>
  </si>
  <si>
    <t>　(3) 建物の外部に固着した内部の高さ２メートル以下の部分</t>
    <phoneticPr fontId="1"/>
  </si>
  <si>
    <t>　(4) 二重窓の室内部分</t>
    <phoneticPr fontId="1"/>
  </si>
  <si>
    <t>　(1) 屋内運動場のギャラリーなどで日常利用されず補助的通行に利用される内のり２メートル
　　以下のもの</t>
    <phoneticPr fontId="1"/>
  </si>
  <si>
    <t>　(5) ひさし、ぬれ縁、ポーチ、アーケード、壁で囲まれていない外部階段、バルコニー、ピロ
　　ティーなど</t>
    <phoneticPr fontId="1"/>
  </si>
  <si>
    <t>5. 幼稚園と保育所において、保育上支障のない限り施設や設備を相互に共用するなど施設の共用
　化等を図ることができるが、その場合において、共用部分に保有面積については、幼稚園及び保
　育所の各々の専有面積により按分して算定するものとする。</t>
    <phoneticPr fontId="1"/>
  </si>
  <si>
    <t>　　上記の(2)保有面積、(3)取り壊し面積、(4)新増改築面積のうち、鉄筋コンクリート造以外の構造の
　園舎に係る部分があるときは、当該部分の面積に1.020を乗じて面積を補正する。</t>
    <phoneticPr fontId="1"/>
  </si>
  <si>
    <t>※水色セルは計算式入りです。実態に合わない場合は適宜修正ください。</t>
    <rPh sb="1" eb="3">
      <t>ミズイロ</t>
    </rPh>
    <rPh sb="6" eb="9">
      <t>ケイサンシキ</t>
    </rPh>
    <rPh sb="9" eb="10">
      <t>イ</t>
    </rPh>
    <rPh sb="14" eb="16">
      <t>ジッタイ</t>
    </rPh>
    <rPh sb="17" eb="18">
      <t>ア</t>
    </rPh>
    <rPh sb="21" eb="23">
      <t>バアイ</t>
    </rPh>
    <rPh sb="24" eb="26">
      <t>テキギ</t>
    </rPh>
    <rPh sb="26" eb="28">
      <t>シュウセイ</t>
    </rPh>
    <phoneticPr fontId="1"/>
  </si>
  <si>
    <t>※数値を記載いただければ単位は自動的に付加されます。</t>
    <rPh sb="1" eb="3">
      <t>スウチ</t>
    </rPh>
    <rPh sb="4" eb="6">
      <t>キサイ</t>
    </rPh>
    <rPh sb="12" eb="14">
      <t>タンイ</t>
    </rPh>
    <rPh sb="15" eb="18">
      <t>ジドウテキ</t>
    </rPh>
    <rPh sb="19" eb="21">
      <t>フカ</t>
    </rPh>
    <phoneticPr fontId="1"/>
  </si>
  <si>
    <t>令和</t>
    <rPh sb="0" eb="1">
      <t>レイ</t>
    </rPh>
    <rPh sb="1" eb="2">
      <t>ワ</t>
    </rPh>
    <phoneticPr fontId="1"/>
  </si>
  <si>
    <t>年度私立幼稚園施設整備費　補助金（変更）計算書</t>
    <rPh sb="13" eb="16">
      <t>ホジョキン</t>
    </rPh>
    <phoneticPr fontId="1"/>
  </si>
  <si>
    <t>㎡</t>
  </si>
  <si>
    <t>Ｇ</t>
    <phoneticPr fontId="3"/>
  </si>
  <si>
    <t>Ｈ</t>
    <phoneticPr fontId="3"/>
  </si>
  <si>
    <t>(2)保有面積</t>
    <rPh sb="3" eb="5">
      <t>ホユウ</t>
    </rPh>
    <rPh sb="5" eb="7">
      <t>メンセキ</t>
    </rPh>
    <phoneticPr fontId="1"/>
  </si>
  <si>
    <t>保有面積</t>
    <rPh sb="0" eb="2">
      <t>ホユウ</t>
    </rPh>
    <rPh sb="2" eb="4">
      <t>メンセキ</t>
    </rPh>
    <phoneticPr fontId="1"/>
  </si>
  <si>
    <t>区分</t>
    <rPh sb="0" eb="2">
      <t>クブン</t>
    </rPh>
    <phoneticPr fontId="1"/>
  </si>
  <si>
    <t>健全建物</t>
    <rPh sb="0" eb="2">
      <t>ケンゼン</t>
    </rPh>
    <rPh sb="2" eb="4">
      <t>タテモノ</t>
    </rPh>
    <phoneticPr fontId="1"/>
  </si>
  <si>
    <t>危険建物</t>
    <rPh sb="0" eb="2">
      <t>キケン</t>
    </rPh>
    <rPh sb="2" eb="4">
      <t>タテモノ</t>
    </rPh>
    <phoneticPr fontId="1"/>
  </si>
  <si>
    <t>←Ｂ</t>
    <phoneticPr fontId="1"/>
  </si>
  <si>
    <t>←Ｃ</t>
    <phoneticPr fontId="1"/>
  </si>
  <si>
    <t>←Ｄ</t>
    <phoneticPr fontId="1"/>
  </si>
  <si>
    <t>(3)取壊し面積</t>
    <rPh sb="3" eb="5">
      <t>トリコワ</t>
    </rPh>
    <rPh sb="6" eb="8">
      <t>メンセキ</t>
    </rPh>
    <phoneticPr fontId="1"/>
  </si>
  <si>
    <t>健全建物取壊し</t>
    <rPh sb="0" eb="2">
      <t>ケンゼン</t>
    </rPh>
    <rPh sb="2" eb="4">
      <t>タテモノ</t>
    </rPh>
    <rPh sb="4" eb="6">
      <t>トリコワ</t>
    </rPh>
    <phoneticPr fontId="1"/>
  </si>
  <si>
    <t>危険建物取壊し</t>
    <rPh sb="0" eb="2">
      <t>キケン</t>
    </rPh>
    <rPh sb="2" eb="4">
      <t>タテモノ</t>
    </rPh>
    <rPh sb="4" eb="6">
      <t>トリコワ</t>
    </rPh>
    <phoneticPr fontId="1"/>
  </si>
  <si>
    <t>取壊し面積</t>
    <rPh sb="0" eb="2">
      <t>トリコワ</t>
    </rPh>
    <rPh sb="3" eb="5">
      <t>メンセキ</t>
    </rPh>
    <phoneticPr fontId="1"/>
  </si>
  <si>
    <t>←Ｅ</t>
    <phoneticPr fontId="1"/>
  </si>
  <si>
    <t>←Ｆ</t>
    <phoneticPr fontId="1"/>
  </si>
  <si>
    <t>←Ｇ</t>
    <phoneticPr fontId="1"/>
  </si>
  <si>
    <t>①建物名称</t>
    <rPh sb="1" eb="3">
      <t>タテモノ</t>
    </rPh>
    <rPh sb="3" eb="5">
      <t>メイショウ</t>
    </rPh>
    <phoneticPr fontId="1"/>
  </si>
  <si>
    <t>②構造</t>
    <rPh sb="1" eb="3">
      <t>コウゾウ</t>
    </rPh>
    <phoneticPr fontId="1"/>
  </si>
  <si>
    <t>③面積</t>
    <rPh sb="1" eb="3">
      <t>メンセキ</t>
    </rPh>
    <phoneticPr fontId="1"/>
  </si>
  <si>
    <t>④補正面積</t>
    <rPh sb="1" eb="3">
      <t>ホセイ</t>
    </rPh>
    <rPh sb="3" eb="5">
      <t>メンセキ</t>
    </rPh>
    <phoneticPr fontId="1"/>
  </si>
  <si>
    <t>⑤健全/危険</t>
    <rPh sb="1" eb="3">
      <t>ケンゼン</t>
    </rPh>
    <rPh sb="4" eb="6">
      <t>キケン</t>
    </rPh>
    <phoneticPr fontId="1"/>
  </si>
  <si>
    <t>・⑤、⑥を選択いただくと(2)保有面積と(3)取壊し面積が算出されます。</t>
    <rPh sb="5" eb="7">
      <t>センタク</t>
    </rPh>
    <rPh sb="15" eb="17">
      <t>ホユウ</t>
    </rPh>
    <rPh sb="17" eb="19">
      <t>メンセキ</t>
    </rPh>
    <rPh sb="23" eb="25">
      <t>トリコワ</t>
    </rPh>
    <rPh sb="26" eb="28">
      <t>メンセキ</t>
    </rPh>
    <rPh sb="29" eb="31">
      <t>サンシュツ</t>
    </rPh>
    <phoneticPr fontId="1"/>
  </si>
  <si>
    <t>(2)保有面積、(3)取壊し面積の算定の際に役立つよう作成しましたので御活用下さい。</t>
    <rPh sb="3" eb="5">
      <t>ホユウ</t>
    </rPh>
    <rPh sb="5" eb="7">
      <t>メンセキ</t>
    </rPh>
    <rPh sb="11" eb="13">
      <t>トリコワ</t>
    </rPh>
    <rPh sb="14" eb="16">
      <t>メンセキ</t>
    </rPh>
    <rPh sb="17" eb="19">
      <t>サンテイ</t>
    </rPh>
    <rPh sb="20" eb="21">
      <t>サイ</t>
    </rPh>
    <rPh sb="22" eb="24">
      <t>ヤクダ</t>
    </rPh>
    <rPh sb="27" eb="29">
      <t>サクセイ</t>
    </rPh>
    <rPh sb="35" eb="38">
      <t>ゴカツヨウ</t>
    </rPh>
    <rPh sb="38" eb="39">
      <t>クダ</t>
    </rPh>
    <phoneticPr fontId="1"/>
  </si>
  <si>
    <t>⑥取壊しの有無</t>
    <rPh sb="1" eb="3">
      <t>トリコワ</t>
    </rPh>
    <rPh sb="5" eb="7">
      <t>ウム</t>
    </rPh>
    <phoneticPr fontId="1"/>
  </si>
  <si>
    <t>【新増改築時の面積算定チェック】</t>
    <rPh sb="1" eb="2">
      <t>シン</t>
    </rPh>
    <rPh sb="2" eb="5">
      <t>ゾウカイチク</t>
    </rPh>
    <rPh sb="5" eb="6">
      <t>ジ</t>
    </rPh>
    <rPh sb="7" eb="9">
      <t>メンセキ</t>
    </rPh>
    <rPh sb="9" eb="11">
      <t>サンテイ</t>
    </rPh>
    <phoneticPr fontId="1"/>
  </si>
  <si>
    <t>　※危険建物の基準に満たない建物は全て健全建物となります。</t>
    <rPh sb="2" eb="4">
      <t>キケン</t>
    </rPh>
    <rPh sb="4" eb="6">
      <t>タテモノ</t>
    </rPh>
    <rPh sb="7" eb="9">
      <t>キジュン</t>
    </rPh>
    <rPh sb="10" eb="11">
      <t>ミ</t>
    </rPh>
    <rPh sb="14" eb="16">
      <t>タテモノ</t>
    </rPh>
    <rPh sb="17" eb="18">
      <t>スベ</t>
    </rPh>
    <rPh sb="19" eb="21">
      <t>ケンゼン</t>
    </rPh>
    <rPh sb="21" eb="23">
      <t>タテモノ</t>
    </rPh>
    <phoneticPr fontId="1"/>
  </si>
  <si>
    <t>・１つの建物に複数の構造体が混在する場合は、自動計算不可なので個別で算出して下さい。</t>
    <rPh sb="4" eb="6">
      <t>タテモノ</t>
    </rPh>
    <rPh sb="7" eb="9">
      <t>フクスウ</t>
    </rPh>
    <rPh sb="10" eb="13">
      <t>コウゾウタイ</t>
    </rPh>
    <rPh sb="14" eb="16">
      <t>コンザイ</t>
    </rPh>
    <rPh sb="18" eb="20">
      <t>バアイ</t>
    </rPh>
    <rPh sb="22" eb="24">
      <t>ジドウ</t>
    </rPh>
    <rPh sb="24" eb="26">
      <t>ケイサン</t>
    </rPh>
    <rPh sb="26" eb="28">
      <t>フカ</t>
    </rPh>
    <rPh sb="31" eb="33">
      <t>コベツ</t>
    </rPh>
    <rPh sb="34" eb="36">
      <t>サンシュツ</t>
    </rPh>
    <rPh sb="38" eb="39">
      <t>クダ</t>
    </rPh>
    <phoneticPr fontId="1"/>
  </si>
  <si>
    <t xml:space="preserve">    　　必要に応じて工事内訳明細書を添付する。</t>
    <rPh sb="6" eb="8">
      <t>ヒツヨウ</t>
    </rPh>
    <phoneticPr fontId="1"/>
  </si>
  <si>
    <t>改築</t>
    <rPh sb="0" eb="1">
      <t>アラタ</t>
    </rPh>
    <rPh sb="1" eb="2">
      <t>チク</t>
    </rPh>
    <phoneticPr fontId="3"/>
  </si>
  <si>
    <t>１　新築・増築・改築</t>
    <rPh sb="2" eb="4">
      <t>シンチク</t>
    </rPh>
    <rPh sb="5" eb="7">
      <t>ゾウチク</t>
    </rPh>
    <rPh sb="8" eb="10">
      <t>カイチク</t>
    </rPh>
    <phoneticPr fontId="3"/>
  </si>
  <si>
    <t xml:space="preserve">  1. 新築・増築・改築（該当事業を○で囲むこと。）</t>
    <phoneticPr fontId="1"/>
  </si>
  <si>
    <t>預かり保育事業等の実施に伴う改築</t>
    <rPh sb="0" eb="1">
      <t>アズ</t>
    </rPh>
    <rPh sb="3" eb="5">
      <t>ホイク</t>
    </rPh>
    <rPh sb="5" eb="7">
      <t>ジギョウ</t>
    </rPh>
    <rPh sb="7" eb="8">
      <t>ナド</t>
    </rPh>
    <rPh sb="9" eb="11">
      <t>ジッシ</t>
    </rPh>
    <rPh sb="12" eb="13">
      <t>トモナ</t>
    </rPh>
    <rPh sb="14" eb="16">
      <t>カイチク</t>
    </rPh>
    <phoneticPr fontId="1"/>
  </si>
  <si>
    <t xml:space="preserve">  2．預かり保育の面積加算の対象となるのは、年間を通じて、１日２時間以上継続的に幼稚園型一時
　　預かり事業（従来の預かり保育を含む。）を実施する場合とする。</t>
    <rPh sb="23" eb="25">
      <t>ネンカン</t>
    </rPh>
    <rPh sb="26" eb="27">
      <t>ツウ</t>
    </rPh>
    <rPh sb="31" eb="32">
      <t>ニチ</t>
    </rPh>
    <rPh sb="33" eb="35">
      <t>ジカン</t>
    </rPh>
    <rPh sb="35" eb="37">
      <t>イジョウ</t>
    </rPh>
    <rPh sb="37" eb="40">
      <t>ケイゾクテキ</t>
    </rPh>
    <rPh sb="41" eb="44">
      <t>ヨウチエン</t>
    </rPh>
    <rPh sb="44" eb="45">
      <t>ガタ</t>
    </rPh>
    <rPh sb="45" eb="47">
      <t>イチジ</t>
    </rPh>
    <rPh sb="50" eb="51">
      <t>アズ</t>
    </rPh>
    <rPh sb="53" eb="55">
      <t>ジギョウ</t>
    </rPh>
    <rPh sb="56" eb="58">
      <t>ジュウライ</t>
    </rPh>
    <rPh sb="59" eb="60">
      <t>アズ</t>
    </rPh>
    <rPh sb="62" eb="64">
      <t>ホイク</t>
    </rPh>
    <rPh sb="65" eb="66">
      <t>フク</t>
    </rPh>
    <rPh sb="70" eb="72">
      <t>ジッシ</t>
    </rPh>
    <rPh sb="74" eb="76">
      <t>バアイ</t>
    </rPh>
    <phoneticPr fontId="1"/>
  </si>
  <si>
    <t xml:space="preserve">  (1) 工事内訳</t>
    <rPh sb="6" eb="8">
      <t>コウジ</t>
    </rPh>
    <phoneticPr fontId="1"/>
  </si>
  <si>
    <t>２　屋外教育環境整備，耐震補強工事，防犯対策工事，特別防犯対策工事，アスベスト等対策工事，
　　エコ改修事業，内部改修工事，バリアフリー化工事</t>
    <rPh sb="2" eb="4">
      <t>オクガイ</t>
    </rPh>
    <rPh sb="4" eb="6">
      <t>キョウイク</t>
    </rPh>
    <rPh sb="6" eb="8">
      <t>カンキョウ</t>
    </rPh>
    <rPh sb="8" eb="10">
      <t>セイビ</t>
    </rPh>
    <rPh sb="11" eb="13">
      <t>タイシン</t>
    </rPh>
    <rPh sb="13" eb="15">
      <t>ホキョウ</t>
    </rPh>
    <rPh sb="15" eb="17">
      <t>コウジ</t>
    </rPh>
    <rPh sb="18" eb="20">
      <t>ボウハン</t>
    </rPh>
    <rPh sb="20" eb="22">
      <t>タイサク</t>
    </rPh>
    <rPh sb="22" eb="24">
      <t>コウジ</t>
    </rPh>
    <rPh sb="25" eb="27">
      <t>トクベツ</t>
    </rPh>
    <rPh sb="27" eb="29">
      <t>ボウハン</t>
    </rPh>
    <rPh sb="29" eb="31">
      <t>タイサク</t>
    </rPh>
    <rPh sb="31" eb="33">
      <t>コウジ</t>
    </rPh>
    <rPh sb="39" eb="40">
      <t>ナド</t>
    </rPh>
    <rPh sb="40" eb="42">
      <t>タイサク</t>
    </rPh>
    <rPh sb="42" eb="44">
      <t>コウジ</t>
    </rPh>
    <rPh sb="50" eb="52">
      <t>カイシュウ</t>
    </rPh>
    <rPh sb="52" eb="54">
      <t>ジギョウ</t>
    </rPh>
    <rPh sb="55" eb="57">
      <t>ナイブ</t>
    </rPh>
    <rPh sb="57" eb="59">
      <t>カイシュウ</t>
    </rPh>
    <rPh sb="59" eb="61">
      <t>コウジ</t>
    </rPh>
    <rPh sb="68" eb="69">
      <t>カ</t>
    </rPh>
    <rPh sb="69" eb="71">
      <t>コウジ</t>
    </rPh>
    <phoneticPr fontId="3"/>
  </si>
  <si>
    <t>２　屋外教育環境整備，耐震補強工事，防犯対策工事，特別防犯対策工事，アスベスト等対策工事，
　　エコ改修事業，内部改修工事，バリアフリー化工事（該当事業を○で囲むこと。）</t>
    <rPh sb="2" eb="4">
      <t>オクガイ</t>
    </rPh>
    <rPh sb="4" eb="6">
      <t>キョウイク</t>
    </rPh>
    <rPh sb="6" eb="8">
      <t>カンキョウ</t>
    </rPh>
    <rPh sb="8" eb="10">
      <t>セイビ</t>
    </rPh>
    <rPh sb="11" eb="13">
      <t>タイシン</t>
    </rPh>
    <rPh sb="13" eb="15">
      <t>ホキョウ</t>
    </rPh>
    <rPh sb="15" eb="17">
      <t>コウジ</t>
    </rPh>
    <rPh sb="18" eb="20">
      <t>ボウハン</t>
    </rPh>
    <rPh sb="20" eb="22">
      <t>タイサク</t>
    </rPh>
    <rPh sb="22" eb="24">
      <t>コウジ</t>
    </rPh>
    <rPh sb="25" eb="27">
      <t>トクベツ</t>
    </rPh>
    <rPh sb="27" eb="29">
      <t>ボウハン</t>
    </rPh>
    <rPh sb="29" eb="31">
      <t>タイサク</t>
    </rPh>
    <rPh sb="31" eb="33">
      <t>コウジ</t>
    </rPh>
    <rPh sb="39" eb="40">
      <t>ナド</t>
    </rPh>
    <rPh sb="40" eb="42">
      <t>タイサク</t>
    </rPh>
    <rPh sb="42" eb="44">
      <t>コウジ</t>
    </rPh>
    <rPh sb="50" eb="52">
      <t>カイシュウ</t>
    </rPh>
    <rPh sb="52" eb="54">
      <t>ジギョウ</t>
    </rPh>
    <rPh sb="55" eb="57">
      <t>ナイブ</t>
    </rPh>
    <rPh sb="57" eb="59">
      <t>カイシュウ</t>
    </rPh>
    <rPh sb="59" eb="61">
      <t>コウジ</t>
    </rPh>
    <rPh sb="68" eb="69">
      <t>カ</t>
    </rPh>
    <rPh sb="69" eb="71">
      <t>コウジ</t>
    </rPh>
    <phoneticPr fontId="3"/>
  </si>
  <si>
    <t>以下は印刷範囲外です。</t>
    <rPh sb="0" eb="2">
      <t>イカ</t>
    </rPh>
    <rPh sb="3" eb="5">
      <t>インサツ</t>
    </rPh>
    <rPh sb="5" eb="7">
      <t>ハンイ</t>
    </rPh>
    <rPh sb="7" eb="8">
      <t>ガイ</t>
    </rPh>
    <phoneticPr fontId="1"/>
  </si>
  <si>
    <t>・幼稚園の保有する建物の情報を棟毎に①〜③に記入すると、④が自動転記されるよう数式を組んでいます。</t>
    <rPh sb="1" eb="4">
      <t>ヨウチエン</t>
    </rPh>
    <rPh sb="5" eb="7">
      <t>ホユウ</t>
    </rPh>
    <rPh sb="9" eb="11">
      <t>タテモノ</t>
    </rPh>
    <rPh sb="12" eb="14">
      <t>ジョウホウ</t>
    </rPh>
    <rPh sb="15" eb="16">
      <t>トウ</t>
    </rPh>
    <rPh sb="16" eb="17">
      <t>ゴト</t>
    </rPh>
    <rPh sb="22" eb="24">
      <t>キニュウ</t>
    </rPh>
    <rPh sb="30" eb="32">
      <t>ジドウ</t>
    </rPh>
    <rPh sb="32" eb="34">
      <t>テンキ</t>
    </rPh>
    <rPh sb="39" eb="41">
      <t>スウシキ</t>
    </rPh>
    <rPh sb="42" eb="43">
      <t>ク</t>
    </rPh>
    <phoneticPr fontId="1"/>
  </si>
  <si>
    <t>　※③に計上される面積は、壁・建具等により風雨を防ぎうる部分の床面積となります。</t>
    <rPh sb="4" eb="6">
      <t>ケイジョウ</t>
    </rPh>
    <rPh sb="9" eb="11">
      <t>メンセキ</t>
    </rPh>
    <rPh sb="13" eb="14">
      <t>カベ</t>
    </rPh>
    <rPh sb="15" eb="17">
      <t>タテグ</t>
    </rPh>
    <rPh sb="17" eb="18">
      <t>ナド</t>
    </rPh>
    <rPh sb="21" eb="23">
      <t>フウウ</t>
    </rPh>
    <rPh sb="24" eb="25">
      <t>フセ</t>
    </rPh>
    <rPh sb="28" eb="30">
      <t>ブブン</t>
    </rPh>
    <rPh sb="31" eb="34">
      <t>ユカメンセキ</t>
    </rPh>
    <phoneticPr fontId="1"/>
  </si>
  <si>
    <t>　　上記の(2)保有面積、(3)取り壊し面積、(4)新増改築面積のうち、鉄筋コンクリート造以外の構造
　　の園舎に係る部分があるときは、当該部分の面積に1.020を乗じて面積を補正する。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</si>
</sst>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人&quot;"/>
    <numFmt numFmtId="177" formatCode="#,##0&quot;学&quot;&quot;級&quot;"/>
    <numFmt numFmtId="178" formatCode="0_);[Red]\(0\)"/>
    <numFmt numFmtId="179" formatCode="#,##0_ "/>
    <numFmt numFmtId="180" formatCode="#,##0_);[Red]\(#,##0\)"/>
    <numFmt numFmtId="181" formatCode="#,##0_ ;[Red]\-#,##0\ "/>
    <numFmt numFmtId="182" formatCode="0_ "/>
    <numFmt numFmtId="183" formatCode="#,##0&quot;円&quot;"/>
    <numFmt numFmtId="184" formatCode="#,##0&quot;㎡&quot;"/>
    <numFmt numFmtId="185" formatCode="#,##0&quot;円&quot;&quot;/&quot;&quot;㎡&quot;"/>
    <numFmt numFmtId="186" formatCode="#,##0&quot;千&quot;&quot;円&quot;"/>
    <numFmt numFmtId="187" formatCode="0&quot;㎡&quot;"/>
  </numFmts>
  <fonts count="1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ゴシック"/>
      <family val="3"/>
      <charset val="128"/>
    </font>
    <font>
      <b/>
      <sz val="12"/>
      <color theme="1"/>
      <name val="ＭＳ ゴシック"/>
      <family val="3"/>
      <charset val="128"/>
    </font>
    <font>
      <sz val="12"/>
      <color theme="1"/>
      <name val="ＭＳ ゴシック"/>
      <family val="3"/>
      <charset val="128"/>
    </font>
    <font>
      <sz val="9"/>
      <color indexed="81"/>
      <name val="MS P ゴシック"/>
      <family val="3"/>
      <charset val="128"/>
    </font>
    <font>
      <b/>
      <sz val="9"/>
      <color indexed="81"/>
      <name val="MS P ゴシック"/>
      <family val="3"/>
      <charset val="128"/>
    </font>
    <font>
      <sz val="14"/>
      <color theme="1"/>
      <name val="ＭＳ ゴシック"/>
      <family val="3"/>
      <charset val="128"/>
    </font>
    <font>
      <b/>
      <sz val="12"/>
      <name val="ＭＳ ゴシック"/>
      <family val="3"/>
      <charset val="128"/>
    </font>
    <font>
      <sz val="11"/>
      <color theme="1"/>
      <name val="ＭＳ Ｐゴシック"/>
      <family val="2"/>
      <charset val="128"/>
      <scheme val="minor"/>
    </font>
    <font>
      <sz val="12"/>
      <name val="ＭＳ 明朝"/>
      <family val="1"/>
      <charset val="128"/>
    </font>
  </fonts>
  <fills count="3">
    <fill>
      <patternFill patternType="none"/>
    </fill>
    <fill>
      <patternFill patternType="gray125"/>
    </fill>
    <fill>
      <patternFill patternType="solid">
        <fgColor rgb="FFDDFFFF"/>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dotted">
        <color indexed="22"/>
      </left>
      <right style="thin">
        <color indexed="64"/>
      </right>
      <top style="thin">
        <color indexed="64"/>
      </top>
      <bottom style="hair">
        <color indexed="64"/>
      </bottom>
      <diagonal/>
    </border>
    <border>
      <left style="dotted">
        <color indexed="22"/>
      </left>
      <right style="thin">
        <color indexed="64"/>
      </right>
      <top style="hair">
        <color indexed="64"/>
      </top>
      <bottom style="thin">
        <color indexed="64"/>
      </bottom>
      <diagonal/>
    </border>
    <border>
      <left style="dotted">
        <color indexed="22"/>
      </left>
      <right style="thin">
        <color indexed="64"/>
      </right>
      <top/>
      <bottom style="hair">
        <color indexed="64"/>
      </bottom>
      <diagonal/>
    </border>
    <border>
      <left/>
      <right style="dotted">
        <color indexed="22"/>
      </right>
      <top style="hair">
        <color indexed="64"/>
      </top>
      <bottom style="hair">
        <color indexed="64"/>
      </bottom>
      <diagonal/>
    </border>
    <border>
      <left style="dotted">
        <color indexed="22"/>
      </left>
      <right/>
      <top style="hair">
        <color indexed="64"/>
      </top>
      <bottom style="hair">
        <color indexed="64"/>
      </bottom>
      <diagonal/>
    </border>
    <border>
      <left style="dotted">
        <color indexed="22"/>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s>
  <cellStyleXfs count="5">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2" fillId="0" borderId="0">
      <alignment vertical="center"/>
    </xf>
  </cellStyleXfs>
  <cellXfs count="255">
    <xf numFmtId="0" fontId="0" fillId="0" borderId="0" xfId="0">
      <alignment vertical="center"/>
    </xf>
    <xf numFmtId="3" fontId="7" fillId="0" borderId="0" xfId="1" applyNumberFormat="1" applyFont="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10" fillId="0" borderId="0" xfId="1" applyFont="1" applyAlignment="1">
      <alignment vertical="center"/>
    </xf>
    <xf numFmtId="0" fontId="6" fillId="0" borderId="0" xfId="1" applyFont="1" applyAlignment="1">
      <alignment vertical="center"/>
    </xf>
    <xf numFmtId="0" fontId="7" fillId="0" borderId="0" xfId="1" applyFont="1" applyAlignment="1">
      <alignment vertical="center" shrinkToFit="1"/>
    </xf>
    <xf numFmtId="3" fontId="7" fillId="0" borderId="11" xfId="1" applyNumberFormat="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54" xfId="1" applyFont="1" applyBorder="1" applyAlignment="1">
      <alignment vertical="center" shrinkToFit="1"/>
    </xf>
    <xf numFmtId="0" fontId="7" fillId="0" borderId="55" xfId="1" applyFont="1" applyBorder="1" applyAlignment="1">
      <alignment vertical="center" shrinkToFit="1"/>
    </xf>
    <xf numFmtId="0" fontId="7" fillId="0" borderId="56" xfId="1" applyFont="1" applyBorder="1" applyAlignment="1">
      <alignment vertical="center" shrinkToFit="1"/>
    </xf>
    <xf numFmtId="0" fontId="7" fillId="0" borderId="0" xfId="1" applyFont="1" applyAlignment="1">
      <alignment horizontal="center" vertical="center" shrinkToFit="1"/>
    </xf>
    <xf numFmtId="0" fontId="7" fillId="0" borderId="11" xfId="1" applyFont="1" applyBorder="1" applyAlignment="1">
      <alignment vertical="center" shrinkToFit="1"/>
    </xf>
    <xf numFmtId="0" fontId="7" fillId="0" borderId="0" xfId="1" applyFont="1" applyAlignment="1">
      <alignment horizontal="left" vertical="center"/>
    </xf>
    <xf numFmtId="0" fontId="7" fillId="0" borderId="1" xfId="1" applyFont="1" applyBorder="1" applyAlignment="1">
      <alignment horizontal="center" vertical="center" shrinkToFit="1"/>
    </xf>
    <xf numFmtId="0" fontId="7" fillId="0" borderId="1" xfId="1" applyFont="1" applyBorder="1" applyAlignment="1">
      <alignment horizontal="center" vertical="center"/>
    </xf>
    <xf numFmtId="187" fontId="7" fillId="0" borderId="1" xfId="1" applyNumberFormat="1" applyFont="1" applyBorder="1" applyAlignment="1">
      <alignment horizontal="center" vertical="center"/>
    </xf>
    <xf numFmtId="0" fontId="7" fillId="0" borderId="54" xfId="1" applyFont="1" applyBorder="1" applyAlignment="1">
      <alignment horizontal="center" vertical="center" shrinkToFit="1"/>
    </xf>
    <xf numFmtId="0" fontId="7" fillId="0" borderId="65" xfId="1" applyFont="1" applyBorder="1" applyAlignment="1">
      <alignment vertical="center" shrinkToFit="1"/>
    </xf>
    <xf numFmtId="0" fontId="7" fillId="0" borderId="0" xfId="1" applyFont="1" applyAlignment="1">
      <alignment horizontal="right" vertical="center"/>
    </xf>
    <xf numFmtId="0" fontId="7" fillId="0" borderId="0" xfId="1" applyFont="1" applyAlignment="1">
      <alignment vertical="center" wrapText="1" shrinkToFit="1"/>
    </xf>
    <xf numFmtId="0" fontId="6" fillId="0" borderId="0" xfId="1" applyFont="1" applyAlignment="1">
      <alignment vertical="center" wrapText="1" shrinkToFit="1"/>
    </xf>
    <xf numFmtId="0" fontId="7" fillId="0" borderId="56" xfId="1" applyFont="1" applyBorder="1" applyAlignment="1">
      <alignment horizontal="center" vertical="center" shrinkToFit="1"/>
    </xf>
    <xf numFmtId="0" fontId="13" fillId="0" borderId="1" xfId="1" applyFont="1" applyBorder="1" applyAlignment="1">
      <alignment vertical="center" shrinkToFit="1"/>
    </xf>
    <xf numFmtId="0" fontId="13" fillId="0" borderId="1" xfId="1" applyFont="1" applyBorder="1" applyAlignment="1">
      <alignment horizontal="center" vertical="center" shrinkToFit="1"/>
    </xf>
    <xf numFmtId="0" fontId="13" fillId="0" borderId="1" xfId="1" applyFont="1" applyBorder="1" applyAlignment="1">
      <alignment vertical="center"/>
    </xf>
    <xf numFmtId="0" fontId="13" fillId="0" borderId="1" xfId="1" applyFont="1" applyBorder="1" applyAlignment="1">
      <alignment horizontal="center" vertical="center"/>
    </xf>
    <xf numFmtId="187" fontId="13" fillId="0" borderId="1" xfId="1" applyNumberFormat="1" applyFont="1" applyBorder="1" applyAlignment="1">
      <alignment horizontal="center" vertical="center"/>
    </xf>
    <xf numFmtId="0" fontId="13" fillId="0" borderId="0" xfId="1" applyFont="1" applyAlignment="1">
      <alignment vertical="center"/>
    </xf>
    <xf numFmtId="0" fontId="11" fillId="0" borderId="0" xfId="1" applyFont="1" applyAlignment="1">
      <alignment horizontal="left" vertical="center" wrapText="1" shrinkToFit="1"/>
    </xf>
    <xf numFmtId="38" fontId="7" fillId="2" borderId="43" xfId="1" applyNumberFormat="1" applyFont="1" applyFill="1" applyBorder="1" applyAlignment="1">
      <alignment vertical="center" shrinkToFit="1"/>
    </xf>
    <xf numFmtId="0" fontId="7" fillId="2" borderId="0" xfId="1" applyFont="1" applyFill="1" applyAlignment="1">
      <alignment vertical="center" shrinkToFit="1"/>
    </xf>
    <xf numFmtId="0" fontId="7" fillId="2" borderId="14" xfId="1" applyFont="1" applyFill="1" applyBorder="1" applyAlignment="1">
      <alignment vertical="center" shrinkToFit="1"/>
    </xf>
    <xf numFmtId="0" fontId="7" fillId="2" borderId="15" xfId="1" applyFont="1" applyFill="1" applyBorder="1" applyAlignment="1">
      <alignment vertical="center" shrinkToFit="1"/>
    </xf>
    <xf numFmtId="0" fontId="7" fillId="0" borderId="44" xfId="1" applyFont="1" applyBorder="1" applyAlignment="1">
      <alignment vertical="center" shrinkToFit="1"/>
    </xf>
    <xf numFmtId="0" fontId="7" fillId="0" borderId="16" xfId="1" applyFont="1" applyBorder="1" applyAlignment="1">
      <alignment vertical="center" shrinkToFit="1"/>
    </xf>
    <xf numFmtId="182" fontId="7" fillId="0" borderId="43" xfId="1" applyNumberFormat="1" applyFont="1" applyBorder="1" applyAlignment="1">
      <alignment horizontal="right" vertical="center" shrinkToFit="1"/>
    </xf>
    <xf numFmtId="182" fontId="7" fillId="0" borderId="0" xfId="1" applyNumberFormat="1" applyFont="1" applyAlignment="1">
      <alignment horizontal="right" vertical="center" shrinkToFit="1"/>
    </xf>
    <xf numFmtId="182" fontId="7" fillId="0" borderId="14" xfId="1" applyNumberFormat="1" applyFont="1" applyBorder="1" applyAlignment="1">
      <alignment horizontal="right" vertical="center" shrinkToFit="1"/>
    </xf>
    <xf numFmtId="182" fontId="7" fillId="0" borderId="15" xfId="1" applyNumberFormat="1" applyFont="1" applyBorder="1" applyAlignment="1">
      <alignment horizontal="right" vertical="center" shrinkToFit="1"/>
    </xf>
    <xf numFmtId="0" fontId="7" fillId="0" borderId="63" xfId="1" applyFont="1" applyBorder="1" applyAlignment="1">
      <alignment horizontal="center" vertical="center" shrinkToFit="1"/>
    </xf>
    <xf numFmtId="38" fontId="7" fillId="2" borderId="63" xfId="2" applyFont="1" applyFill="1" applyBorder="1" applyAlignment="1">
      <alignment horizontal="right" vertical="center" shrinkToFit="1"/>
    </xf>
    <xf numFmtId="38" fontId="7" fillId="2" borderId="59" xfId="2" applyFont="1" applyFill="1" applyBorder="1" applyAlignment="1">
      <alignment horizontal="right" vertical="center" shrinkToFit="1"/>
    </xf>
    <xf numFmtId="0" fontId="7" fillId="0" borderId="66" xfId="1" applyFont="1" applyBorder="1" applyAlignment="1">
      <alignment horizontal="center" vertical="center" shrinkToFit="1"/>
    </xf>
    <xf numFmtId="38" fontId="7" fillId="2" borderId="79" xfId="2" applyFont="1" applyFill="1" applyBorder="1" applyAlignment="1">
      <alignment horizontal="right" vertical="center" shrinkToFit="1"/>
    </xf>
    <xf numFmtId="38" fontId="7" fillId="2" borderId="64" xfId="2" applyFont="1" applyFill="1" applyBorder="1" applyAlignment="1">
      <alignment horizontal="right" vertical="center" shrinkToFit="1"/>
    </xf>
    <xf numFmtId="0" fontId="7" fillId="0" borderId="0" xfId="1" applyFont="1" applyAlignment="1">
      <alignment vertical="center" wrapText="1" shrinkToFit="1"/>
    </xf>
    <xf numFmtId="0" fontId="7" fillId="0" borderId="43" xfId="1" applyFont="1" applyBorder="1" applyAlignment="1">
      <alignment vertical="center" wrapText="1" shrinkToFit="1"/>
    </xf>
    <xf numFmtId="0" fontId="7" fillId="0" borderId="44" xfId="1" applyFont="1" applyBorder="1" applyAlignment="1">
      <alignment vertical="center" wrapText="1" shrinkToFit="1"/>
    </xf>
    <xf numFmtId="0" fontId="7" fillId="0" borderId="14" xfId="1" applyFont="1" applyBorder="1" applyAlignment="1">
      <alignment vertical="center" wrapText="1" shrinkToFit="1"/>
    </xf>
    <xf numFmtId="0" fontId="7" fillId="0" borderId="15" xfId="1" applyFont="1" applyBorder="1" applyAlignment="1">
      <alignment vertical="center" wrapText="1" shrinkToFit="1"/>
    </xf>
    <xf numFmtId="0" fontId="7" fillId="0" borderId="16" xfId="1" applyFont="1" applyBorder="1" applyAlignment="1">
      <alignment vertical="center" wrapText="1" shrinkToFit="1"/>
    </xf>
    <xf numFmtId="0" fontId="7" fillId="0" borderId="13" xfId="1" applyFont="1" applyBorder="1" applyAlignment="1">
      <alignment vertical="center" wrapText="1" shrinkToFit="1"/>
    </xf>
    <xf numFmtId="0" fontId="7" fillId="0" borderId="11" xfId="1" applyFont="1" applyBorder="1" applyAlignment="1">
      <alignment vertical="center" wrapText="1" shrinkToFit="1"/>
    </xf>
    <xf numFmtId="0" fontId="7" fillId="0" borderId="12" xfId="1" applyFont="1" applyBorder="1" applyAlignment="1">
      <alignment vertical="center" wrapText="1" shrinkToFit="1"/>
    </xf>
    <xf numFmtId="0" fontId="10" fillId="0" borderId="0" xfId="1" applyFont="1" applyAlignment="1">
      <alignment horizontal="center" vertical="center"/>
    </xf>
    <xf numFmtId="0" fontId="7" fillId="0" borderId="3" xfId="1" applyFont="1" applyBorder="1" applyAlignment="1">
      <alignment vertical="center" wrapText="1" shrinkToFit="1"/>
    </xf>
    <xf numFmtId="0" fontId="7" fillId="0" borderId="1" xfId="1" applyFont="1" applyBorder="1" applyAlignment="1">
      <alignment vertical="center" wrapText="1" shrinkToFit="1"/>
    </xf>
    <xf numFmtId="0" fontId="7" fillId="0" borderId="4" xfId="1" applyFont="1" applyBorder="1" applyAlignment="1">
      <alignment vertical="center" wrapText="1" shrinkToFit="1"/>
    </xf>
    <xf numFmtId="0" fontId="7" fillId="0" borderId="5" xfId="1" applyFont="1" applyBorder="1" applyAlignment="1">
      <alignment vertical="center" wrapText="1" shrinkToFit="1"/>
    </xf>
    <xf numFmtId="0" fontId="7" fillId="0" borderId="6" xfId="1" applyFont="1" applyBorder="1" applyAlignment="1">
      <alignment vertical="center" wrapText="1" shrinkToFit="1"/>
    </xf>
    <xf numFmtId="0" fontId="7" fillId="0" borderId="7" xfId="1" applyFont="1" applyBorder="1" applyAlignment="1">
      <alignment vertical="center" wrapText="1" shrinkToFit="1"/>
    </xf>
    <xf numFmtId="0" fontId="7" fillId="0" borderId="13" xfId="1" applyFont="1" applyBorder="1" applyAlignment="1">
      <alignment horizontal="left" vertical="center" wrapText="1" shrinkToFit="1"/>
    </xf>
    <xf numFmtId="0" fontId="7" fillId="0" borderId="11" xfId="1" applyFont="1" applyBorder="1" applyAlignment="1">
      <alignment horizontal="left" vertical="center" wrapText="1" shrinkToFit="1"/>
    </xf>
    <xf numFmtId="0" fontId="7" fillId="0" borderId="12" xfId="1" applyFont="1" applyBorder="1" applyAlignment="1">
      <alignment horizontal="left" vertical="center" wrapText="1" shrinkToFit="1"/>
    </xf>
    <xf numFmtId="0" fontId="7" fillId="0" borderId="14" xfId="1" applyFont="1" applyBorder="1" applyAlignment="1">
      <alignment horizontal="left" vertical="center" wrapText="1" shrinkToFit="1"/>
    </xf>
    <xf numFmtId="0" fontId="7" fillId="0" borderId="15" xfId="1" applyFont="1" applyBorder="1" applyAlignment="1">
      <alignment horizontal="left" vertical="center" wrapText="1" shrinkToFit="1"/>
    </xf>
    <xf numFmtId="0" fontId="7" fillId="0" borderId="16" xfId="1" applyFont="1" applyBorder="1" applyAlignment="1">
      <alignment horizontal="left" vertical="center" wrapText="1" shrinkToFit="1"/>
    </xf>
    <xf numFmtId="0" fontId="7" fillId="0" borderId="43" xfId="1" applyFont="1" applyBorder="1" applyAlignment="1">
      <alignment horizontal="left" vertical="center" wrapText="1" shrinkToFit="1"/>
    </xf>
    <xf numFmtId="0" fontId="7" fillId="0" borderId="0" xfId="1" applyFont="1" applyAlignment="1">
      <alignment horizontal="left" vertical="center" wrapText="1" shrinkToFit="1"/>
    </xf>
    <xf numFmtId="0" fontId="7" fillId="0" borderId="44" xfId="1" applyFont="1" applyBorder="1" applyAlignment="1">
      <alignment horizontal="left" vertical="center" wrapText="1" shrinkToFit="1"/>
    </xf>
    <xf numFmtId="0" fontId="7" fillId="0" borderId="1" xfId="1" applyFont="1" applyBorder="1" applyAlignment="1">
      <alignment horizontal="center" vertical="center" wrapText="1" shrinkToFit="1"/>
    </xf>
    <xf numFmtId="0" fontId="7" fillId="0" borderId="21" xfId="1" applyFont="1" applyBorder="1" applyAlignment="1">
      <alignment horizontal="center" vertical="center" wrapText="1" shrinkToFit="1"/>
    </xf>
    <xf numFmtId="0" fontId="7" fillId="0" borderId="22" xfId="1" applyFont="1" applyBorder="1" applyAlignment="1">
      <alignment horizontal="center" vertical="center" wrapText="1" shrinkToFit="1"/>
    </xf>
    <xf numFmtId="0" fontId="7" fillId="0" borderId="23" xfId="1" applyFont="1" applyBorder="1" applyAlignment="1">
      <alignment horizontal="center" vertical="center" wrapText="1" shrinkToFit="1"/>
    </xf>
    <xf numFmtId="0" fontId="7" fillId="0" borderId="0" xfId="1" applyFont="1" applyAlignment="1">
      <alignment vertical="center" shrinkToFit="1"/>
    </xf>
    <xf numFmtId="0" fontId="7" fillId="0" borderId="8" xfId="1" applyFont="1" applyBorder="1" applyAlignment="1">
      <alignment vertical="center" wrapText="1" shrinkToFit="1"/>
    </xf>
    <xf numFmtId="0" fontId="7" fillId="0" borderId="10" xfId="1" applyFont="1" applyBorder="1" applyAlignment="1">
      <alignment vertical="center" wrapText="1" shrinkToFit="1"/>
    </xf>
    <xf numFmtId="0" fontId="7" fillId="0" borderId="9" xfId="1" applyFont="1" applyBorder="1" applyAlignment="1">
      <alignment vertical="center" wrapText="1" shrinkToFit="1"/>
    </xf>
    <xf numFmtId="186" fontId="7" fillId="2" borderId="58" xfId="1" applyNumberFormat="1" applyFont="1" applyFill="1" applyBorder="1" applyAlignment="1">
      <alignment horizontal="right" vertical="center" shrinkToFit="1"/>
    </xf>
    <xf numFmtId="186" fontId="7" fillId="2" borderId="41" xfId="1" applyNumberFormat="1" applyFont="1" applyFill="1" applyBorder="1" applyAlignment="1">
      <alignment horizontal="right" vertical="center" shrinkToFit="1"/>
    </xf>
    <xf numFmtId="186" fontId="7" fillId="2" borderId="73" xfId="1" applyNumberFormat="1" applyFont="1" applyFill="1" applyBorder="1" applyAlignment="1">
      <alignment horizontal="right" vertical="center" shrinkToFit="1"/>
    </xf>
    <xf numFmtId="0" fontId="7" fillId="0" borderId="46" xfId="1" applyFont="1" applyBorder="1" applyAlignment="1">
      <alignment horizontal="center" vertical="center" wrapText="1" shrinkToFit="1"/>
    </xf>
    <xf numFmtId="0" fontId="7" fillId="0" borderId="46" xfId="1" applyFont="1" applyBorder="1" applyAlignment="1">
      <alignment horizontal="center" vertical="center" shrinkToFit="1"/>
    </xf>
    <xf numFmtId="0" fontId="7" fillId="0" borderId="2" xfId="1" applyFont="1" applyBorder="1" applyAlignment="1">
      <alignment horizontal="center" vertical="center" shrinkToFit="1"/>
    </xf>
    <xf numFmtId="186" fontId="7" fillId="0" borderId="61" xfId="1" applyNumberFormat="1" applyFont="1" applyBorder="1" applyAlignment="1">
      <alignment horizontal="right" vertical="center" shrinkToFit="1"/>
    </xf>
    <xf numFmtId="186" fontId="7" fillId="0" borderId="63" xfId="1" applyNumberFormat="1" applyFont="1" applyBorder="1" applyAlignment="1">
      <alignment horizontal="center" vertical="center" shrinkToFit="1"/>
    </xf>
    <xf numFmtId="186" fontId="7" fillId="0" borderId="63" xfId="1" applyNumberFormat="1" applyFont="1" applyBorder="1" applyAlignment="1">
      <alignment horizontal="right" vertical="center" shrinkToFit="1"/>
    </xf>
    <xf numFmtId="186" fontId="7" fillId="2" borderId="66" xfId="1" applyNumberFormat="1" applyFont="1" applyFill="1" applyBorder="1" applyAlignment="1">
      <alignment horizontal="right" vertical="center" shrinkToFit="1"/>
    </xf>
    <xf numFmtId="0" fontId="6" fillId="0" borderId="0" xfId="1" applyFont="1" applyAlignment="1">
      <alignment horizontal="left" vertical="center" wrapText="1" shrinkToFit="1"/>
    </xf>
    <xf numFmtId="0" fontId="7" fillId="0" borderId="60" xfId="1" applyFont="1" applyBorder="1" applyAlignment="1">
      <alignment horizontal="center" vertical="center" shrinkToFit="1"/>
    </xf>
    <xf numFmtId="0" fontId="7" fillId="0" borderId="68" xfId="1" applyFont="1" applyBorder="1" applyAlignment="1">
      <alignment horizontal="center" vertical="center" shrinkToFit="1"/>
    </xf>
    <xf numFmtId="186" fontId="7" fillId="2" borderId="60" xfId="1" applyNumberFormat="1" applyFont="1" applyFill="1" applyBorder="1" applyAlignment="1">
      <alignment horizontal="right" vertical="center" shrinkToFit="1"/>
    </xf>
    <xf numFmtId="186" fontId="7" fillId="2" borderId="38" xfId="1" applyNumberFormat="1" applyFont="1" applyFill="1" applyBorder="1" applyAlignment="1">
      <alignment horizontal="right" vertical="center" shrinkToFit="1"/>
    </xf>
    <xf numFmtId="186" fontId="7" fillId="2" borderId="56" xfId="1" applyNumberFormat="1" applyFont="1" applyFill="1" applyBorder="1" applyAlignment="1">
      <alignment horizontal="right" vertical="center" shrinkToFit="1"/>
    </xf>
    <xf numFmtId="0" fontId="7" fillId="0" borderId="62" xfId="1" applyFont="1" applyBorder="1" applyAlignment="1">
      <alignment horizontal="center" vertical="center" shrinkToFit="1"/>
    </xf>
    <xf numFmtId="0" fontId="7" fillId="0" borderId="59" xfId="1" applyFont="1" applyBorder="1" applyAlignment="1">
      <alignment horizontal="left" vertical="center" shrinkToFit="1"/>
    </xf>
    <xf numFmtId="0" fontId="7" fillId="0" borderId="36" xfId="1" applyFont="1" applyBorder="1" applyAlignment="1">
      <alignment horizontal="left" vertical="center" shrinkToFit="1"/>
    </xf>
    <xf numFmtId="0" fontId="7" fillId="0" borderId="55" xfId="1" applyFont="1" applyBorder="1" applyAlignment="1">
      <alignment horizontal="left" vertical="center" shrinkToFit="1"/>
    </xf>
    <xf numFmtId="0" fontId="7" fillId="0" borderId="59" xfId="1" applyFont="1" applyBorder="1" applyAlignment="1">
      <alignment horizontal="center" vertical="center" shrinkToFit="1"/>
    </xf>
    <xf numFmtId="0" fontId="7" fillId="0" borderId="36" xfId="1" applyFont="1" applyBorder="1" applyAlignment="1">
      <alignment horizontal="center" vertical="center" shrinkToFit="1"/>
    </xf>
    <xf numFmtId="0" fontId="7" fillId="0" borderId="70" xfId="1" applyFont="1" applyBorder="1" applyAlignment="1">
      <alignment horizontal="center" vertical="center" shrinkToFit="1"/>
    </xf>
    <xf numFmtId="0" fontId="7" fillId="0" borderId="71" xfId="1" applyFont="1" applyBorder="1" applyAlignment="1">
      <alignment horizontal="center" vertical="center" shrinkToFit="1"/>
    </xf>
    <xf numFmtId="0" fontId="7" fillId="0" borderId="55" xfId="1" applyFont="1" applyBorder="1" applyAlignment="1">
      <alignment horizontal="center" vertical="center" shrinkToFit="1"/>
    </xf>
    <xf numFmtId="186" fontId="7" fillId="0" borderId="59" xfId="1" applyNumberFormat="1" applyFont="1" applyBorder="1" applyAlignment="1">
      <alignment horizontal="right" vertical="center" shrinkToFit="1"/>
    </xf>
    <xf numFmtId="186" fontId="7" fillId="0" borderId="36" xfId="1" applyNumberFormat="1" applyFont="1" applyBorder="1" applyAlignment="1">
      <alignment horizontal="right" vertical="center" shrinkToFit="1"/>
    </xf>
    <xf numFmtId="186" fontId="7" fillId="0" borderId="55" xfId="1" applyNumberFormat="1" applyFont="1" applyBorder="1" applyAlignment="1">
      <alignment horizontal="right" vertical="center" shrinkToFit="1"/>
    </xf>
    <xf numFmtId="186" fontId="7" fillId="2" borderId="61" xfId="1" applyNumberFormat="1" applyFont="1" applyFill="1" applyBorder="1" applyAlignment="1">
      <alignment horizontal="right" vertical="center" shrinkToFit="1"/>
    </xf>
    <xf numFmtId="0" fontId="7" fillId="0" borderId="63" xfId="1" applyFont="1" applyBorder="1" applyAlignment="1">
      <alignment horizontal="left" vertical="center" shrinkToFit="1"/>
    </xf>
    <xf numFmtId="0" fontId="7" fillId="0" borderId="72" xfId="1" applyFont="1" applyBorder="1" applyAlignment="1">
      <alignment horizontal="center" vertical="center" shrinkToFit="1"/>
    </xf>
    <xf numFmtId="0" fontId="7" fillId="0" borderId="61" xfId="1" applyFont="1" applyBorder="1" applyAlignment="1">
      <alignment vertical="center" shrinkToFit="1"/>
    </xf>
    <xf numFmtId="0" fontId="7" fillId="0" borderId="61" xfId="1" applyFont="1" applyBorder="1" applyAlignment="1">
      <alignment horizontal="center" vertical="center" shrinkToFit="1"/>
    </xf>
    <xf numFmtId="0" fontId="7" fillId="0" borderId="57" xfId="1" applyFont="1" applyBorder="1" applyAlignment="1">
      <alignment horizontal="center" vertical="center" shrinkToFit="1"/>
    </xf>
    <xf numFmtId="0" fontId="7" fillId="0" borderId="69" xfId="1" applyFont="1" applyBorder="1" applyAlignment="1">
      <alignment horizontal="center" vertical="center" shrinkToFit="1"/>
    </xf>
    <xf numFmtId="0" fontId="7" fillId="0" borderId="59" xfId="1" applyFont="1" applyBorder="1" applyAlignment="1">
      <alignment vertical="center" shrinkToFit="1"/>
    </xf>
    <xf numFmtId="0" fontId="7" fillId="0" borderId="36" xfId="1" applyFont="1" applyBorder="1" applyAlignment="1">
      <alignment vertical="center" shrinkToFit="1"/>
    </xf>
    <xf numFmtId="0" fontId="7" fillId="0" borderId="55" xfId="1" applyFont="1" applyBorder="1" applyAlignment="1">
      <alignment vertical="center" shrinkToFit="1"/>
    </xf>
    <xf numFmtId="185" fontId="7" fillId="2" borderId="66" xfId="1" applyNumberFormat="1" applyFont="1" applyFill="1" applyBorder="1" applyAlignment="1">
      <alignment horizontal="right" vertical="center" shrinkToFit="1"/>
    </xf>
    <xf numFmtId="0" fontId="7" fillId="0" borderId="62" xfId="1" applyFont="1" applyBorder="1" applyAlignment="1">
      <alignment horizontal="distributed" vertical="center" justifyLastLine="1" shrinkToFit="1"/>
    </xf>
    <xf numFmtId="0" fontId="7" fillId="0" borderId="66" xfId="1" applyFont="1" applyBorder="1" applyAlignment="1">
      <alignment horizontal="distributed" vertical="center" justifyLastLine="1" shrinkToFit="1"/>
    </xf>
    <xf numFmtId="0" fontId="7" fillId="0" borderId="58" xfId="1" applyFont="1" applyBorder="1" applyAlignment="1">
      <alignment horizontal="distributed" vertical="center" justifyLastLine="1" shrinkToFit="1"/>
    </xf>
    <xf numFmtId="0" fontId="7" fillId="0" borderId="60" xfId="1" applyFont="1" applyBorder="1" applyAlignment="1">
      <alignment horizontal="distributed" vertical="center" justifyLastLine="1" shrinkToFit="1"/>
    </xf>
    <xf numFmtId="0" fontId="7" fillId="0" borderId="67" xfId="1" applyFont="1" applyBorder="1" applyAlignment="1">
      <alignment horizontal="center" vertical="center" shrinkToFit="1"/>
    </xf>
    <xf numFmtId="184" fontId="7" fillId="0" borderId="62" xfId="1" applyNumberFormat="1" applyFont="1" applyBorder="1" applyAlignment="1">
      <alignment horizontal="right" vertical="center" shrinkToFit="1"/>
    </xf>
    <xf numFmtId="185" fontId="7" fillId="0" borderId="62" xfId="1" applyNumberFormat="1" applyFont="1" applyBorder="1" applyAlignment="1">
      <alignment horizontal="right" vertical="center" shrinkToFit="1"/>
    </xf>
    <xf numFmtId="186" fontId="7" fillId="0" borderId="62" xfId="1" applyNumberFormat="1" applyFont="1" applyBorder="1" applyAlignment="1">
      <alignment horizontal="right" vertical="center" shrinkToFit="1"/>
    </xf>
    <xf numFmtId="186" fontId="7" fillId="0" borderId="62" xfId="2" applyNumberFormat="1" applyFont="1" applyFill="1" applyBorder="1" applyAlignment="1">
      <alignment horizontal="right" vertical="center" shrinkToFit="1"/>
    </xf>
    <xf numFmtId="0" fontId="7" fillId="0" borderId="63" xfId="1" applyFont="1" applyBorder="1" applyAlignment="1">
      <alignment horizontal="right" vertical="center" shrinkToFit="1"/>
    </xf>
    <xf numFmtId="185" fontId="7" fillId="0" borderId="63" xfId="1" applyNumberFormat="1" applyFont="1" applyBorder="1" applyAlignment="1">
      <alignment horizontal="right" vertical="center" shrinkToFit="1"/>
    </xf>
    <xf numFmtId="186" fontId="7" fillId="0" borderId="57" xfId="1" applyNumberFormat="1" applyFont="1" applyBorder="1" applyAlignment="1">
      <alignment horizontal="right" vertical="center" shrinkToFit="1"/>
    </xf>
    <xf numFmtId="186" fontId="7" fillId="0" borderId="49" xfId="1" applyNumberFormat="1" applyFont="1" applyBorder="1" applyAlignment="1">
      <alignment horizontal="right" vertical="center" shrinkToFit="1"/>
    </xf>
    <xf numFmtId="186" fontId="7" fillId="0" borderId="54" xfId="1" applyNumberFormat="1" applyFont="1" applyBorder="1" applyAlignment="1">
      <alignment horizontal="right" vertical="center" shrinkToFit="1"/>
    </xf>
    <xf numFmtId="0" fontId="11" fillId="0" borderId="0" xfId="1" applyFont="1" applyAlignment="1">
      <alignment horizontal="left" vertical="center" wrapText="1"/>
    </xf>
    <xf numFmtId="183" fontId="7" fillId="0" borderId="2" xfId="1" applyNumberFormat="1" applyFont="1" applyBorder="1" applyAlignment="1">
      <alignment horizontal="right" vertical="center" shrinkToFit="1"/>
    </xf>
    <xf numFmtId="184" fontId="7" fillId="2" borderId="2" xfId="1" applyNumberFormat="1" applyFont="1" applyFill="1" applyBorder="1" applyAlignment="1">
      <alignment horizontal="right" vertical="center" shrinkToFit="1"/>
    </xf>
    <xf numFmtId="185" fontId="7" fillId="2" borderId="2" xfId="1" applyNumberFormat="1" applyFont="1" applyFill="1" applyBorder="1" applyAlignment="1">
      <alignment horizontal="right" vertical="center" shrinkToFit="1"/>
    </xf>
    <xf numFmtId="0" fontId="7" fillId="0" borderId="45" xfId="1" applyFont="1" applyBorder="1" applyAlignment="1">
      <alignment horizontal="center" vertical="center" shrinkToFit="1"/>
    </xf>
    <xf numFmtId="0" fontId="7" fillId="0" borderId="2" xfId="1" applyFont="1" applyBorder="1" applyAlignment="1">
      <alignment horizontal="right" vertical="center" shrinkToFit="1"/>
    </xf>
    <xf numFmtId="0" fontId="7" fillId="0" borderId="52"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48"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39" xfId="1" applyFont="1" applyBorder="1" applyAlignment="1">
      <alignment horizontal="center" vertical="center" shrinkToFit="1"/>
    </xf>
    <xf numFmtId="38" fontId="7" fillId="2" borderId="62" xfId="1" applyNumberFormat="1" applyFont="1" applyFill="1" applyBorder="1" applyAlignment="1">
      <alignment horizontal="right" vertical="center" shrinkToFit="1"/>
    </xf>
    <xf numFmtId="0" fontId="7" fillId="2" borderId="62" xfId="1" applyFont="1" applyFill="1" applyBorder="1" applyAlignment="1">
      <alignment horizontal="right" vertical="center" shrinkToFit="1"/>
    </xf>
    <xf numFmtId="0" fontId="7" fillId="2" borderId="58" xfId="1" applyFont="1" applyFill="1" applyBorder="1" applyAlignment="1">
      <alignment horizontal="right" vertical="center" shrinkToFit="1"/>
    </xf>
    <xf numFmtId="0" fontId="7" fillId="0" borderId="1" xfId="1" applyFont="1" applyBorder="1" applyAlignment="1">
      <alignment horizontal="center" vertical="center" shrinkToFit="1"/>
    </xf>
    <xf numFmtId="0" fontId="7" fillId="0" borderId="33"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37" xfId="1" applyFont="1" applyBorder="1" applyAlignment="1">
      <alignment horizontal="center" vertical="center" shrinkToFit="1"/>
    </xf>
    <xf numFmtId="0" fontId="7" fillId="0" borderId="76" xfId="1" applyFont="1" applyBorder="1" applyAlignment="1">
      <alignment horizontal="center" vertical="center" shrinkToFit="1"/>
    </xf>
    <xf numFmtId="0" fontId="7" fillId="0" borderId="77" xfId="1" applyFont="1" applyBorder="1" applyAlignment="1">
      <alignment horizontal="center" vertical="center" shrinkToFit="1"/>
    </xf>
    <xf numFmtId="0" fontId="7" fillId="0" borderId="78" xfId="1" applyFont="1" applyBorder="1" applyAlignment="1">
      <alignment horizontal="center" vertical="center" shrinkToFit="1"/>
    </xf>
    <xf numFmtId="38" fontId="7" fillId="2" borderId="13" xfId="1" applyNumberFormat="1" applyFont="1" applyFill="1" applyBorder="1" applyAlignment="1">
      <alignment vertical="center" shrinkToFit="1"/>
    </xf>
    <xf numFmtId="0" fontId="7" fillId="2" borderId="11" xfId="1" applyFont="1" applyFill="1" applyBorder="1" applyAlignment="1">
      <alignment vertical="center" shrinkToFit="1"/>
    </xf>
    <xf numFmtId="0" fontId="7" fillId="2" borderId="43" xfId="1" applyFont="1" applyFill="1" applyBorder="1" applyAlignment="1">
      <alignment vertical="center" shrinkToFit="1"/>
    </xf>
    <xf numFmtId="0" fontId="7" fillId="2" borderId="57" xfId="1" applyFont="1" applyFill="1" applyBorder="1" applyAlignment="1">
      <alignment vertical="center" shrinkToFit="1"/>
    </xf>
    <xf numFmtId="0" fontId="7" fillId="2" borderId="49" xfId="1" applyFont="1" applyFill="1" applyBorder="1" applyAlignment="1">
      <alignment vertical="center" shrinkToFit="1"/>
    </xf>
    <xf numFmtId="0" fontId="7" fillId="0" borderId="12" xfId="1" applyFont="1" applyBorder="1" applyAlignment="1">
      <alignment vertical="center" shrinkToFit="1"/>
    </xf>
    <xf numFmtId="0" fontId="7" fillId="0" borderId="54" xfId="1" applyFont="1" applyBorder="1" applyAlignment="1">
      <alignment vertical="center" shrinkToFit="1"/>
    </xf>
    <xf numFmtId="182" fontId="7" fillId="0" borderId="13" xfId="1" applyNumberFormat="1" applyFont="1" applyBorder="1" applyAlignment="1">
      <alignment horizontal="right" vertical="center" shrinkToFit="1"/>
    </xf>
    <xf numFmtId="182" fontId="7" fillId="0" borderId="11" xfId="1" applyNumberFormat="1" applyFont="1" applyBorder="1" applyAlignment="1">
      <alignment horizontal="right" vertical="center" shrinkToFit="1"/>
    </xf>
    <xf numFmtId="182" fontId="7" fillId="0" borderId="57" xfId="1" applyNumberFormat="1" applyFont="1" applyBorder="1" applyAlignment="1">
      <alignment horizontal="right" vertical="center" shrinkToFit="1"/>
    </xf>
    <xf numFmtId="182" fontId="7" fillId="0" borderId="49" xfId="1" applyNumberFormat="1" applyFont="1" applyBorder="1" applyAlignment="1">
      <alignment horizontal="right" vertical="center" shrinkToFit="1"/>
    </xf>
    <xf numFmtId="0" fontId="7" fillId="0" borderId="43" xfId="1" applyFont="1" applyBorder="1" applyAlignment="1">
      <alignment horizontal="center" vertical="center" shrinkToFit="1"/>
    </xf>
    <xf numFmtId="0" fontId="7" fillId="0" borderId="0" xfId="1" applyFont="1" applyAlignment="1">
      <alignment horizontal="center" vertical="center" shrinkToFit="1"/>
    </xf>
    <xf numFmtId="0" fontId="7" fillId="0" borderId="14" xfId="1" applyFont="1" applyBorder="1" applyAlignment="1">
      <alignment horizontal="center" vertical="center" shrinkToFit="1"/>
    </xf>
    <xf numFmtId="0" fontId="7" fillId="0" borderId="15" xfId="1" applyFont="1" applyBorder="1" applyAlignment="1">
      <alignment horizontal="center" vertical="center" shrinkToFit="1"/>
    </xf>
    <xf numFmtId="38" fontId="7" fillId="2" borderId="66" xfId="1" applyNumberFormat="1" applyFont="1" applyFill="1" applyBorder="1" applyAlignment="1">
      <alignment horizontal="right" vertical="center" shrinkToFit="1"/>
    </xf>
    <xf numFmtId="0" fontId="7" fillId="2" borderId="66" xfId="1" applyFont="1" applyFill="1" applyBorder="1" applyAlignment="1">
      <alignment horizontal="right" vertical="center" shrinkToFit="1"/>
    </xf>
    <xf numFmtId="0" fontId="7" fillId="2" borderId="60" xfId="1" applyFont="1" applyFill="1" applyBorder="1" applyAlignment="1">
      <alignment horizontal="right" vertical="center" shrinkToFit="1"/>
    </xf>
    <xf numFmtId="0" fontId="7" fillId="0" borderId="79" xfId="1" applyFont="1" applyBorder="1" applyAlignment="1">
      <alignment horizontal="center" vertical="center" shrinkToFit="1"/>
    </xf>
    <xf numFmtId="0" fontId="5" fillId="0" borderId="33" xfId="1" applyFont="1" applyBorder="1" applyAlignment="1">
      <alignment horizontal="center" vertical="center" wrapText="1" shrinkToFit="1"/>
    </xf>
    <xf numFmtId="0" fontId="5" fillId="0" borderId="34" xfId="1" applyFont="1" applyBorder="1" applyAlignment="1">
      <alignment horizontal="center" vertical="center" wrapText="1" shrinkToFit="1"/>
    </xf>
    <xf numFmtId="0" fontId="5" fillId="0" borderId="37" xfId="1" applyFont="1" applyBorder="1" applyAlignment="1">
      <alignment horizontal="center" vertical="center" wrapText="1" shrinkToFit="1"/>
    </xf>
    <xf numFmtId="0" fontId="5" fillId="0" borderId="27" xfId="1" applyFont="1" applyBorder="1" applyAlignment="1">
      <alignment horizontal="center" vertical="center" wrapText="1" shrinkToFit="1"/>
    </xf>
    <xf numFmtId="0" fontId="5" fillId="0" borderId="28" xfId="1" applyFont="1" applyBorder="1" applyAlignment="1">
      <alignment horizontal="center" vertical="center" wrapText="1" shrinkToFit="1"/>
    </xf>
    <xf numFmtId="0" fontId="5" fillId="0" borderId="39" xfId="1" applyFont="1" applyBorder="1" applyAlignment="1">
      <alignment horizontal="center" vertical="center" wrapText="1" shrinkToFit="1"/>
    </xf>
    <xf numFmtId="0" fontId="7" fillId="0" borderId="31" xfId="1" applyFont="1" applyBorder="1" applyAlignment="1">
      <alignment horizontal="center" vertical="center" shrinkToFit="1"/>
    </xf>
    <xf numFmtId="178" fontId="7" fillId="2" borderId="60" xfId="2" applyNumberFormat="1" applyFont="1" applyFill="1" applyBorder="1" applyAlignment="1">
      <alignment vertical="center" shrinkToFit="1"/>
    </xf>
    <xf numFmtId="178" fontId="7" fillId="2" borderId="38" xfId="2" applyNumberFormat="1" applyFont="1" applyFill="1" applyBorder="1" applyAlignment="1">
      <alignment vertical="center" shrinkToFit="1"/>
    </xf>
    <xf numFmtId="181" fontId="7" fillId="2" borderId="39" xfId="2" applyNumberFormat="1" applyFont="1" applyFill="1" applyBorder="1" applyAlignment="1">
      <alignment vertical="center" shrinkToFit="1"/>
    </xf>
    <xf numFmtId="181" fontId="7" fillId="2" borderId="38" xfId="2" applyNumberFormat="1" applyFont="1" applyFill="1" applyBorder="1" applyAlignment="1">
      <alignment vertical="center" shrinkToFit="1"/>
    </xf>
    <xf numFmtId="0" fontId="7" fillId="0" borderId="40" xfId="1" applyFont="1" applyBorder="1" applyAlignment="1">
      <alignment horizontal="distributed" vertical="center" justifyLastLine="1" shrinkToFit="1"/>
    </xf>
    <xf numFmtId="0" fontId="7" fillId="0" borderId="25" xfId="1" applyFont="1" applyBorder="1" applyAlignment="1">
      <alignment horizontal="distributed" vertical="center" justifyLastLine="1" shrinkToFit="1"/>
    </xf>
    <xf numFmtId="0" fontId="7" fillId="0" borderId="47" xfId="1" applyFont="1" applyBorder="1" applyAlignment="1">
      <alignment horizontal="distributed" vertical="center" justifyLastLine="1" shrinkToFit="1"/>
    </xf>
    <xf numFmtId="0" fontId="7" fillId="0" borderId="1" xfId="1" applyFont="1" applyBorder="1" applyAlignment="1">
      <alignment horizontal="distributed" vertical="center" justifyLastLine="1" shrinkToFit="1"/>
    </xf>
    <xf numFmtId="0" fontId="7" fillId="0" borderId="35" xfId="1" applyFont="1" applyBorder="1" applyAlignment="1">
      <alignment horizontal="center" vertical="center" shrinkToFit="1"/>
    </xf>
    <xf numFmtId="178" fontId="7" fillId="0" borderId="36" xfId="2" applyNumberFormat="1" applyFont="1" applyFill="1" applyBorder="1" applyAlignment="1">
      <alignment vertical="center" shrinkToFit="1"/>
    </xf>
    <xf numFmtId="0" fontId="7" fillId="0" borderId="36" xfId="1" applyFont="1" applyBorder="1" applyAlignment="1">
      <alignment shrinkToFit="1"/>
    </xf>
    <xf numFmtId="0" fontId="7" fillId="0" borderId="42" xfId="1" applyFont="1" applyBorder="1" applyAlignment="1">
      <alignment shrinkToFit="1"/>
    </xf>
    <xf numFmtId="180" fontId="7" fillId="0" borderId="37" xfId="1" applyNumberFormat="1" applyFont="1" applyBorder="1" applyAlignment="1">
      <alignment vertical="center" shrinkToFit="1"/>
    </xf>
    <xf numFmtId="180" fontId="7" fillId="0" borderId="36" xfId="1" applyNumberFormat="1" applyFont="1" applyBorder="1" applyAlignment="1">
      <alignment vertical="center" shrinkToFit="1"/>
    </xf>
    <xf numFmtId="38" fontId="7" fillId="2" borderId="60" xfId="1" applyNumberFormat="1" applyFont="1" applyFill="1" applyBorder="1" applyAlignment="1">
      <alignment horizontal="right" vertical="center" shrinkToFit="1"/>
    </xf>
    <xf numFmtId="0" fontId="7" fillId="2" borderId="38" xfId="1" applyFont="1" applyFill="1" applyBorder="1" applyAlignment="1">
      <alignment horizontal="right" vertical="center" shrinkToFit="1"/>
    </xf>
    <xf numFmtId="0" fontId="7" fillId="0" borderId="53" xfId="1" applyFont="1" applyBorder="1" applyAlignment="1">
      <alignment horizontal="center" vertical="center" shrinkToFit="1"/>
    </xf>
    <xf numFmtId="178" fontId="7" fillId="0" borderId="49" xfId="1" applyNumberFormat="1" applyFont="1" applyBorder="1" applyAlignment="1">
      <alignment vertical="center" shrinkToFit="1"/>
    </xf>
    <xf numFmtId="0" fontId="7" fillId="0" borderId="49" xfId="1" applyFont="1" applyBorder="1" applyAlignment="1">
      <alignment shrinkToFit="1"/>
    </xf>
    <xf numFmtId="0" fontId="7" fillId="0" borderId="50" xfId="1" applyFont="1" applyBorder="1" applyAlignment="1">
      <alignment shrinkToFit="1"/>
    </xf>
    <xf numFmtId="179" fontId="7" fillId="0" borderId="48" xfId="1" applyNumberFormat="1" applyFont="1" applyBorder="1" applyAlignment="1">
      <alignment vertical="center" shrinkToFit="1"/>
    </xf>
    <xf numFmtId="179" fontId="7" fillId="0" borderId="49" xfId="1" applyNumberFormat="1" applyFont="1" applyBorder="1" applyAlignment="1">
      <alignment vertical="center" shrinkToFit="1"/>
    </xf>
    <xf numFmtId="38" fontId="7" fillId="0" borderId="58" xfId="2" applyFont="1" applyFill="1" applyBorder="1" applyAlignment="1">
      <alignment horizontal="right" vertical="center" shrinkToFit="1"/>
    </xf>
    <xf numFmtId="38" fontId="7" fillId="0" borderId="41" xfId="2" applyFont="1" applyFill="1" applyBorder="1" applyAlignment="1">
      <alignment horizontal="right" vertical="center" shrinkToFit="1"/>
    </xf>
    <xf numFmtId="0" fontId="7" fillId="0" borderId="26" xfId="1" applyFont="1" applyBorder="1" applyAlignment="1">
      <alignment horizontal="distributed" vertical="center" justifyLastLine="1" shrinkToFit="1"/>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26" xfId="1" applyFont="1" applyBorder="1" applyAlignment="1">
      <alignment horizontal="center" vertical="center" shrinkToFit="1"/>
    </xf>
    <xf numFmtId="3" fontId="7" fillId="0" borderId="27" xfId="1" applyNumberFormat="1" applyFont="1" applyBorder="1" applyAlignment="1">
      <alignment horizontal="center" vertical="center" shrinkToFit="1"/>
    </xf>
    <xf numFmtId="3" fontId="7" fillId="0" borderId="28" xfId="1" applyNumberFormat="1" applyFont="1" applyBorder="1" applyAlignment="1">
      <alignment horizontal="center" vertical="center" shrinkToFit="1"/>
    </xf>
    <xf numFmtId="176" fontId="7" fillId="2" borderId="28" xfId="1" applyNumberFormat="1" applyFont="1" applyFill="1" applyBorder="1" applyAlignment="1">
      <alignment vertical="center" shrinkToFit="1"/>
    </xf>
    <xf numFmtId="177" fontId="7" fillId="2" borderId="28" xfId="1" applyNumberFormat="1" applyFont="1" applyFill="1" applyBorder="1" applyAlignment="1">
      <alignment vertical="center" shrinkToFit="1"/>
    </xf>
    <xf numFmtId="177" fontId="7" fillId="2" borderId="31" xfId="1" applyNumberFormat="1" applyFont="1" applyFill="1" applyBorder="1" applyAlignment="1">
      <alignment vertical="center" shrinkToFit="1"/>
    </xf>
    <xf numFmtId="38" fontId="7" fillId="0" borderId="22" xfId="1" applyNumberFormat="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21" xfId="1" applyFont="1" applyBorder="1" applyAlignment="1">
      <alignment horizontal="right" vertical="center" shrinkToFit="1"/>
    </xf>
    <xf numFmtId="0" fontId="7" fillId="0" borderId="22" xfId="1" applyFont="1" applyBorder="1" applyAlignment="1">
      <alignment horizontal="right" vertical="center" shrinkToFit="1"/>
    </xf>
    <xf numFmtId="38" fontId="7" fillId="2" borderId="22" xfId="1" applyNumberFormat="1" applyFont="1" applyFill="1" applyBorder="1" applyAlignment="1">
      <alignment horizontal="right" vertical="center" shrinkToFit="1"/>
    </xf>
    <xf numFmtId="0" fontId="7" fillId="2" borderId="22" xfId="1" applyFont="1" applyFill="1" applyBorder="1" applyAlignment="1">
      <alignment horizontal="right" vertical="center" shrinkToFit="1"/>
    </xf>
    <xf numFmtId="3" fontId="7" fillId="0" borderId="33" xfId="1" applyNumberFormat="1" applyFont="1" applyBorder="1" applyAlignment="1">
      <alignment horizontal="center" vertical="center" shrinkToFit="1"/>
    </xf>
    <xf numFmtId="3" fontId="7" fillId="0" borderId="34" xfId="1" applyNumberFormat="1" applyFont="1" applyBorder="1" applyAlignment="1">
      <alignment horizontal="center" vertical="center" shrinkToFit="1"/>
    </xf>
    <xf numFmtId="176" fontId="7" fillId="0" borderId="34" xfId="1" applyNumberFormat="1" applyFont="1" applyBorder="1" applyAlignment="1">
      <alignment vertical="center" shrinkToFit="1"/>
    </xf>
    <xf numFmtId="177" fontId="7" fillId="2" borderId="34" xfId="1" applyNumberFormat="1" applyFont="1" applyFill="1" applyBorder="1" applyAlignment="1">
      <alignment vertical="center" shrinkToFit="1"/>
    </xf>
    <xf numFmtId="177" fontId="7" fillId="2" borderId="35" xfId="1" applyNumberFormat="1" applyFont="1" applyFill="1" applyBorder="1" applyAlignment="1">
      <alignment vertical="center" shrinkToFit="1"/>
    </xf>
    <xf numFmtId="0" fontId="7" fillId="0" borderId="28" xfId="1" applyFont="1" applyBorder="1" applyAlignment="1">
      <alignment horizontal="right" vertical="center" shrinkToFit="1"/>
    </xf>
    <xf numFmtId="38" fontId="7" fillId="2" borderId="39" xfId="2" applyFont="1" applyFill="1" applyBorder="1" applyAlignment="1">
      <alignment vertical="center" shrinkToFit="1"/>
    </xf>
    <xf numFmtId="38" fontId="7" fillId="2" borderId="38" xfId="2" applyFont="1" applyFill="1" applyBorder="1" applyAlignment="1">
      <alignment vertical="center" shrinkToFit="1"/>
    </xf>
    <xf numFmtId="0" fontId="7" fillId="0" borderId="34" xfId="1" applyFont="1" applyBorder="1" applyAlignment="1">
      <alignment horizontal="right" vertical="center" shrinkToFit="1"/>
    </xf>
    <xf numFmtId="38" fontId="7" fillId="2" borderId="37" xfId="2" applyFont="1" applyFill="1" applyBorder="1" applyAlignment="1">
      <alignment vertical="center" shrinkToFit="1"/>
    </xf>
    <xf numFmtId="38" fontId="7" fillId="2" borderId="36" xfId="2" applyFont="1" applyFill="1" applyBorder="1" applyAlignment="1">
      <alignment vertical="center" shrinkToFit="1"/>
    </xf>
    <xf numFmtId="0" fontId="7" fillId="0" borderId="38" xfId="1" applyFont="1" applyBorder="1" applyAlignment="1">
      <alignment vertical="center" shrinkToFit="1"/>
    </xf>
    <xf numFmtId="3" fontId="7" fillId="0" borderId="52" xfId="1" applyNumberFormat="1" applyFont="1" applyBorder="1" applyAlignment="1">
      <alignment horizontal="center" vertical="center" shrinkToFit="1"/>
    </xf>
    <xf numFmtId="3" fontId="7" fillId="0" borderId="32" xfId="1" applyNumberFormat="1" applyFont="1" applyBorder="1" applyAlignment="1">
      <alignment horizontal="center" vertical="center" shrinkToFit="1"/>
    </xf>
    <xf numFmtId="176" fontId="7" fillId="0" borderId="74" xfId="1" applyNumberFormat="1" applyFont="1" applyBorder="1" applyAlignment="1">
      <alignment horizontal="right" vertical="center" shrinkToFit="1"/>
    </xf>
    <xf numFmtId="176" fontId="7" fillId="0" borderId="75" xfId="1" applyNumberFormat="1" applyFont="1" applyBorder="1" applyAlignment="1">
      <alignment horizontal="right" vertical="center" shrinkToFit="1"/>
    </xf>
    <xf numFmtId="177" fontId="7" fillId="0" borderId="32" xfId="1" applyNumberFormat="1" applyFont="1" applyBorder="1" applyAlignment="1">
      <alignment vertical="center" shrinkToFit="1"/>
    </xf>
    <xf numFmtId="177" fontId="7" fillId="0" borderId="53" xfId="1" applyNumberFormat="1" applyFont="1" applyBorder="1" applyAlignment="1">
      <alignment vertical="center" shrinkToFit="1"/>
    </xf>
    <xf numFmtId="0" fontId="7" fillId="0" borderId="32" xfId="1" applyFont="1" applyBorder="1" applyAlignment="1">
      <alignment horizontal="right" vertical="center" shrinkToFit="1"/>
    </xf>
    <xf numFmtId="38" fontId="7" fillId="2" borderId="48" xfId="2" applyFont="1" applyFill="1" applyBorder="1" applyAlignment="1">
      <alignment vertical="center" shrinkToFit="1"/>
    </xf>
    <xf numFmtId="38" fontId="7" fillId="2" borderId="49" xfId="2" applyFont="1" applyFill="1" applyBorder="1" applyAlignment="1">
      <alignment vertical="center" shrinkToFit="1"/>
    </xf>
    <xf numFmtId="0" fontId="10" fillId="0" borderId="0" xfId="1" applyFont="1" applyAlignment="1">
      <alignment horizontal="left" vertical="center"/>
    </xf>
    <xf numFmtId="0" fontId="7" fillId="0" borderId="15" xfId="1" applyFont="1" applyBorder="1" applyAlignment="1">
      <alignment horizontal="center" vertical="center"/>
    </xf>
    <xf numFmtId="3" fontId="7" fillId="2" borderId="15" xfId="1" applyNumberFormat="1" applyFont="1" applyFill="1" applyBorder="1" applyAlignment="1">
      <alignment horizontal="center" vertical="center"/>
    </xf>
    <xf numFmtId="0" fontId="7" fillId="2" borderId="15" xfId="1" applyFont="1" applyFill="1" applyBorder="1" applyAlignment="1">
      <alignment horizontal="center" vertical="center"/>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51"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2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49" xfId="1" applyFont="1" applyBorder="1" applyAlignment="1">
      <alignment vertical="center" shrinkToFit="1"/>
    </xf>
  </cellXfs>
  <cellStyles count="5">
    <cellStyle name="桁区切り 2" xfId="2" xr:uid="{00000000-0005-0000-0000-000000000000}"/>
    <cellStyle name="標準" xfId="0" builtinId="0"/>
    <cellStyle name="標準 2" xfId="1" xr:uid="{00000000-0005-0000-0000-000002000000}"/>
    <cellStyle name="標準 3" xfId="3" xr:uid="{5A3D86CE-1CC8-4BC0-878E-D5803B9EC5B8}"/>
    <cellStyle name="標準 3 2" xfId="4" xr:uid="{5F5893D2-8801-4BA7-A824-2C4DD56A4738}"/>
  </cellStyles>
  <dxfs count="0"/>
  <tableStyles count="0" defaultTableStyle="TableStyleMedium9" defaultPivotStyle="PivotStyleLight16"/>
  <colors>
    <mruColors>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66675</xdr:colOff>
      <xdr:row>8</xdr:row>
      <xdr:rowOff>104775</xdr:rowOff>
    </xdr:from>
    <xdr:to>
      <xdr:col>12</xdr:col>
      <xdr:colOff>47625</xdr:colOff>
      <xdr:row>12</xdr:row>
      <xdr:rowOff>85725</xdr:rowOff>
    </xdr:to>
    <xdr:cxnSp macro="">
      <xdr:nvCxnSpPr>
        <xdr:cNvPr id="2" name="AutoShape 1">
          <a:extLst>
            <a:ext uri="{FF2B5EF4-FFF2-40B4-BE49-F238E27FC236}">
              <a16:creationId xmlns:a16="http://schemas.microsoft.com/office/drawing/2014/main" id="{00000000-0008-0000-0100-000002000000}"/>
            </a:ext>
          </a:extLst>
        </xdr:cNvPr>
        <xdr:cNvCxnSpPr>
          <a:cxnSpLocks noChangeShapeType="1"/>
        </xdr:cNvCxnSpPr>
      </xdr:nvCxnSpPr>
      <xdr:spPr bwMode="auto">
        <a:xfrm rot="-5400000">
          <a:off x="2843213" y="2185987"/>
          <a:ext cx="781050" cy="257175"/>
        </a:xfrm>
        <a:prstGeom prst="bentConnector3">
          <a:avLst>
            <a:gd name="adj1" fmla="val 2288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23</xdr:col>
      <xdr:colOff>247650</xdr:colOff>
      <xdr:row>31</xdr:row>
      <xdr:rowOff>0</xdr:rowOff>
    </xdr:from>
    <xdr:to>
      <xdr:col>26</xdr:col>
      <xdr:colOff>142875</xdr:colOff>
      <xdr:row>31</xdr:row>
      <xdr:rowOff>161925</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6600825" y="6019800"/>
          <a:ext cx="7239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209550</xdr:colOff>
      <xdr:row>31</xdr:row>
      <xdr:rowOff>28575</xdr:rowOff>
    </xdr:from>
    <xdr:to>
      <xdr:col>22</xdr:col>
      <xdr:colOff>209550</xdr:colOff>
      <xdr:row>31</xdr:row>
      <xdr:rowOff>190500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6286500" y="6048375"/>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8</xdr:row>
      <xdr:rowOff>104775</xdr:rowOff>
    </xdr:from>
    <xdr:to>
      <xdr:col>12</xdr:col>
      <xdr:colOff>238125</xdr:colOff>
      <xdr:row>8</xdr:row>
      <xdr:rowOff>104775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3362325" y="19240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9</xdr:row>
      <xdr:rowOff>104775</xdr:rowOff>
    </xdr:from>
    <xdr:to>
      <xdr:col>12</xdr:col>
      <xdr:colOff>238125</xdr:colOff>
      <xdr:row>9</xdr:row>
      <xdr:rowOff>104775</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3362325" y="21240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10</xdr:row>
      <xdr:rowOff>104775</xdr:rowOff>
    </xdr:from>
    <xdr:to>
      <xdr:col>12</xdr:col>
      <xdr:colOff>238125</xdr:colOff>
      <xdr:row>10</xdr:row>
      <xdr:rowOff>104775</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3362325" y="232410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11</xdr:row>
      <xdr:rowOff>114300</xdr:rowOff>
    </xdr:from>
    <xdr:to>
      <xdr:col>12</xdr:col>
      <xdr:colOff>238125</xdr:colOff>
      <xdr:row>11</xdr:row>
      <xdr:rowOff>114300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3362325" y="25336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xdr:colOff>
      <xdr:row>12</xdr:row>
      <xdr:rowOff>104775</xdr:rowOff>
    </xdr:from>
    <xdr:to>
      <xdr:col>11</xdr:col>
      <xdr:colOff>66675</xdr:colOff>
      <xdr:row>12</xdr:row>
      <xdr:rowOff>104775</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2790825" y="2724150"/>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K149"/>
  <sheetViews>
    <sheetView tabSelected="1" view="pageBreakPreview" zoomScale="85" zoomScaleNormal="100" zoomScaleSheetLayoutView="85" workbookViewId="0">
      <selection activeCell="H3" sqref="H3"/>
    </sheetView>
  </sheetViews>
  <sheetFormatPr defaultColWidth="3.6640625" defaultRowHeight="15.9" customHeight="1"/>
  <cols>
    <col min="1" max="1" width="4.21875" style="6" customWidth="1"/>
    <col min="2" max="31" width="3.6640625" style="6"/>
    <col min="32" max="32" width="10.44140625" style="2" customWidth="1"/>
    <col min="33" max="37" width="10.44140625" style="3" customWidth="1"/>
    <col min="38" max="16384" width="3.6640625" style="6"/>
  </cols>
  <sheetData>
    <row r="1" spans="1:37" s="2" customFormat="1" ht="14.1" customHeight="1">
      <c r="A1" s="2" t="s">
        <v>1</v>
      </c>
      <c r="AF1" s="1" t="s">
        <v>154</v>
      </c>
      <c r="AG1" s="3"/>
      <c r="AH1" s="3"/>
      <c r="AI1" s="3"/>
      <c r="AJ1" s="3"/>
      <c r="AK1" s="3"/>
    </row>
    <row r="2" spans="1:37" s="2" customFormat="1" ht="20.25" customHeight="1">
      <c r="A2" s="4"/>
      <c r="B2" s="4"/>
      <c r="C2" s="4"/>
      <c r="D2" s="4"/>
      <c r="E2" s="4"/>
      <c r="F2" s="56" t="s">
        <v>156</v>
      </c>
      <c r="G2" s="56"/>
      <c r="H2" s="56">
        <v>6</v>
      </c>
      <c r="I2" s="56"/>
      <c r="J2" s="241" t="s">
        <v>157</v>
      </c>
      <c r="K2" s="241"/>
      <c r="L2" s="241"/>
      <c r="M2" s="241"/>
      <c r="N2" s="241"/>
      <c r="O2" s="241"/>
      <c r="P2" s="241"/>
      <c r="Q2" s="241"/>
      <c r="R2" s="241"/>
      <c r="S2" s="241"/>
      <c r="T2" s="241"/>
      <c r="U2" s="241"/>
      <c r="V2" s="241"/>
      <c r="W2" s="241"/>
      <c r="X2" s="241"/>
      <c r="Y2" s="241"/>
      <c r="Z2" s="241"/>
      <c r="AA2" s="241"/>
      <c r="AB2" s="4"/>
      <c r="AC2" s="4"/>
      <c r="AD2" s="4"/>
      <c r="AF2" s="2" t="s">
        <v>155</v>
      </c>
      <c r="AG2" s="3"/>
      <c r="AH2" s="3"/>
      <c r="AI2" s="3"/>
      <c r="AJ2" s="3"/>
      <c r="AK2" s="3"/>
    </row>
    <row r="3" spans="1:37" s="2" customFormat="1" ht="21" customHeight="1">
      <c r="V3" s="242" t="s">
        <v>103</v>
      </c>
      <c r="W3" s="242"/>
      <c r="X3" s="242"/>
      <c r="Y3" s="243"/>
      <c r="Z3" s="244"/>
      <c r="AA3" s="244"/>
      <c r="AB3" s="244"/>
      <c r="AC3" s="244"/>
      <c r="AD3" s="244"/>
      <c r="AG3" s="3"/>
      <c r="AH3" s="3"/>
      <c r="AI3" s="3"/>
      <c r="AJ3" s="3"/>
      <c r="AK3" s="3"/>
    </row>
    <row r="4" spans="1:37" s="2" customFormat="1" ht="14.1" customHeight="1">
      <c r="A4" s="5" t="s">
        <v>189</v>
      </c>
      <c r="AG4" s="3"/>
      <c r="AH4" s="3"/>
      <c r="AI4" s="3"/>
      <c r="AJ4" s="3"/>
      <c r="AK4" s="3"/>
    </row>
    <row r="5" spans="1:37" s="2" customFormat="1" ht="14.1" customHeight="1">
      <c r="B5" s="2" t="s">
        <v>2</v>
      </c>
      <c r="AG5" s="3"/>
      <c r="AH5" s="3"/>
      <c r="AI5" s="3"/>
      <c r="AJ5" s="3"/>
      <c r="AK5" s="3"/>
    </row>
    <row r="6" spans="1:37" s="2" customFormat="1" ht="14.1" customHeight="1">
      <c r="B6" s="2" t="s">
        <v>3</v>
      </c>
      <c r="N6" s="2" t="s">
        <v>4</v>
      </c>
      <c r="X6" s="2" t="s">
        <v>5</v>
      </c>
      <c r="AG6" s="3"/>
      <c r="AH6" s="3"/>
      <c r="AI6" s="3"/>
      <c r="AJ6" s="3"/>
      <c r="AK6" s="3"/>
    </row>
    <row r="7" spans="1:37" ht="14.1" customHeight="1">
      <c r="C7" s="245" t="s">
        <v>6</v>
      </c>
      <c r="D7" s="246"/>
      <c r="E7" s="246"/>
      <c r="F7" s="246" t="s">
        <v>7</v>
      </c>
      <c r="G7" s="246"/>
      <c r="H7" s="247" t="s">
        <v>104</v>
      </c>
      <c r="I7" s="247"/>
      <c r="J7" s="248"/>
      <c r="N7" s="245" t="s">
        <v>6</v>
      </c>
      <c r="O7" s="246"/>
      <c r="P7" s="246"/>
      <c r="Q7" s="246" t="s">
        <v>8</v>
      </c>
      <c r="R7" s="246"/>
      <c r="S7" s="246"/>
      <c r="T7" s="246"/>
      <c r="U7" s="246"/>
      <c r="V7" s="246"/>
      <c r="W7" s="249"/>
      <c r="Y7" s="250" t="s">
        <v>9</v>
      </c>
      <c r="Z7" s="215"/>
      <c r="AA7" s="251"/>
      <c r="AB7" s="206" t="s">
        <v>10</v>
      </c>
      <c r="AC7" s="207"/>
      <c r="AD7" s="208"/>
    </row>
    <row r="8" spans="1:37" ht="14.1" customHeight="1">
      <c r="C8" s="142"/>
      <c r="D8" s="143"/>
      <c r="E8" s="143"/>
      <c r="F8" s="143"/>
      <c r="G8" s="143"/>
      <c r="H8" s="252" t="s">
        <v>105</v>
      </c>
      <c r="I8" s="252"/>
      <c r="J8" s="253"/>
      <c r="N8" s="142"/>
      <c r="O8" s="143"/>
      <c r="P8" s="143"/>
      <c r="Q8" s="143"/>
      <c r="R8" s="143"/>
      <c r="S8" s="143"/>
      <c r="T8" s="143"/>
      <c r="U8" s="143"/>
      <c r="V8" s="143"/>
      <c r="W8" s="180"/>
      <c r="Y8" s="139" t="s">
        <v>11</v>
      </c>
      <c r="Z8" s="140"/>
      <c r="AA8" s="197"/>
      <c r="AB8" s="254"/>
      <c r="AC8" s="254"/>
      <c r="AD8" s="9" t="s">
        <v>32</v>
      </c>
    </row>
    <row r="9" spans="1:37" ht="14.1" customHeight="1">
      <c r="C9" s="232" t="s">
        <v>12</v>
      </c>
      <c r="D9" s="233"/>
      <c r="E9" s="233"/>
      <c r="F9" s="234"/>
      <c r="G9" s="235"/>
      <c r="H9" s="236"/>
      <c r="I9" s="236"/>
      <c r="J9" s="237"/>
      <c r="N9" s="232" t="s">
        <v>13</v>
      </c>
      <c r="O9" s="233"/>
      <c r="P9" s="233"/>
      <c r="Q9" s="238" t="s">
        <v>14</v>
      </c>
      <c r="R9" s="238"/>
      <c r="S9" s="238"/>
      <c r="T9" s="238"/>
      <c r="U9" s="239" t="str">
        <f>IF(OR(H13=2,H13=1),307+209*(H13-1),"")</f>
        <v/>
      </c>
      <c r="V9" s="240"/>
      <c r="W9" s="9" t="s">
        <v>32</v>
      </c>
      <c r="Y9" s="149" t="s">
        <v>15</v>
      </c>
      <c r="Z9" s="150"/>
      <c r="AA9" s="189"/>
      <c r="AB9" s="116"/>
      <c r="AC9" s="116"/>
      <c r="AD9" s="10" t="s">
        <v>32</v>
      </c>
    </row>
    <row r="10" spans="1:37" ht="14.1" customHeight="1">
      <c r="C10" s="220" t="s">
        <v>16</v>
      </c>
      <c r="D10" s="221"/>
      <c r="E10" s="221"/>
      <c r="F10" s="222"/>
      <c r="G10" s="222"/>
      <c r="H10" s="223">
        <f>ROUNDUP(F10/35,0)</f>
        <v>0</v>
      </c>
      <c r="I10" s="223"/>
      <c r="J10" s="224"/>
      <c r="N10" s="220" t="s">
        <v>106</v>
      </c>
      <c r="O10" s="221"/>
      <c r="P10" s="221"/>
      <c r="Q10" s="228" t="s">
        <v>107</v>
      </c>
      <c r="R10" s="228"/>
      <c r="S10" s="228"/>
      <c r="T10" s="228"/>
      <c r="U10" s="229" t="str">
        <f>IF(OR(H13=3,H13=4,H13=5),725+161*(H13-3),"")</f>
        <v/>
      </c>
      <c r="V10" s="230"/>
      <c r="W10" s="10" t="s">
        <v>108</v>
      </c>
      <c r="Y10" s="142" t="s">
        <v>17</v>
      </c>
      <c r="Z10" s="143"/>
      <c r="AA10" s="180"/>
      <c r="AB10" s="231"/>
      <c r="AC10" s="231"/>
      <c r="AD10" s="11" t="s">
        <v>109</v>
      </c>
      <c r="AF10" s="5" t="s">
        <v>184</v>
      </c>
    </row>
    <row r="11" spans="1:37" ht="14.1" customHeight="1">
      <c r="C11" s="220" t="s">
        <v>18</v>
      </c>
      <c r="D11" s="221"/>
      <c r="E11" s="221"/>
      <c r="F11" s="222"/>
      <c r="G11" s="222"/>
      <c r="H11" s="223">
        <f>ROUNDUP(F11/35,0)</f>
        <v>0</v>
      </c>
      <c r="I11" s="223"/>
      <c r="J11" s="224"/>
      <c r="N11" s="220" t="s">
        <v>110</v>
      </c>
      <c r="O11" s="221"/>
      <c r="P11" s="221"/>
      <c r="Q11" s="228" t="s">
        <v>111</v>
      </c>
      <c r="R11" s="228"/>
      <c r="S11" s="228"/>
      <c r="T11" s="228"/>
      <c r="U11" s="229" t="str">
        <f>IF(OR(H13=6,H13=7,H13=8),1208+168*(H13-6),"")</f>
        <v/>
      </c>
      <c r="V11" s="230"/>
      <c r="W11" s="10" t="s">
        <v>109</v>
      </c>
      <c r="AF11" s="29" t="s">
        <v>182</v>
      </c>
    </row>
    <row r="12" spans="1:37" ht="14.1" customHeight="1">
      <c r="C12" s="220" t="s">
        <v>19</v>
      </c>
      <c r="D12" s="221"/>
      <c r="E12" s="221"/>
      <c r="F12" s="222"/>
      <c r="G12" s="222"/>
      <c r="H12" s="223">
        <f>ROUNDUP(F12/35,0)</f>
        <v>0</v>
      </c>
      <c r="I12" s="223"/>
      <c r="J12" s="224"/>
      <c r="N12" s="209" t="s">
        <v>20</v>
      </c>
      <c r="O12" s="210"/>
      <c r="P12" s="210"/>
      <c r="Q12" s="225" t="s">
        <v>112</v>
      </c>
      <c r="R12" s="225"/>
      <c r="S12" s="225"/>
      <c r="T12" s="225"/>
      <c r="U12" s="226" t="str">
        <f>IF(H13&gt;=9,1713+161*(H13-9),"")</f>
        <v/>
      </c>
      <c r="V12" s="227"/>
      <c r="W12" s="11" t="s">
        <v>109</v>
      </c>
      <c r="AF12" s="29" t="s">
        <v>197</v>
      </c>
    </row>
    <row r="13" spans="1:37" ht="14.1" customHeight="1">
      <c r="C13" s="209" t="s">
        <v>21</v>
      </c>
      <c r="D13" s="210"/>
      <c r="E13" s="210"/>
      <c r="F13" s="211">
        <f>SUM(F9:G12)</f>
        <v>0</v>
      </c>
      <c r="G13" s="211"/>
      <c r="H13" s="212">
        <f>SUM(H9:J12)</f>
        <v>0</v>
      </c>
      <c r="I13" s="212"/>
      <c r="J13" s="213"/>
      <c r="K13" s="12" t="s">
        <v>113</v>
      </c>
      <c r="N13" s="7"/>
      <c r="O13" s="7"/>
      <c r="P13" s="13"/>
      <c r="Q13" s="13"/>
      <c r="R13" s="13"/>
      <c r="S13" s="13"/>
      <c r="T13" s="13"/>
      <c r="U13" s="214">
        <f>SUM(U9:V12)</f>
        <v>0</v>
      </c>
      <c r="V13" s="215"/>
      <c r="AF13" s="29" t="s">
        <v>198</v>
      </c>
    </row>
    <row r="14" spans="1:37" ht="14.1" customHeight="1">
      <c r="H14" s="6" t="s">
        <v>22</v>
      </c>
      <c r="U14" s="216" t="s">
        <v>114</v>
      </c>
      <c r="V14" s="217"/>
      <c r="W14" s="217"/>
      <c r="X14" s="218">
        <f>SUM(U9:V12)+SUM(AB8:AC10)</f>
        <v>0</v>
      </c>
      <c r="Y14" s="219"/>
      <c r="Z14" s="219"/>
      <c r="AA14" s="219"/>
      <c r="AB14" s="8" t="s">
        <v>32</v>
      </c>
      <c r="AC14" s="12" t="s">
        <v>23</v>
      </c>
      <c r="AF14" s="29" t="s">
        <v>181</v>
      </c>
    </row>
    <row r="15" spans="1:37" s="2" customFormat="1" ht="14.1" customHeight="1">
      <c r="H15" s="2" t="s">
        <v>24</v>
      </c>
      <c r="AF15" s="29" t="s">
        <v>186</v>
      </c>
      <c r="AG15" s="3"/>
      <c r="AH15" s="3"/>
      <c r="AI15" s="3"/>
      <c r="AJ15" s="3"/>
      <c r="AK15" s="3"/>
    </row>
    <row r="16" spans="1:37" s="2" customFormat="1" ht="10.5" customHeight="1">
      <c r="AG16" s="3"/>
      <c r="AH16" s="3"/>
      <c r="AI16" s="3"/>
      <c r="AJ16" s="14"/>
      <c r="AK16" s="3"/>
    </row>
    <row r="17" spans="2:37" s="2" customFormat="1" ht="14.1" customHeight="1">
      <c r="B17" s="2" t="s">
        <v>25</v>
      </c>
      <c r="L17" s="2" t="s">
        <v>26</v>
      </c>
      <c r="W17" s="2" t="s">
        <v>27</v>
      </c>
      <c r="AF17" s="24" t="s">
        <v>176</v>
      </c>
      <c r="AG17" s="25" t="s">
        <v>177</v>
      </c>
      <c r="AH17" s="25" t="s">
        <v>178</v>
      </c>
      <c r="AI17" s="25" t="s">
        <v>179</v>
      </c>
      <c r="AJ17" s="25" t="s">
        <v>180</v>
      </c>
      <c r="AK17" s="25" t="s">
        <v>183</v>
      </c>
    </row>
    <row r="18" spans="2:37" ht="14.1" customHeight="1">
      <c r="C18" s="185" t="s">
        <v>6</v>
      </c>
      <c r="D18" s="186"/>
      <c r="E18" s="205"/>
      <c r="F18" s="206" t="s">
        <v>28</v>
      </c>
      <c r="G18" s="207"/>
      <c r="H18" s="207"/>
      <c r="I18" s="208"/>
      <c r="M18" s="185" t="s">
        <v>6</v>
      </c>
      <c r="N18" s="186"/>
      <c r="O18" s="186"/>
      <c r="P18" s="186"/>
      <c r="Q18" s="207" t="s">
        <v>29</v>
      </c>
      <c r="R18" s="207"/>
      <c r="S18" s="207"/>
      <c r="T18" s="208"/>
      <c r="W18" s="185" t="s">
        <v>6</v>
      </c>
      <c r="X18" s="186"/>
      <c r="Y18" s="205"/>
      <c r="Z18" s="206" t="s">
        <v>30</v>
      </c>
      <c r="AA18" s="207"/>
      <c r="AB18" s="207"/>
      <c r="AC18" s="208"/>
      <c r="AF18" s="26"/>
      <c r="AG18" s="27"/>
      <c r="AH18" s="28"/>
      <c r="AI18" s="28">
        <f>IFERROR(IF(OR(AG18="W",AG18="S"),AH18*1.02,AH18),"自動転記")</f>
        <v>0</v>
      </c>
      <c r="AJ18" s="27"/>
      <c r="AK18" s="27"/>
    </row>
    <row r="19" spans="2:37" ht="14.1" customHeight="1">
      <c r="C19" s="139" t="s">
        <v>31</v>
      </c>
      <c r="D19" s="140"/>
      <c r="E19" s="197"/>
      <c r="F19" s="198"/>
      <c r="G19" s="198"/>
      <c r="H19" s="198"/>
      <c r="I19" s="18" t="s">
        <v>115</v>
      </c>
      <c r="J19" s="6" t="s">
        <v>116</v>
      </c>
      <c r="M19" s="113" t="s">
        <v>33</v>
      </c>
      <c r="N19" s="199"/>
      <c r="O19" s="199"/>
      <c r="P19" s="200"/>
      <c r="Q19" s="201"/>
      <c r="R19" s="202"/>
      <c r="S19" s="202"/>
      <c r="T19" s="18" t="s">
        <v>115</v>
      </c>
      <c r="U19" s="6" t="s">
        <v>117</v>
      </c>
      <c r="W19" s="139" t="s">
        <v>34</v>
      </c>
      <c r="X19" s="140"/>
      <c r="Y19" s="197"/>
      <c r="Z19" s="203"/>
      <c r="AA19" s="204"/>
      <c r="AB19" s="204"/>
      <c r="AC19" s="18" t="s">
        <v>118</v>
      </c>
      <c r="AD19" s="6" t="s">
        <v>119</v>
      </c>
      <c r="AF19" s="26"/>
      <c r="AG19" s="27"/>
      <c r="AH19" s="28"/>
      <c r="AI19" s="28">
        <f t="shared" ref="AI19:AI21" si="0">IFERROR(IF(OR(AG19="W",AG19="S"),AH19*1.02,AH19),"自動転記")</f>
        <v>0</v>
      </c>
      <c r="AJ19" s="27"/>
      <c r="AK19" s="27"/>
    </row>
    <row r="20" spans="2:37" ht="14.1" customHeight="1">
      <c r="C20" s="149" t="s">
        <v>35</v>
      </c>
      <c r="D20" s="150"/>
      <c r="E20" s="189"/>
      <c r="F20" s="190"/>
      <c r="G20" s="190"/>
      <c r="H20" s="190"/>
      <c r="I20" s="18" t="s">
        <v>32</v>
      </c>
      <c r="J20" s="6" t="s">
        <v>120</v>
      </c>
      <c r="M20" s="100" t="s">
        <v>36</v>
      </c>
      <c r="N20" s="191"/>
      <c r="O20" s="191"/>
      <c r="P20" s="192"/>
      <c r="Q20" s="193"/>
      <c r="R20" s="194"/>
      <c r="S20" s="194"/>
      <c r="T20" s="18" t="s">
        <v>32</v>
      </c>
      <c r="U20" s="6" t="s">
        <v>121</v>
      </c>
      <c r="W20" s="142" t="s">
        <v>37</v>
      </c>
      <c r="X20" s="143"/>
      <c r="Y20" s="180"/>
      <c r="Z20" s="195">
        <f>Z19-Q21</f>
        <v>0</v>
      </c>
      <c r="AA20" s="196"/>
      <c r="AB20" s="196"/>
      <c r="AC20" s="11"/>
      <c r="AF20" s="26"/>
      <c r="AG20" s="27"/>
      <c r="AH20" s="28"/>
      <c r="AI20" s="28">
        <f t="shared" si="0"/>
        <v>0</v>
      </c>
      <c r="AJ20" s="27"/>
      <c r="AK20" s="27"/>
    </row>
    <row r="21" spans="2:37" ht="14.1" customHeight="1">
      <c r="C21" s="142" t="s">
        <v>21</v>
      </c>
      <c r="D21" s="143"/>
      <c r="E21" s="180"/>
      <c r="F21" s="181">
        <f>F19+F20</f>
        <v>0</v>
      </c>
      <c r="G21" s="182"/>
      <c r="H21" s="182"/>
      <c r="I21" s="23" t="s">
        <v>32</v>
      </c>
      <c r="J21" s="6" t="s">
        <v>122</v>
      </c>
      <c r="M21" s="142" t="s">
        <v>21</v>
      </c>
      <c r="N21" s="143"/>
      <c r="O21" s="143"/>
      <c r="P21" s="143"/>
      <c r="Q21" s="183">
        <f>Q19+Q20</f>
        <v>0</v>
      </c>
      <c r="R21" s="184"/>
      <c r="S21" s="184"/>
      <c r="T21" s="23" t="s">
        <v>32</v>
      </c>
      <c r="U21" s="6" t="s">
        <v>123</v>
      </c>
      <c r="Z21" s="6" t="s">
        <v>124</v>
      </c>
      <c r="AF21" s="26"/>
      <c r="AG21" s="27"/>
      <c r="AH21" s="28"/>
      <c r="AI21" s="28">
        <f t="shared" si="0"/>
        <v>0</v>
      </c>
      <c r="AJ21" s="27"/>
      <c r="AK21" s="27"/>
    </row>
    <row r="22" spans="2:37" s="2" customFormat="1" ht="14.1" customHeight="1">
      <c r="Z22" s="2" t="s">
        <v>125</v>
      </c>
      <c r="AF22" s="2" t="s">
        <v>185</v>
      </c>
      <c r="AG22" s="3"/>
      <c r="AH22" s="3"/>
      <c r="AI22" s="3"/>
      <c r="AJ22" s="3"/>
      <c r="AK22" s="3"/>
    </row>
    <row r="23" spans="2:37" s="2" customFormat="1" ht="14.1" customHeight="1">
      <c r="B23" s="2" t="s">
        <v>38</v>
      </c>
      <c r="AG23" s="3"/>
      <c r="AH23" s="3"/>
      <c r="AI23" s="3"/>
      <c r="AJ23" s="3"/>
      <c r="AK23" s="3"/>
    </row>
    <row r="24" spans="2:37" ht="14.1" customHeight="1">
      <c r="C24" s="185" t="s">
        <v>6</v>
      </c>
      <c r="D24" s="186"/>
      <c r="E24" s="186"/>
      <c r="F24" s="186"/>
      <c r="G24" s="187"/>
      <c r="H24" s="188" t="s">
        <v>39</v>
      </c>
      <c r="I24" s="188"/>
      <c r="J24" s="188"/>
      <c r="K24" s="188"/>
      <c r="L24" s="188"/>
      <c r="M24" s="188"/>
      <c r="N24" s="188" t="s">
        <v>30</v>
      </c>
      <c r="O24" s="188"/>
      <c r="P24" s="188"/>
      <c r="Q24" s="188"/>
      <c r="R24" s="188"/>
      <c r="S24" s="188"/>
      <c r="T24" s="148" t="s">
        <v>40</v>
      </c>
      <c r="U24" s="148"/>
      <c r="V24" s="148"/>
      <c r="W24" s="148"/>
      <c r="X24" s="148"/>
      <c r="Y24" s="148" t="s">
        <v>41</v>
      </c>
      <c r="Z24" s="148"/>
      <c r="AA24" s="148"/>
      <c r="AB24" s="148"/>
      <c r="AC24" s="148"/>
      <c r="AG24" s="2"/>
      <c r="AH24" s="2"/>
    </row>
    <row r="25" spans="2:37" ht="14.1" customHeight="1">
      <c r="C25" s="139" t="s">
        <v>188</v>
      </c>
      <c r="D25" s="140"/>
      <c r="E25" s="140"/>
      <c r="F25" s="140"/>
      <c r="G25" s="141"/>
      <c r="H25" s="112" t="s">
        <v>126</v>
      </c>
      <c r="I25" s="112"/>
      <c r="J25" s="112"/>
      <c r="K25" s="112"/>
      <c r="L25" s="112"/>
      <c r="M25" s="112"/>
      <c r="N25" s="145">
        <f>X14-F19</f>
        <v>0</v>
      </c>
      <c r="O25" s="146"/>
      <c r="P25" s="146"/>
      <c r="Q25" s="146"/>
      <c r="R25" s="147"/>
      <c r="S25" s="9" t="s">
        <v>109</v>
      </c>
      <c r="T25" s="155">
        <f>MIN(N25:R27)</f>
        <v>0</v>
      </c>
      <c r="U25" s="156"/>
      <c r="V25" s="156"/>
      <c r="W25" s="156"/>
      <c r="X25" s="160" t="s">
        <v>109</v>
      </c>
      <c r="Y25" s="162"/>
      <c r="Z25" s="163"/>
      <c r="AA25" s="163"/>
      <c r="AB25" s="163"/>
      <c r="AC25" s="160" t="s">
        <v>109</v>
      </c>
      <c r="AF25" s="2" t="s">
        <v>161</v>
      </c>
      <c r="AG25" s="2"/>
      <c r="AH25" s="2"/>
      <c r="AI25" s="2" t="s">
        <v>169</v>
      </c>
    </row>
    <row r="26" spans="2:37" ht="14.1" customHeight="1">
      <c r="C26" s="149"/>
      <c r="D26" s="150"/>
      <c r="E26" s="150"/>
      <c r="F26" s="150"/>
      <c r="G26" s="151"/>
      <c r="H26" s="41" t="s">
        <v>127</v>
      </c>
      <c r="I26" s="41"/>
      <c r="J26" s="41"/>
      <c r="K26" s="41"/>
      <c r="L26" s="41"/>
      <c r="M26" s="41"/>
      <c r="N26" s="42">
        <f>F20</f>
        <v>0</v>
      </c>
      <c r="O26" s="42"/>
      <c r="P26" s="42"/>
      <c r="Q26" s="42"/>
      <c r="R26" s="43"/>
      <c r="S26" s="10" t="s">
        <v>158</v>
      </c>
      <c r="T26" s="157"/>
      <c r="U26" s="32"/>
      <c r="V26" s="32"/>
      <c r="W26" s="32"/>
      <c r="X26" s="35"/>
      <c r="Y26" s="37"/>
      <c r="Z26" s="38"/>
      <c r="AA26" s="38"/>
      <c r="AB26" s="38"/>
      <c r="AC26" s="35"/>
      <c r="AF26" s="16" t="s">
        <v>163</v>
      </c>
      <c r="AG26" s="16" t="s">
        <v>162</v>
      </c>
      <c r="AH26" s="2"/>
      <c r="AI26" s="16" t="s">
        <v>163</v>
      </c>
      <c r="AJ26" s="16" t="s">
        <v>172</v>
      </c>
    </row>
    <row r="27" spans="2:37" ht="14.1" customHeight="1">
      <c r="C27" s="152"/>
      <c r="D27" s="153"/>
      <c r="E27" s="153"/>
      <c r="F27" s="153"/>
      <c r="G27" s="154"/>
      <c r="H27" s="173" t="s">
        <v>128</v>
      </c>
      <c r="I27" s="173"/>
      <c r="J27" s="173"/>
      <c r="K27" s="173"/>
      <c r="L27" s="173"/>
      <c r="M27" s="173"/>
      <c r="N27" s="42">
        <f>Z19-Q19</f>
        <v>0</v>
      </c>
      <c r="O27" s="42"/>
      <c r="P27" s="42"/>
      <c r="Q27" s="42"/>
      <c r="R27" s="43"/>
      <c r="S27" s="19" t="s">
        <v>158</v>
      </c>
      <c r="T27" s="158"/>
      <c r="U27" s="159"/>
      <c r="V27" s="159"/>
      <c r="W27" s="159"/>
      <c r="X27" s="161"/>
      <c r="Y27" s="164"/>
      <c r="Z27" s="165"/>
      <c r="AA27" s="165"/>
      <c r="AB27" s="165"/>
      <c r="AC27" s="161"/>
      <c r="AF27" s="16" t="s">
        <v>164</v>
      </c>
      <c r="AG27" s="17">
        <f>IFERROR(SUMIFS($AI$18:$AI$21,$AJ$18:$AJ$21,"健全"),"自動転記")</f>
        <v>0</v>
      </c>
      <c r="AH27" s="2" t="s">
        <v>166</v>
      </c>
      <c r="AI27" s="15" t="s">
        <v>170</v>
      </c>
      <c r="AJ27" s="17">
        <f>IFERROR(SUMIFS($AI$18:$AI$21,$AJ$18:$AJ$21,"健全",$AK$18:$AK$21,"○"),"自動転記")</f>
        <v>0</v>
      </c>
      <c r="AK27" s="14" t="s">
        <v>173</v>
      </c>
    </row>
    <row r="28" spans="2:37" ht="14.1" customHeight="1">
      <c r="C28" s="174" t="s">
        <v>191</v>
      </c>
      <c r="D28" s="175"/>
      <c r="E28" s="175"/>
      <c r="F28" s="175"/>
      <c r="G28" s="176"/>
      <c r="H28" s="41" t="s">
        <v>159</v>
      </c>
      <c r="I28" s="41"/>
      <c r="J28" s="41"/>
      <c r="K28" s="41"/>
      <c r="L28" s="41"/>
      <c r="M28" s="41"/>
      <c r="N28" s="42">
        <f>Q21</f>
        <v>0</v>
      </c>
      <c r="O28" s="42"/>
      <c r="P28" s="42"/>
      <c r="Q28" s="42"/>
      <c r="R28" s="43"/>
      <c r="S28" s="10" t="s">
        <v>158</v>
      </c>
      <c r="T28" s="31">
        <f>MIN(N28:R29)</f>
        <v>0</v>
      </c>
      <c r="U28" s="32"/>
      <c r="V28" s="32"/>
      <c r="W28" s="32"/>
      <c r="X28" s="35" t="s">
        <v>32</v>
      </c>
      <c r="Y28" s="37"/>
      <c r="Z28" s="38"/>
      <c r="AA28" s="38"/>
      <c r="AB28" s="38"/>
      <c r="AC28" s="35" t="s">
        <v>32</v>
      </c>
      <c r="AF28" s="16" t="s">
        <v>165</v>
      </c>
      <c r="AG28" s="17">
        <f>IFERROR(SUMIFS($AI$18:$AI$21,$AJ$18:$AJ$21,"危険"),"自動転記")</f>
        <v>0</v>
      </c>
      <c r="AH28" s="2" t="s">
        <v>167</v>
      </c>
      <c r="AI28" s="15" t="s">
        <v>171</v>
      </c>
      <c r="AJ28" s="17">
        <f>IFERROR(SUMIFS($AI$18:$AI$21,$AJ$18:$AJ$21,"危険",$AK$18:$AK$21,"○"),"自動転記")</f>
        <v>0</v>
      </c>
      <c r="AK28" s="14" t="s">
        <v>174</v>
      </c>
    </row>
    <row r="29" spans="2:37" ht="14.1" customHeight="1">
      <c r="C29" s="177"/>
      <c r="D29" s="178"/>
      <c r="E29" s="178"/>
      <c r="F29" s="178"/>
      <c r="G29" s="179"/>
      <c r="H29" s="44" t="s">
        <v>160</v>
      </c>
      <c r="I29" s="44"/>
      <c r="J29" s="44"/>
      <c r="K29" s="44"/>
      <c r="L29" s="44"/>
      <c r="M29" s="44"/>
      <c r="N29" s="45">
        <f>Z19</f>
        <v>0</v>
      </c>
      <c r="O29" s="45"/>
      <c r="P29" s="45"/>
      <c r="Q29" s="45"/>
      <c r="R29" s="46"/>
      <c r="S29" s="11" t="s">
        <v>158</v>
      </c>
      <c r="T29" s="33"/>
      <c r="U29" s="34"/>
      <c r="V29" s="34"/>
      <c r="W29" s="34"/>
      <c r="X29" s="36"/>
      <c r="Y29" s="39"/>
      <c r="Z29" s="40"/>
      <c r="AA29" s="40"/>
      <c r="AB29" s="40"/>
      <c r="AC29" s="36"/>
      <c r="AF29" s="16" t="s">
        <v>0</v>
      </c>
      <c r="AG29" s="17">
        <f>SUM(AG28:AG28)</f>
        <v>0</v>
      </c>
      <c r="AH29" s="2" t="s">
        <v>168</v>
      </c>
      <c r="AI29" s="16" t="s">
        <v>0</v>
      </c>
      <c r="AJ29" s="17">
        <f>SUM(AJ28:AJ28)</f>
        <v>0</v>
      </c>
      <c r="AK29" s="14" t="s">
        <v>175</v>
      </c>
    </row>
    <row r="30" spans="2:37" ht="14.1" customHeight="1">
      <c r="C30" s="139" t="s">
        <v>42</v>
      </c>
      <c r="D30" s="140"/>
      <c r="E30" s="140"/>
      <c r="F30" s="140"/>
      <c r="G30" s="141"/>
      <c r="H30" s="112" t="s">
        <v>129</v>
      </c>
      <c r="I30" s="112"/>
      <c r="J30" s="112"/>
      <c r="K30" s="112"/>
      <c r="L30" s="112"/>
      <c r="M30" s="112"/>
      <c r="N30" s="145">
        <f>X14-F21</f>
        <v>0</v>
      </c>
      <c r="O30" s="146"/>
      <c r="P30" s="146"/>
      <c r="Q30" s="146"/>
      <c r="R30" s="147"/>
      <c r="S30" s="9" t="s">
        <v>158</v>
      </c>
      <c r="T30" s="31">
        <f>MIN(N30:R31)</f>
        <v>0</v>
      </c>
      <c r="U30" s="32"/>
      <c r="V30" s="32"/>
      <c r="W30" s="32"/>
      <c r="X30" s="35" t="s">
        <v>158</v>
      </c>
      <c r="Y30" s="166"/>
      <c r="Z30" s="167"/>
      <c r="AA30" s="167"/>
      <c r="AB30" s="167"/>
      <c r="AC30" s="35" t="s">
        <v>158</v>
      </c>
    </row>
    <row r="31" spans="2:37" ht="14.1" customHeight="1">
      <c r="C31" s="142"/>
      <c r="D31" s="143"/>
      <c r="E31" s="143"/>
      <c r="F31" s="143"/>
      <c r="G31" s="144"/>
      <c r="H31" s="44" t="s">
        <v>130</v>
      </c>
      <c r="I31" s="44"/>
      <c r="J31" s="44"/>
      <c r="K31" s="44"/>
      <c r="L31" s="44"/>
      <c r="M31" s="44"/>
      <c r="N31" s="170">
        <f>Z20</f>
        <v>0</v>
      </c>
      <c r="O31" s="171"/>
      <c r="P31" s="171"/>
      <c r="Q31" s="171"/>
      <c r="R31" s="172"/>
      <c r="S31" s="11" t="s">
        <v>158</v>
      </c>
      <c r="T31" s="33"/>
      <c r="U31" s="34"/>
      <c r="V31" s="34"/>
      <c r="W31" s="34"/>
      <c r="X31" s="36"/>
      <c r="Y31" s="168"/>
      <c r="Z31" s="169"/>
      <c r="AA31" s="169"/>
      <c r="AB31" s="169"/>
      <c r="AC31" s="36"/>
    </row>
    <row r="32" spans="2:37" s="2" customFormat="1" ht="14.1" customHeight="1">
      <c r="X32" s="2" t="s">
        <v>131</v>
      </c>
      <c r="AG32" s="3"/>
      <c r="AH32" s="3"/>
      <c r="AI32" s="3"/>
      <c r="AJ32" s="3"/>
      <c r="AK32" s="3"/>
    </row>
    <row r="33" spans="1:37" s="2" customFormat="1" ht="14.1" customHeight="1">
      <c r="B33" s="2" t="s">
        <v>43</v>
      </c>
      <c r="AG33" s="3"/>
      <c r="AH33" s="3"/>
      <c r="AI33" s="3"/>
      <c r="AJ33" s="3"/>
      <c r="AK33" s="3"/>
    </row>
    <row r="34" spans="1:37" ht="14.1" customHeight="1">
      <c r="C34" s="137" t="s">
        <v>44</v>
      </c>
      <c r="D34" s="137"/>
      <c r="E34" s="137"/>
      <c r="F34" s="137"/>
      <c r="G34" s="137"/>
      <c r="H34" s="137" t="s">
        <v>45</v>
      </c>
      <c r="I34" s="137"/>
      <c r="J34" s="137"/>
      <c r="K34" s="137"/>
      <c r="L34" s="137"/>
      <c r="M34" s="137"/>
      <c r="N34" s="137" t="s">
        <v>46</v>
      </c>
      <c r="O34" s="137"/>
      <c r="P34" s="137"/>
      <c r="Q34" s="137"/>
      <c r="R34" s="137"/>
      <c r="S34" s="137"/>
      <c r="T34" s="137" t="s">
        <v>34</v>
      </c>
      <c r="U34" s="137"/>
      <c r="V34" s="137"/>
      <c r="W34" s="137"/>
      <c r="X34" s="137"/>
      <c r="Y34" s="137" t="s">
        <v>47</v>
      </c>
      <c r="Z34" s="137"/>
      <c r="AA34" s="137"/>
      <c r="AB34" s="137"/>
      <c r="AC34" s="137"/>
    </row>
    <row r="35" spans="1:37" ht="14.1" customHeight="1">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row>
    <row r="36" spans="1:37" ht="14.1" customHeight="1">
      <c r="C36" s="138" t="s">
        <v>132</v>
      </c>
      <c r="D36" s="138"/>
      <c r="E36" s="138"/>
      <c r="F36" s="138"/>
      <c r="G36" s="138"/>
      <c r="H36" s="138" t="s">
        <v>133</v>
      </c>
      <c r="I36" s="138"/>
      <c r="J36" s="138"/>
      <c r="K36" s="138"/>
      <c r="L36" s="138"/>
      <c r="M36" s="138"/>
      <c r="N36" s="138" t="s">
        <v>138</v>
      </c>
      <c r="O36" s="138"/>
      <c r="P36" s="138"/>
      <c r="Q36" s="138"/>
      <c r="R36" s="138"/>
      <c r="S36" s="138"/>
      <c r="T36" s="138" t="s">
        <v>134</v>
      </c>
      <c r="U36" s="138"/>
      <c r="V36" s="138"/>
      <c r="W36" s="138"/>
      <c r="X36" s="138"/>
      <c r="Y36" s="138" t="s">
        <v>139</v>
      </c>
      <c r="Z36" s="138"/>
      <c r="AA36" s="138"/>
      <c r="AB36" s="138"/>
      <c r="AC36" s="138"/>
    </row>
    <row r="37" spans="1:37" ht="14.1" customHeight="1">
      <c r="C37" s="134"/>
      <c r="D37" s="134"/>
      <c r="E37" s="134"/>
      <c r="F37" s="134"/>
      <c r="G37" s="134"/>
      <c r="H37" s="134"/>
      <c r="I37" s="134"/>
      <c r="J37" s="134"/>
      <c r="K37" s="134"/>
      <c r="L37" s="134"/>
      <c r="M37" s="134"/>
      <c r="N37" s="134">
        <f>C37-H37</f>
        <v>0</v>
      </c>
      <c r="O37" s="134"/>
      <c r="P37" s="134"/>
      <c r="Q37" s="134"/>
      <c r="R37" s="134"/>
      <c r="S37" s="134"/>
      <c r="T37" s="135">
        <f>Z19</f>
        <v>0</v>
      </c>
      <c r="U37" s="135"/>
      <c r="V37" s="135"/>
      <c r="W37" s="135"/>
      <c r="X37" s="135"/>
      <c r="Y37" s="136" t="str">
        <f>IFERROR(N37/T37,"")</f>
        <v/>
      </c>
      <c r="Z37" s="136"/>
      <c r="AA37" s="136"/>
      <c r="AB37" s="136"/>
      <c r="AC37" s="136"/>
    </row>
    <row r="38" spans="1:37" s="2" customFormat="1" ht="9" customHeight="1">
      <c r="C38" s="20"/>
      <c r="D38" s="20"/>
      <c r="E38" s="20"/>
      <c r="F38" s="20"/>
      <c r="G38" s="20"/>
      <c r="H38" s="20"/>
      <c r="I38" s="20"/>
      <c r="J38" s="20"/>
      <c r="K38" s="20"/>
      <c r="L38" s="20"/>
      <c r="M38" s="20"/>
      <c r="N38" s="20"/>
      <c r="O38" s="20"/>
      <c r="P38" s="20"/>
      <c r="Q38" s="20"/>
      <c r="R38" s="20"/>
      <c r="S38" s="20"/>
      <c r="T38" s="20"/>
      <c r="U38" s="20"/>
      <c r="V38" s="20"/>
      <c r="W38" s="20"/>
      <c r="X38" s="20"/>
      <c r="Y38" s="20"/>
      <c r="Z38" s="14" t="s">
        <v>135</v>
      </c>
      <c r="AA38" s="20"/>
      <c r="AB38" s="20"/>
      <c r="AC38" s="20"/>
      <c r="AG38" s="3"/>
      <c r="AH38" s="3"/>
      <c r="AI38" s="3"/>
      <c r="AJ38" s="3"/>
      <c r="AK38" s="3"/>
    </row>
    <row r="39" spans="1:37" s="2" customFormat="1" ht="14.1" customHeight="1">
      <c r="B39" s="2" t="s">
        <v>48</v>
      </c>
      <c r="AG39" s="3"/>
      <c r="AH39" s="3"/>
      <c r="AI39" s="3"/>
      <c r="AJ39" s="3"/>
      <c r="AK39" s="3"/>
    </row>
    <row r="40" spans="1:37" ht="14.1" customHeight="1">
      <c r="C40" s="137" t="s">
        <v>49</v>
      </c>
      <c r="D40" s="137"/>
      <c r="E40" s="137"/>
      <c r="F40" s="137"/>
      <c r="G40" s="137"/>
      <c r="H40" s="137" t="s">
        <v>50</v>
      </c>
      <c r="I40" s="137"/>
      <c r="J40" s="137"/>
      <c r="K40" s="137"/>
      <c r="L40" s="137"/>
      <c r="M40" s="137"/>
      <c r="N40" s="137" t="s">
        <v>51</v>
      </c>
      <c r="O40" s="137"/>
      <c r="P40" s="137"/>
      <c r="Q40" s="137"/>
      <c r="R40" s="137"/>
      <c r="S40" s="137"/>
      <c r="T40" s="137" t="s">
        <v>52</v>
      </c>
      <c r="U40" s="137"/>
      <c r="V40" s="137"/>
      <c r="W40" s="137"/>
      <c r="X40" s="137"/>
      <c r="Y40" s="137" t="s">
        <v>53</v>
      </c>
      <c r="Z40" s="137"/>
      <c r="AA40" s="137"/>
      <c r="AB40" s="137"/>
      <c r="AC40" s="137"/>
    </row>
    <row r="41" spans="1:37" ht="14.1" customHeight="1">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row>
    <row r="42" spans="1:37" ht="14.1" customHeight="1">
      <c r="C42" s="124"/>
      <c r="D42" s="124"/>
      <c r="E42" s="124"/>
      <c r="F42" s="124"/>
      <c r="G42" s="124"/>
      <c r="H42" s="125"/>
      <c r="I42" s="125"/>
      <c r="J42" s="125"/>
      <c r="K42" s="125"/>
      <c r="L42" s="125"/>
      <c r="M42" s="125"/>
      <c r="N42" s="126">
        <f>ROUNDDOWN(C42*H42,-3)/1000</f>
        <v>0</v>
      </c>
      <c r="O42" s="126"/>
      <c r="P42" s="126"/>
      <c r="Q42" s="126"/>
      <c r="R42" s="126"/>
      <c r="S42" s="126"/>
      <c r="T42" s="96" t="s">
        <v>54</v>
      </c>
      <c r="U42" s="96"/>
      <c r="V42" s="96"/>
      <c r="W42" s="96"/>
      <c r="X42" s="96"/>
      <c r="Y42" s="127"/>
      <c r="Z42" s="127"/>
      <c r="AA42" s="127"/>
      <c r="AB42" s="127"/>
      <c r="AC42" s="127"/>
    </row>
    <row r="43" spans="1:37" ht="14.1" customHeight="1">
      <c r="C43" s="128"/>
      <c r="D43" s="128"/>
      <c r="E43" s="128"/>
      <c r="F43" s="128"/>
      <c r="G43" s="128"/>
      <c r="H43" s="129"/>
      <c r="I43" s="129"/>
      <c r="J43" s="129"/>
      <c r="K43" s="129"/>
      <c r="L43" s="129"/>
      <c r="M43" s="129"/>
      <c r="N43" s="130"/>
      <c r="O43" s="131"/>
      <c r="P43" s="131"/>
      <c r="Q43" s="131"/>
      <c r="R43" s="131"/>
      <c r="S43" s="132"/>
      <c r="T43" s="41"/>
      <c r="U43" s="41"/>
      <c r="V43" s="41"/>
      <c r="W43" s="41"/>
      <c r="X43" s="41"/>
      <c r="Y43" s="88"/>
      <c r="Z43" s="88"/>
      <c r="AA43" s="88"/>
      <c r="AB43" s="88"/>
      <c r="AC43" s="88"/>
    </row>
    <row r="44" spans="1:37" ht="14.1" customHeight="1">
      <c r="C44" s="44" t="s">
        <v>21</v>
      </c>
      <c r="D44" s="44"/>
      <c r="E44" s="44"/>
      <c r="F44" s="44"/>
      <c r="G44" s="44"/>
      <c r="H44" s="118">
        <f>SUM(H42:M43)</f>
        <v>0</v>
      </c>
      <c r="I44" s="118"/>
      <c r="J44" s="118"/>
      <c r="K44" s="118"/>
      <c r="L44" s="118"/>
      <c r="M44" s="118"/>
      <c r="N44" s="89">
        <f>SUM(N42:S43)</f>
        <v>0</v>
      </c>
      <c r="O44" s="89"/>
      <c r="P44" s="89"/>
      <c r="Q44" s="89"/>
      <c r="R44" s="89"/>
      <c r="S44" s="89"/>
      <c r="T44" s="44"/>
      <c r="U44" s="44"/>
      <c r="V44" s="44"/>
      <c r="W44" s="44"/>
      <c r="X44" s="44"/>
      <c r="Y44" s="89">
        <f>SUM(Y42:AC43)</f>
        <v>0</v>
      </c>
      <c r="Z44" s="89"/>
      <c r="AA44" s="89"/>
      <c r="AB44" s="89"/>
      <c r="AC44" s="89"/>
    </row>
    <row r="45" spans="1:37" s="2" customFormat="1" ht="14.1" customHeight="1">
      <c r="E45" s="2" t="s">
        <v>136</v>
      </c>
      <c r="I45" s="2" t="s">
        <v>55</v>
      </c>
      <c r="AG45" s="3"/>
      <c r="AH45" s="3"/>
      <c r="AI45" s="3"/>
      <c r="AJ45" s="3"/>
      <c r="AK45" s="3"/>
    </row>
    <row r="46" spans="1:37" s="2" customFormat="1" ht="9" customHeight="1">
      <c r="AG46" s="3"/>
      <c r="AH46" s="3"/>
      <c r="AI46" s="3"/>
      <c r="AJ46" s="3"/>
      <c r="AK46" s="3"/>
    </row>
    <row r="47" spans="1:37" s="2" customFormat="1" ht="39" customHeight="1">
      <c r="A47" s="133" t="s">
        <v>194</v>
      </c>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G47" s="3"/>
      <c r="AH47" s="3"/>
      <c r="AI47" s="3"/>
      <c r="AJ47" s="3"/>
      <c r="AK47" s="3"/>
    </row>
    <row r="48" spans="1:37" s="2" customFormat="1" ht="14.1" customHeight="1">
      <c r="B48" s="2" t="s">
        <v>56</v>
      </c>
      <c r="AG48" s="3"/>
      <c r="AH48" s="3"/>
      <c r="AI48" s="3"/>
      <c r="AJ48" s="3"/>
      <c r="AK48" s="3"/>
    </row>
    <row r="49" spans="1:37" ht="14.1" customHeight="1">
      <c r="C49" s="119" t="s">
        <v>6</v>
      </c>
      <c r="D49" s="119"/>
      <c r="E49" s="119"/>
      <c r="F49" s="119"/>
      <c r="G49" s="119"/>
      <c r="H49" s="119"/>
      <c r="I49" s="119"/>
      <c r="J49" s="119" t="s">
        <v>57</v>
      </c>
      <c r="K49" s="119"/>
      <c r="L49" s="119"/>
      <c r="M49" s="119"/>
      <c r="N49" s="119"/>
      <c r="O49" s="119"/>
      <c r="P49" s="121"/>
      <c r="Q49" s="123" t="s">
        <v>58</v>
      </c>
      <c r="R49" s="96"/>
      <c r="S49" s="96"/>
      <c r="T49" s="96" t="s">
        <v>46</v>
      </c>
      <c r="U49" s="96"/>
      <c r="V49" s="96"/>
      <c r="W49" s="96"/>
      <c r="X49" s="96"/>
      <c r="Y49" s="96" t="s">
        <v>59</v>
      </c>
      <c r="Z49" s="96"/>
      <c r="AA49" s="96"/>
      <c r="AB49" s="96"/>
      <c r="AC49" s="96"/>
    </row>
    <row r="50" spans="1:37" ht="14.1" customHeight="1">
      <c r="C50" s="120"/>
      <c r="D50" s="120"/>
      <c r="E50" s="120"/>
      <c r="F50" s="120"/>
      <c r="G50" s="120"/>
      <c r="H50" s="120"/>
      <c r="I50" s="120"/>
      <c r="J50" s="120"/>
      <c r="K50" s="120"/>
      <c r="L50" s="120"/>
      <c r="M50" s="120"/>
      <c r="N50" s="120"/>
      <c r="O50" s="120"/>
      <c r="P50" s="122"/>
      <c r="Q50" s="92"/>
      <c r="R50" s="44"/>
      <c r="S50" s="44"/>
      <c r="T50" s="44"/>
      <c r="U50" s="44"/>
      <c r="V50" s="44"/>
      <c r="W50" s="44"/>
      <c r="X50" s="44"/>
      <c r="Y50" s="44"/>
      <c r="Z50" s="44"/>
      <c r="AA50" s="44"/>
      <c r="AB50" s="44"/>
      <c r="AC50" s="44"/>
    </row>
    <row r="51" spans="1:37" ht="14.1" customHeight="1">
      <c r="C51" s="111"/>
      <c r="D51" s="111"/>
      <c r="E51" s="111"/>
      <c r="F51" s="111"/>
      <c r="G51" s="111"/>
      <c r="H51" s="111"/>
      <c r="I51" s="111"/>
      <c r="J51" s="112"/>
      <c r="K51" s="112"/>
      <c r="L51" s="112"/>
      <c r="M51" s="112"/>
      <c r="N51" s="112"/>
      <c r="O51" s="112"/>
      <c r="P51" s="113"/>
      <c r="Q51" s="114"/>
      <c r="R51" s="112"/>
      <c r="S51" s="112"/>
      <c r="T51" s="86"/>
      <c r="U51" s="86"/>
      <c r="V51" s="86"/>
      <c r="W51" s="86"/>
      <c r="X51" s="86"/>
      <c r="Y51" s="108">
        <f>T51</f>
        <v>0</v>
      </c>
      <c r="Z51" s="108"/>
      <c r="AA51" s="108"/>
      <c r="AB51" s="108"/>
      <c r="AC51" s="108"/>
    </row>
    <row r="52" spans="1:37" ht="14.1" customHeight="1">
      <c r="C52" s="115"/>
      <c r="D52" s="116"/>
      <c r="E52" s="116"/>
      <c r="F52" s="116"/>
      <c r="G52" s="116"/>
      <c r="H52" s="116"/>
      <c r="I52" s="117"/>
      <c r="J52" s="100"/>
      <c r="K52" s="101"/>
      <c r="L52" s="101"/>
      <c r="M52" s="101"/>
      <c r="N52" s="101"/>
      <c r="O52" s="101"/>
      <c r="P52" s="102"/>
      <c r="Q52" s="103"/>
      <c r="R52" s="101"/>
      <c r="S52" s="104"/>
      <c r="T52" s="105"/>
      <c r="U52" s="106"/>
      <c r="V52" s="106"/>
      <c r="W52" s="106"/>
      <c r="X52" s="107"/>
      <c r="Y52" s="108">
        <f>T52</f>
        <v>0</v>
      </c>
      <c r="Z52" s="108"/>
      <c r="AA52" s="108"/>
      <c r="AB52" s="108"/>
      <c r="AC52" s="108"/>
    </row>
    <row r="53" spans="1:37" ht="14.1" customHeight="1">
      <c r="C53" s="97"/>
      <c r="D53" s="98"/>
      <c r="E53" s="98"/>
      <c r="F53" s="98"/>
      <c r="G53" s="98"/>
      <c r="H53" s="98"/>
      <c r="I53" s="99"/>
      <c r="J53" s="100"/>
      <c r="K53" s="101"/>
      <c r="L53" s="101"/>
      <c r="M53" s="101"/>
      <c r="N53" s="101"/>
      <c r="O53" s="101"/>
      <c r="P53" s="102"/>
      <c r="Q53" s="103"/>
      <c r="R53" s="101"/>
      <c r="S53" s="104"/>
      <c r="T53" s="105"/>
      <c r="U53" s="106"/>
      <c r="V53" s="106"/>
      <c r="W53" s="106"/>
      <c r="X53" s="107"/>
      <c r="Y53" s="108">
        <f>T53</f>
        <v>0</v>
      </c>
      <c r="Z53" s="108"/>
      <c r="AA53" s="108"/>
      <c r="AB53" s="108"/>
      <c r="AC53" s="108"/>
    </row>
    <row r="54" spans="1:37" ht="14.1" customHeight="1">
      <c r="C54" s="109"/>
      <c r="D54" s="109"/>
      <c r="E54" s="109"/>
      <c r="F54" s="109"/>
      <c r="G54" s="109"/>
      <c r="H54" s="109"/>
      <c r="I54" s="109"/>
      <c r="J54" s="41"/>
      <c r="K54" s="41"/>
      <c r="L54" s="41"/>
      <c r="M54" s="41"/>
      <c r="N54" s="41"/>
      <c r="O54" s="41"/>
      <c r="P54" s="100"/>
      <c r="Q54" s="110"/>
      <c r="R54" s="41"/>
      <c r="S54" s="41"/>
      <c r="T54" s="88"/>
      <c r="U54" s="88"/>
      <c r="V54" s="88"/>
      <c r="W54" s="88"/>
      <c r="X54" s="88"/>
      <c r="Y54" s="86"/>
      <c r="Z54" s="86"/>
      <c r="AA54" s="86"/>
      <c r="AB54" s="86"/>
      <c r="AC54" s="86"/>
    </row>
    <row r="55" spans="1:37" ht="14.1" customHeight="1">
      <c r="C55" s="44" t="s">
        <v>21</v>
      </c>
      <c r="D55" s="44"/>
      <c r="E55" s="44"/>
      <c r="F55" s="44"/>
      <c r="G55" s="44"/>
      <c r="H55" s="44"/>
      <c r="I55" s="44"/>
      <c r="J55" s="44"/>
      <c r="K55" s="44"/>
      <c r="L55" s="44"/>
      <c r="M55" s="44"/>
      <c r="N55" s="44"/>
      <c r="O55" s="44"/>
      <c r="P55" s="91"/>
      <c r="Q55" s="92"/>
      <c r="R55" s="44"/>
      <c r="S55" s="44"/>
      <c r="T55" s="93">
        <f>SUM(T51:X54)</f>
        <v>0</v>
      </c>
      <c r="U55" s="94"/>
      <c r="V55" s="94"/>
      <c r="W55" s="94"/>
      <c r="X55" s="95"/>
      <c r="Y55" s="89">
        <f>SUM(Y51:AC54)</f>
        <v>0</v>
      </c>
      <c r="Z55" s="89"/>
      <c r="AA55" s="89"/>
      <c r="AB55" s="89"/>
      <c r="AC55" s="89"/>
    </row>
    <row r="56" spans="1:37" ht="9" customHeight="1">
      <c r="Z56" s="6" t="s">
        <v>137</v>
      </c>
    </row>
    <row r="57" spans="1:37" s="2" customFormat="1" ht="14.1" customHeight="1">
      <c r="B57" s="2" t="s">
        <v>60</v>
      </c>
      <c r="AG57" s="3"/>
      <c r="AH57" s="3"/>
      <c r="AI57" s="3"/>
      <c r="AJ57" s="3"/>
      <c r="AK57" s="3"/>
    </row>
    <row r="58" spans="1:37" ht="14.1" customHeight="1">
      <c r="C58" s="96" t="s">
        <v>51</v>
      </c>
      <c r="D58" s="96"/>
      <c r="E58" s="96"/>
      <c r="F58" s="96"/>
      <c r="G58" s="96"/>
      <c r="H58" s="96" t="s">
        <v>52</v>
      </c>
      <c r="I58" s="96"/>
      <c r="J58" s="96"/>
      <c r="K58" s="96"/>
      <c r="L58" s="96"/>
      <c r="M58" s="96" t="s">
        <v>53</v>
      </c>
      <c r="N58" s="96"/>
      <c r="O58" s="96"/>
      <c r="P58" s="96"/>
      <c r="Q58" s="96"/>
    </row>
    <row r="59" spans="1:37" ht="14.1" customHeight="1">
      <c r="C59" s="44"/>
      <c r="D59" s="44"/>
      <c r="E59" s="44"/>
      <c r="F59" s="44"/>
      <c r="G59" s="44"/>
      <c r="H59" s="44"/>
      <c r="I59" s="44"/>
      <c r="J59" s="44"/>
      <c r="K59" s="44"/>
      <c r="L59" s="44"/>
      <c r="M59" s="44"/>
      <c r="N59" s="44"/>
      <c r="O59" s="44"/>
      <c r="P59" s="44"/>
      <c r="Q59" s="44"/>
    </row>
    <row r="60" spans="1:37" ht="14.1" customHeight="1">
      <c r="C60" s="80">
        <f>Y55</f>
        <v>0</v>
      </c>
      <c r="D60" s="81"/>
      <c r="E60" s="81"/>
      <c r="F60" s="81"/>
      <c r="G60" s="82"/>
      <c r="H60" s="83" t="s">
        <v>61</v>
      </c>
      <c r="I60" s="84"/>
      <c r="J60" s="84"/>
      <c r="K60" s="84"/>
      <c r="L60" s="84"/>
      <c r="M60" s="86"/>
      <c r="N60" s="86"/>
      <c r="O60" s="86"/>
      <c r="P60" s="86"/>
      <c r="Q60" s="86"/>
    </row>
    <row r="61" spans="1:37" ht="14.1" customHeight="1">
      <c r="C61" s="87"/>
      <c r="D61" s="87"/>
      <c r="E61" s="87"/>
      <c r="F61" s="87"/>
      <c r="G61" s="87"/>
      <c r="H61" s="84"/>
      <c r="I61" s="84"/>
      <c r="J61" s="84"/>
      <c r="K61" s="84"/>
      <c r="L61" s="84"/>
      <c r="M61" s="88"/>
      <c r="N61" s="88"/>
      <c r="O61" s="88"/>
      <c r="P61" s="88"/>
      <c r="Q61" s="88"/>
    </row>
    <row r="62" spans="1:37" ht="14.1" customHeight="1">
      <c r="C62" s="44" t="s">
        <v>21</v>
      </c>
      <c r="D62" s="44"/>
      <c r="E62" s="44"/>
      <c r="F62" s="44"/>
      <c r="G62" s="44"/>
      <c r="H62" s="85"/>
      <c r="I62" s="85"/>
      <c r="J62" s="85"/>
      <c r="K62" s="85"/>
      <c r="L62" s="85"/>
      <c r="M62" s="89">
        <f>SUM(M60:Q61)</f>
        <v>0</v>
      </c>
      <c r="N62" s="89"/>
      <c r="O62" s="89"/>
      <c r="P62" s="89"/>
      <c r="Q62" s="89"/>
    </row>
    <row r="63" spans="1:37" ht="14.1" customHeight="1">
      <c r="E63" s="6" t="s">
        <v>137</v>
      </c>
    </row>
    <row r="64" spans="1:37" ht="14.1" customHeight="1">
      <c r="A64" s="5" t="s">
        <v>196</v>
      </c>
    </row>
    <row r="65" spans="1:31" ht="14.1" customHeight="1">
      <c r="A65" s="5"/>
    </row>
    <row r="66" spans="1:31" ht="15.9" customHeight="1">
      <c r="A66" s="76" t="s">
        <v>62</v>
      </c>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row>
    <row r="67" spans="1:31" ht="15.9" customHeight="1">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row>
    <row r="68" spans="1:31" ht="33" customHeight="1">
      <c r="A68" s="90" t="s">
        <v>190</v>
      </c>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row>
    <row r="69" spans="1:31" ht="15.9" customHeight="1">
      <c r="A69" s="76" t="s">
        <v>64</v>
      </c>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row>
    <row r="70" spans="1:31" ht="34.5" customHeight="1">
      <c r="A70" s="47" t="s">
        <v>140</v>
      </c>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row>
    <row r="71" spans="1:31" ht="15.9" customHeight="1">
      <c r="A71" s="76" t="s">
        <v>65</v>
      </c>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row>
    <row r="72" spans="1:31" ht="15.9" customHeight="1">
      <c r="A72" s="76" t="s">
        <v>66</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row>
    <row r="73" spans="1:31" ht="15.9" customHeight="1">
      <c r="A73" s="76" t="s">
        <v>67</v>
      </c>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row>
    <row r="74" spans="1:31" ht="15.9" customHeight="1">
      <c r="A74" s="76" t="s">
        <v>142</v>
      </c>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row>
    <row r="76" spans="1:31" ht="15.9" customHeight="1" thickBot="1">
      <c r="A76" s="47" t="s">
        <v>89</v>
      </c>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row>
    <row r="77" spans="1:31" ht="15.9" customHeight="1">
      <c r="A77" s="77" t="s">
        <v>141</v>
      </c>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9"/>
    </row>
    <row r="78" spans="1:31" ht="15.9" customHeight="1">
      <c r="A78" s="57"/>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9"/>
    </row>
    <row r="79" spans="1:31" ht="15.9" customHeight="1">
      <c r="A79" s="57"/>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9"/>
    </row>
    <row r="80" spans="1:31" ht="36" customHeight="1">
      <c r="A80" s="57"/>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9"/>
    </row>
    <row r="81" spans="1:29" ht="15.9" customHeight="1">
      <c r="A81" s="57" t="s">
        <v>192</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9"/>
    </row>
    <row r="82" spans="1:29" ht="18" customHeight="1" thickBot="1">
      <c r="A82" s="60"/>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2"/>
    </row>
    <row r="83" spans="1:29" ht="15.9" customHeight="1">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row>
    <row r="84" spans="1:29" ht="15.9" customHeight="1">
      <c r="A84" s="47" t="s">
        <v>69</v>
      </c>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row>
    <row r="85" spans="1:29" ht="15.9" customHeight="1">
      <c r="A85" s="47" t="s">
        <v>70</v>
      </c>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row>
    <row r="86" spans="1:29" ht="15.9" customHeight="1">
      <c r="A86" s="47" t="s">
        <v>90</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row>
    <row r="87" spans="1:29" ht="15.9" customHeight="1">
      <c r="A87" s="73" t="s">
        <v>91</v>
      </c>
      <c r="B87" s="74"/>
      <c r="C87" s="74"/>
      <c r="D87" s="74"/>
      <c r="E87" s="74"/>
      <c r="F87" s="74"/>
      <c r="G87" s="74"/>
      <c r="H87" s="74"/>
      <c r="I87" s="75"/>
      <c r="J87" s="72" t="s">
        <v>92</v>
      </c>
      <c r="K87" s="72"/>
      <c r="L87" s="72"/>
      <c r="M87" s="72"/>
      <c r="N87" s="72"/>
      <c r="O87" s="72"/>
      <c r="P87" s="72"/>
      <c r="Q87" s="72"/>
      <c r="R87" s="72"/>
      <c r="S87" s="72"/>
      <c r="T87" s="72"/>
      <c r="U87" s="72"/>
      <c r="V87" s="72"/>
      <c r="W87" s="72"/>
      <c r="X87" s="72"/>
      <c r="Y87" s="72"/>
      <c r="Z87" s="72"/>
      <c r="AA87" s="72"/>
      <c r="AB87" s="72"/>
      <c r="AC87" s="72"/>
    </row>
    <row r="88" spans="1:29" ht="15.9" customHeight="1">
      <c r="A88" s="72" t="s">
        <v>93</v>
      </c>
      <c r="B88" s="72"/>
      <c r="C88" s="72"/>
      <c r="D88" s="72"/>
      <c r="E88" s="72"/>
      <c r="F88" s="72"/>
      <c r="G88" s="72"/>
      <c r="H88" s="72"/>
      <c r="I88" s="72"/>
      <c r="J88" s="72" t="s">
        <v>94</v>
      </c>
      <c r="K88" s="72"/>
      <c r="L88" s="72"/>
      <c r="M88" s="72"/>
      <c r="N88" s="72"/>
      <c r="O88" s="72"/>
      <c r="P88" s="72"/>
      <c r="Q88" s="72"/>
      <c r="R88" s="72"/>
      <c r="S88" s="72"/>
      <c r="T88" s="72"/>
      <c r="U88" s="72"/>
      <c r="V88" s="72"/>
      <c r="W88" s="72"/>
      <c r="X88" s="72"/>
      <c r="Y88" s="72"/>
      <c r="Z88" s="72"/>
      <c r="AA88" s="72"/>
      <c r="AB88" s="72"/>
      <c r="AC88" s="72"/>
    </row>
    <row r="89" spans="1:29" ht="15.9" customHeight="1">
      <c r="A89" s="72" t="s">
        <v>95</v>
      </c>
      <c r="B89" s="72"/>
      <c r="C89" s="72"/>
      <c r="D89" s="72"/>
      <c r="E89" s="72"/>
      <c r="F89" s="72"/>
      <c r="G89" s="72"/>
      <c r="H89" s="72"/>
      <c r="I89" s="72"/>
      <c r="J89" s="72" t="s">
        <v>96</v>
      </c>
      <c r="K89" s="72"/>
      <c r="L89" s="72"/>
      <c r="M89" s="72"/>
      <c r="N89" s="72"/>
      <c r="O89" s="72"/>
      <c r="P89" s="72"/>
      <c r="Q89" s="72"/>
      <c r="R89" s="72"/>
      <c r="S89" s="72"/>
      <c r="T89" s="72"/>
      <c r="U89" s="72"/>
      <c r="V89" s="72"/>
      <c r="W89" s="72"/>
      <c r="X89" s="72"/>
      <c r="Y89" s="72"/>
      <c r="Z89" s="72"/>
      <c r="AA89" s="72"/>
      <c r="AB89" s="72"/>
      <c r="AC89" s="72"/>
    </row>
    <row r="90" spans="1:29" ht="15.9" customHeight="1">
      <c r="A90" s="73" t="s">
        <v>97</v>
      </c>
      <c r="B90" s="74"/>
      <c r="C90" s="74"/>
      <c r="D90" s="74"/>
      <c r="E90" s="74"/>
      <c r="F90" s="74"/>
      <c r="G90" s="74"/>
      <c r="H90" s="74"/>
      <c r="I90" s="75"/>
      <c r="J90" s="72" t="s">
        <v>98</v>
      </c>
      <c r="K90" s="72"/>
      <c r="L90" s="72"/>
      <c r="M90" s="72"/>
      <c r="N90" s="72"/>
      <c r="O90" s="72"/>
      <c r="P90" s="72"/>
      <c r="Q90" s="72"/>
      <c r="R90" s="72"/>
      <c r="S90" s="72"/>
      <c r="T90" s="72"/>
      <c r="U90" s="72"/>
      <c r="V90" s="72"/>
      <c r="W90" s="72"/>
      <c r="X90" s="72"/>
      <c r="Y90" s="72"/>
      <c r="Z90" s="72"/>
      <c r="AA90" s="72"/>
      <c r="AB90" s="72"/>
      <c r="AC90" s="72"/>
    </row>
    <row r="91" spans="1:29" ht="15.9" customHeight="1">
      <c r="A91" s="54" t="s">
        <v>143</v>
      </c>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ht="15.75" customHeight="1">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row>
    <row r="93" spans="1:29" ht="23.25" customHeight="1">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row>
    <row r="94" spans="1:29" ht="15.9"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row>
    <row r="95" spans="1:29" ht="15.9" customHeight="1">
      <c r="A95" s="47" t="s">
        <v>71</v>
      </c>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row>
    <row r="96" spans="1:29" ht="15.9" customHeight="1">
      <c r="A96" s="47" t="s">
        <v>72</v>
      </c>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row>
    <row r="97" spans="1:29" ht="15.9" customHeight="1">
      <c r="A97" s="47" t="s">
        <v>63</v>
      </c>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row>
    <row r="98" spans="1:29" ht="15.9" customHeight="1">
      <c r="A98" s="47" t="s">
        <v>73</v>
      </c>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row>
    <row r="99" spans="1:29" ht="15.9" customHeight="1">
      <c r="A99" s="47" t="s">
        <v>74</v>
      </c>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row>
    <row r="100" spans="1:29" ht="15.9" customHeight="1">
      <c r="A100" s="47" t="s">
        <v>75</v>
      </c>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row>
    <row r="101" spans="1:29" ht="15.9"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row>
    <row r="102" spans="1:29" ht="15.9" customHeight="1">
      <c r="A102" s="47" t="s">
        <v>99</v>
      </c>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row>
    <row r="103" spans="1:29" ht="15.75" customHeight="1">
      <c r="A103" s="63" t="s">
        <v>144</v>
      </c>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5"/>
    </row>
    <row r="104" spans="1:29" ht="15.75" customHeight="1">
      <c r="A104" s="66"/>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8"/>
    </row>
    <row r="105" spans="1:29" ht="15.9" customHeight="1">
      <c r="A105" s="63" t="s">
        <v>145</v>
      </c>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5"/>
    </row>
    <row r="106" spans="1:29" ht="15.9" customHeight="1">
      <c r="A106" s="69"/>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1"/>
    </row>
    <row r="107" spans="1:29" ht="15.9" customHeight="1">
      <c r="A107" s="66"/>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8"/>
    </row>
    <row r="108" spans="1:29" ht="15.9" customHeight="1">
      <c r="A108" s="63" t="s">
        <v>146</v>
      </c>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5"/>
    </row>
    <row r="109" spans="1:29" ht="15.9" customHeight="1">
      <c r="A109" s="69"/>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1"/>
    </row>
    <row r="110" spans="1:29" ht="30" customHeight="1">
      <c r="A110" s="48" t="s">
        <v>150</v>
      </c>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9"/>
    </row>
    <row r="111" spans="1:29" ht="15.9" customHeight="1">
      <c r="A111" s="48" t="s">
        <v>147</v>
      </c>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9"/>
    </row>
    <row r="112" spans="1:29" ht="15.9" customHeight="1">
      <c r="A112" s="48" t="s">
        <v>148</v>
      </c>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9"/>
    </row>
    <row r="113" spans="1:29" ht="15.9" customHeight="1">
      <c r="A113" s="48" t="s">
        <v>149</v>
      </c>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9"/>
    </row>
    <row r="114" spans="1:29" ht="28.5" customHeight="1">
      <c r="A114" s="50" t="s">
        <v>151</v>
      </c>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2"/>
    </row>
    <row r="115" spans="1:29" ht="15.9" customHeight="1">
      <c r="A115" s="53" t="s">
        <v>100</v>
      </c>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5"/>
    </row>
    <row r="116" spans="1:29" ht="15.9" customHeight="1">
      <c r="A116" s="48" t="s">
        <v>76</v>
      </c>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9"/>
    </row>
    <row r="117" spans="1:29" ht="15.9" customHeight="1">
      <c r="A117" s="48" t="s">
        <v>77</v>
      </c>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9"/>
    </row>
    <row r="118" spans="1:29" ht="15.9" customHeight="1">
      <c r="A118" s="48" t="s">
        <v>101</v>
      </c>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9"/>
    </row>
    <row r="119" spans="1:29" ht="15.9" customHeight="1">
      <c r="A119" s="50"/>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2"/>
    </row>
    <row r="120" spans="1:29" ht="15.9" customHeight="1">
      <c r="A120" s="53" t="s">
        <v>152</v>
      </c>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5"/>
    </row>
    <row r="121" spans="1:29" ht="15.9" customHeight="1">
      <c r="A121" s="48"/>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9"/>
    </row>
    <row r="122" spans="1:29" ht="15.9" customHeight="1">
      <c r="A122" s="50"/>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2"/>
    </row>
    <row r="123" spans="1:29" ht="15.9"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row>
    <row r="124" spans="1:29" ht="15.9" customHeight="1">
      <c r="A124" s="47" t="s">
        <v>102</v>
      </c>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row>
    <row r="125" spans="1:29" ht="15.9" customHeight="1">
      <c r="A125" s="47" t="s">
        <v>78</v>
      </c>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row>
    <row r="126" spans="1:29" ht="15.9" customHeight="1">
      <c r="A126" s="47" t="s">
        <v>68</v>
      </c>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row>
    <row r="127" spans="1:29" ht="15.9" customHeight="1">
      <c r="A127" s="47" t="s">
        <v>79</v>
      </c>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row>
    <row r="128" spans="1:29" ht="15.9" customHeight="1">
      <c r="A128" s="47" t="s">
        <v>80</v>
      </c>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row>
    <row r="129" spans="1:31" ht="15.9" customHeight="1">
      <c r="A129" s="47" t="s">
        <v>68</v>
      </c>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row>
    <row r="130" spans="1:31" ht="15.9" customHeight="1">
      <c r="A130" s="47" t="s">
        <v>81</v>
      </c>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row>
    <row r="131" spans="1:31" ht="15.9" customHeight="1">
      <c r="A131" s="47" t="s">
        <v>82</v>
      </c>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row>
    <row r="132" spans="1:31" ht="15.9" customHeight="1">
      <c r="A132" s="47" t="s">
        <v>68</v>
      </c>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row>
    <row r="133" spans="1:31" ht="15.9" customHeight="1">
      <c r="A133" s="47" t="s">
        <v>83</v>
      </c>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row>
    <row r="134" spans="1:31" ht="15.9" customHeight="1">
      <c r="A134" s="47" t="s">
        <v>84</v>
      </c>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row>
    <row r="135" spans="1:31" ht="15.9" customHeight="1">
      <c r="A135" s="47" t="s">
        <v>85</v>
      </c>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row>
    <row r="136" spans="1:31" ht="15.9" customHeight="1">
      <c r="A136" s="47" t="s">
        <v>68</v>
      </c>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row>
    <row r="137" spans="1:31" ht="15.9" customHeight="1">
      <c r="A137" s="47" t="s">
        <v>86</v>
      </c>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row>
    <row r="138" spans="1:31" ht="15.9" customHeight="1">
      <c r="A138" s="47" t="s">
        <v>199</v>
      </c>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row>
    <row r="139" spans="1:31" ht="15.9" customHeight="1">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row>
    <row r="140" spans="1:31" ht="15.9" customHeight="1">
      <c r="A140" s="47" t="s">
        <v>68</v>
      </c>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row>
    <row r="141" spans="1:31" ht="15.9" customHeight="1">
      <c r="A141" s="47" t="s">
        <v>68</v>
      </c>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row>
    <row r="142" spans="1:31" ht="15.9" customHeight="1">
      <c r="A142" s="30" t="s">
        <v>195</v>
      </c>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row>
    <row r="143" spans="1:31" ht="24"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row>
    <row r="144" spans="1:31" ht="15.9"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row>
    <row r="145" spans="1:29" ht="15.9" customHeight="1">
      <c r="A145" s="47" t="s">
        <v>193</v>
      </c>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row>
    <row r="146" spans="1:29" ht="15.9" customHeight="1">
      <c r="A146" s="47" t="s">
        <v>187</v>
      </c>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row>
    <row r="147" spans="1:29" ht="15.9" customHeight="1">
      <c r="A147" s="47" t="s">
        <v>68</v>
      </c>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row>
    <row r="148" spans="1:29" ht="15.9" customHeight="1">
      <c r="A148" s="47" t="s">
        <v>87</v>
      </c>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row>
    <row r="149" spans="1:29" ht="15.9" customHeight="1">
      <c r="A149" s="47" t="s">
        <v>88</v>
      </c>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row>
  </sheetData>
  <mergeCells count="247">
    <mergeCell ref="F2:G2"/>
    <mergeCell ref="J2:AA2"/>
    <mergeCell ref="C11:E11"/>
    <mergeCell ref="F11:G11"/>
    <mergeCell ref="H11:J11"/>
    <mergeCell ref="N11:P11"/>
    <mergeCell ref="Q11:T11"/>
    <mergeCell ref="U11:V11"/>
    <mergeCell ref="V3:X3"/>
    <mergeCell ref="Y3:AD3"/>
    <mergeCell ref="C7:E8"/>
    <mergeCell ref="F7:G8"/>
    <mergeCell ref="H7:J7"/>
    <mergeCell ref="N7:P8"/>
    <mergeCell ref="Q7:W8"/>
    <mergeCell ref="Y7:AA7"/>
    <mergeCell ref="AB7:AD7"/>
    <mergeCell ref="H8:J8"/>
    <mergeCell ref="Y8:AA8"/>
    <mergeCell ref="AB8:AC8"/>
    <mergeCell ref="AB9:AC9"/>
    <mergeCell ref="C10:E10"/>
    <mergeCell ref="F10:G10"/>
    <mergeCell ref="H10:J10"/>
    <mergeCell ref="N10:P10"/>
    <mergeCell ref="Q10:T10"/>
    <mergeCell ref="U10:V10"/>
    <mergeCell ref="Y10:AA10"/>
    <mergeCell ref="AB10:AC10"/>
    <mergeCell ref="C9:E9"/>
    <mergeCell ref="F9:G9"/>
    <mergeCell ref="H9:J9"/>
    <mergeCell ref="N9:P9"/>
    <mergeCell ref="Q9:T9"/>
    <mergeCell ref="U9:V9"/>
    <mergeCell ref="Y9:AA9"/>
    <mergeCell ref="C13:E13"/>
    <mergeCell ref="F13:G13"/>
    <mergeCell ref="H13:J13"/>
    <mergeCell ref="U13:V13"/>
    <mergeCell ref="U14:W14"/>
    <mergeCell ref="X14:AA14"/>
    <mergeCell ref="C12:E12"/>
    <mergeCell ref="F12:G12"/>
    <mergeCell ref="H12:J12"/>
    <mergeCell ref="N12:P12"/>
    <mergeCell ref="Q12:T12"/>
    <mergeCell ref="U12:V12"/>
    <mergeCell ref="W20:Y20"/>
    <mergeCell ref="Z20:AB20"/>
    <mergeCell ref="C19:E19"/>
    <mergeCell ref="F19:H19"/>
    <mergeCell ref="M19:P19"/>
    <mergeCell ref="Q19:S19"/>
    <mergeCell ref="W19:Y19"/>
    <mergeCell ref="Z19:AB19"/>
    <mergeCell ref="C18:E18"/>
    <mergeCell ref="F18:I18"/>
    <mergeCell ref="M18:P18"/>
    <mergeCell ref="Q18:T18"/>
    <mergeCell ref="W18:Y18"/>
    <mergeCell ref="Z18:AC18"/>
    <mergeCell ref="C21:E21"/>
    <mergeCell ref="F21:H21"/>
    <mergeCell ref="M21:P21"/>
    <mergeCell ref="Q21:S21"/>
    <mergeCell ref="C24:G24"/>
    <mergeCell ref="H24:M24"/>
    <mergeCell ref="N24:S24"/>
    <mergeCell ref="C20:E20"/>
    <mergeCell ref="F20:H20"/>
    <mergeCell ref="M20:P20"/>
    <mergeCell ref="Q20:S20"/>
    <mergeCell ref="C30:G31"/>
    <mergeCell ref="H30:M30"/>
    <mergeCell ref="N30:R30"/>
    <mergeCell ref="T24:X24"/>
    <mergeCell ref="Y24:AC24"/>
    <mergeCell ref="C25:G27"/>
    <mergeCell ref="H25:M25"/>
    <mergeCell ref="N25:R25"/>
    <mergeCell ref="T25:W27"/>
    <mergeCell ref="X25:X27"/>
    <mergeCell ref="Y25:AB27"/>
    <mergeCell ref="AC25:AC27"/>
    <mergeCell ref="H26:M26"/>
    <mergeCell ref="T30:W31"/>
    <mergeCell ref="X30:X31"/>
    <mergeCell ref="Y30:AB31"/>
    <mergeCell ref="AC30:AC31"/>
    <mergeCell ref="H31:M31"/>
    <mergeCell ref="N31:R31"/>
    <mergeCell ref="N26:R26"/>
    <mergeCell ref="H27:M27"/>
    <mergeCell ref="N27:R27"/>
    <mergeCell ref="C28:G29"/>
    <mergeCell ref="C34:G35"/>
    <mergeCell ref="H34:M35"/>
    <mergeCell ref="N34:S35"/>
    <mergeCell ref="T34:X35"/>
    <mergeCell ref="Y34:AC35"/>
    <mergeCell ref="C36:G36"/>
    <mergeCell ref="H36:M36"/>
    <mergeCell ref="N36:S36"/>
    <mergeCell ref="T36:X36"/>
    <mergeCell ref="Y36:AC36"/>
    <mergeCell ref="C37:G37"/>
    <mergeCell ref="H37:M37"/>
    <mergeCell ref="N37:S37"/>
    <mergeCell ref="T37:X37"/>
    <mergeCell ref="Y37:AC37"/>
    <mergeCell ref="C40:G41"/>
    <mergeCell ref="H40:M41"/>
    <mergeCell ref="N40:S41"/>
    <mergeCell ref="T40:X41"/>
    <mergeCell ref="Y40:AC41"/>
    <mergeCell ref="H44:M44"/>
    <mergeCell ref="N44:S44"/>
    <mergeCell ref="Y44:AC44"/>
    <mergeCell ref="C49:I50"/>
    <mergeCell ref="J49:P50"/>
    <mergeCell ref="Q49:S50"/>
    <mergeCell ref="T49:X50"/>
    <mergeCell ref="Y49:AC50"/>
    <mergeCell ref="C42:G42"/>
    <mergeCell ref="H42:M42"/>
    <mergeCell ref="N42:S42"/>
    <mergeCell ref="T42:X44"/>
    <mergeCell ref="Y42:AC42"/>
    <mergeCell ref="C43:G43"/>
    <mergeCell ref="H43:M43"/>
    <mergeCell ref="N43:S43"/>
    <mergeCell ref="Y43:AC43"/>
    <mergeCell ref="C44:G44"/>
    <mergeCell ref="A47:AE47"/>
    <mergeCell ref="C51:I51"/>
    <mergeCell ref="J51:P51"/>
    <mergeCell ref="Q51:S51"/>
    <mergeCell ref="T51:X51"/>
    <mergeCell ref="Y51:AC51"/>
    <mergeCell ref="C52:I52"/>
    <mergeCell ref="J52:P52"/>
    <mergeCell ref="Q52:S52"/>
    <mergeCell ref="T52:X52"/>
    <mergeCell ref="Y52:AC52"/>
    <mergeCell ref="C55:I55"/>
    <mergeCell ref="J55:P55"/>
    <mergeCell ref="Q55:S55"/>
    <mergeCell ref="T55:X55"/>
    <mergeCell ref="Y55:AC55"/>
    <mergeCell ref="C58:G59"/>
    <mergeCell ref="H58:L59"/>
    <mergeCell ref="M58:Q59"/>
    <mergeCell ref="C53:I53"/>
    <mergeCell ref="J53:P53"/>
    <mergeCell ref="Q53:S53"/>
    <mergeCell ref="T53:X53"/>
    <mergeCell ref="Y53:AC53"/>
    <mergeCell ref="C54:I54"/>
    <mergeCell ref="J54:P54"/>
    <mergeCell ref="Q54:S54"/>
    <mergeCell ref="T54:X54"/>
    <mergeCell ref="Y54:AC54"/>
    <mergeCell ref="A66:AC66"/>
    <mergeCell ref="A67:AC67"/>
    <mergeCell ref="A69:AC69"/>
    <mergeCell ref="A70:AC70"/>
    <mergeCell ref="C60:G60"/>
    <mergeCell ref="H60:L62"/>
    <mergeCell ref="M60:Q60"/>
    <mergeCell ref="C61:G61"/>
    <mergeCell ref="M61:Q61"/>
    <mergeCell ref="C62:G62"/>
    <mergeCell ref="M62:Q62"/>
    <mergeCell ref="A68:AE68"/>
    <mergeCell ref="A83:AC83"/>
    <mergeCell ref="A84:AC84"/>
    <mergeCell ref="A85:AC85"/>
    <mergeCell ref="A86:AC86"/>
    <mergeCell ref="A87:I87"/>
    <mergeCell ref="J87:AC87"/>
    <mergeCell ref="A71:AC71"/>
    <mergeCell ref="A72:AC72"/>
    <mergeCell ref="A73:AC73"/>
    <mergeCell ref="A74:AC74"/>
    <mergeCell ref="A76:AC76"/>
    <mergeCell ref="A77:AC80"/>
    <mergeCell ref="A110:AC110"/>
    <mergeCell ref="A95:AC95"/>
    <mergeCell ref="A96:AC96"/>
    <mergeCell ref="A97:AC97"/>
    <mergeCell ref="A98:AC98"/>
    <mergeCell ref="A99:AC99"/>
    <mergeCell ref="A88:I88"/>
    <mergeCell ref="J88:AC88"/>
    <mergeCell ref="A89:I89"/>
    <mergeCell ref="J89:AC89"/>
    <mergeCell ref="A90:I90"/>
    <mergeCell ref="J90:AC90"/>
    <mergeCell ref="H2:I2"/>
    <mergeCell ref="A138:AC139"/>
    <mergeCell ref="A148:AC148"/>
    <mergeCell ref="A149:AC149"/>
    <mergeCell ref="A81:AC82"/>
    <mergeCell ref="A91:AC93"/>
    <mergeCell ref="A103:AC104"/>
    <mergeCell ref="A105:AC107"/>
    <mergeCell ref="A108:AC109"/>
    <mergeCell ref="A140:AC140"/>
    <mergeCell ref="A141:AC141"/>
    <mergeCell ref="A145:AC145"/>
    <mergeCell ref="A146:AC146"/>
    <mergeCell ref="A147:AC147"/>
    <mergeCell ref="A133:AC133"/>
    <mergeCell ref="A134:AC134"/>
    <mergeCell ref="A135:AC135"/>
    <mergeCell ref="A136:AC136"/>
    <mergeCell ref="A137:AC137"/>
    <mergeCell ref="A127:AC127"/>
    <mergeCell ref="A128:AC128"/>
    <mergeCell ref="A129:AC129"/>
    <mergeCell ref="A130:AC130"/>
    <mergeCell ref="A131:AC131"/>
    <mergeCell ref="A142:AE143"/>
    <mergeCell ref="T28:W29"/>
    <mergeCell ref="X28:X29"/>
    <mergeCell ref="Y28:AB29"/>
    <mergeCell ref="AC28:AC29"/>
    <mergeCell ref="H28:M28"/>
    <mergeCell ref="N28:R28"/>
    <mergeCell ref="H29:M29"/>
    <mergeCell ref="N29:R29"/>
    <mergeCell ref="A132:AC132"/>
    <mergeCell ref="A117:AC117"/>
    <mergeCell ref="A124:AC124"/>
    <mergeCell ref="A125:AC125"/>
    <mergeCell ref="A126:AC126"/>
    <mergeCell ref="A118:AC119"/>
    <mergeCell ref="A120:AC122"/>
    <mergeCell ref="A111:AC111"/>
    <mergeCell ref="A112:AC112"/>
    <mergeCell ref="A113:AC113"/>
    <mergeCell ref="A114:AC114"/>
    <mergeCell ref="A115:AC115"/>
    <mergeCell ref="A116:AC116"/>
    <mergeCell ref="A100:AC100"/>
    <mergeCell ref="A102:AC102"/>
  </mergeCells>
  <phoneticPr fontId="1"/>
  <dataValidations count="3">
    <dataValidation type="list" allowBlank="1" showInputMessage="1" showErrorMessage="1" sqref="AJ18:AJ21" xr:uid="{018485C7-04F0-4D53-BA1F-5A12A11B8E9D}">
      <formula1>"健全,危険"</formula1>
    </dataValidation>
    <dataValidation type="list" allowBlank="1" showInputMessage="1" showErrorMessage="1" sqref="AK18:AK21" xr:uid="{852CE09C-A834-4C86-8CE1-C7230E8B22C1}">
      <formula1>"○,×"</formula1>
    </dataValidation>
    <dataValidation type="list" allowBlank="1" showInputMessage="1" showErrorMessage="1" sqref="AG18:AG21" xr:uid="{63214B06-E6F2-43FD-BBC9-A6481B952684}">
      <formula1>"R,S,W"</formula1>
    </dataValidation>
  </dataValidations>
  <pageMargins left="0.25" right="0.25" top="0.75" bottom="0.75" header="0.3" footer="0.3"/>
  <pageSetup paperSize="9" scale="87" fitToHeight="0" orientation="portrait" r:id="rId1"/>
  <headerFooter alignWithMargins="0"/>
  <rowBreaks count="2" manualBreakCount="2">
    <brk id="65" max="30" man="1"/>
    <brk id="113" max="3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28A28-AD96-4302-B1CD-11584F920695}">
  <sheetPr>
    <tabColor rgb="FFFFFF00"/>
    <pageSetUpPr autoPageBreaks="0" fitToPage="1"/>
  </sheetPr>
  <dimension ref="A1:AK84"/>
  <sheetViews>
    <sheetView view="pageBreakPreview" zoomScaleNormal="100" zoomScaleSheetLayoutView="100" workbookViewId="0">
      <selection activeCell="AG24" sqref="AG24"/>
    </sheetView>
  </sheetViews>
  <sheetFormatPr defaultColWidth="3.6640625" defaultRowHeight="15.9" customHeight="1"/>
  <cols>
    <col min="1" max="1" width="4.21875" style="6" customWidth="1"/>
    <col min="2" max="31" width="3.6640625" style="6"/>
    <col min="32" max="32" width="10.44140625" style="2" customWidth="1"/>
    <col min="33" max="37" width="10.44140625" style="3" customWidth="1"/>
    <col min="38" max="16384" width="3.6640625" style="6"/>
  </cols>
  <sheetData>
    <row r="1" spans="1:31" ht="15.9" customHeight="1">
      <c r="A1" s="76" t="s">
        <v>62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row>
    <row r="2" spans="1:31" ht="15.9" customHeight="1">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row>
    <row r="3" spans="1:31" ht="33" customHeight="1">
      <c r="A3" s="90" t="s">
        <v>190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row>
    <row r="4" spans="1:31" ht="15.9" customHeight="1">
      <c r="A4" s="76" t="s">
        <v>64</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row>
    <row r="5" spans="1:31" ht="34.5" customHeight="1">
      <c r="A5" s="47" t="s">
        <v>140</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row>
    <row r="6" spans="1:31" ht="15.9" customHeight="1">
      <c r="A6" s="76" t="s">
        <v>65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row>
    <row r="7" spans="1:31" ht="15.9" customHeight="1">
      <c r="A7" s="76" t="s">
        <v>66</v>
      </c>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row>
    <row r="8" spans="1:31" ht="15.9" customHeight="1">
      <c r="A8" s="76" t="s">
        <v>67</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row>
    <row r="9" spans="1:31" ht="15.9" customHeight="1">
      <c r="A9" s="76" t="s">
        <v>142</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row>
    <row r="11" spans="1:31" ht="15.9" customHeight="1" thickBot="1">
      <c r="A11" s="47" t="s">
        <v>89</v>
      </c>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row>
    <row r="12" spans="1:31" ht="15.9" customHeight="1">
      <c r="A12" s="77" t="s">
        <v>141</v>
      </c>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9"/>
    </row>
    <row r="13" spans="1:31" ht="15.9" customHeight="1">
      <c r="A13" s="57"/>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9"/>
    </row>
    <row r="14" spans="1:31" ht="15.9" customHeight="1">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9"/>
    </row>
    <row r="15" spans="1:31" ht="36" customHeight="1">
      <c r="A15" s="57"/>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9"/>
    </row>
    <row r="16" spans="1:31" ht="15.9" customHeight="1">
      <c r="A16" s="57" t="s">
        <v>192</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9"/>
    </row>
    <row r="17" spans="1:29" ht="18" customHeight="1" thickBot="1">
      <c r="A17" s="60"/>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2"/>
    </row>
    <row r="18" spans="1:29" ht="15.9" customHeight="1">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row>
    <row r="19" spans="1:29" ht="15.9" customHeight="1">
      <c r="A19" s="47" t="s">
        <v>69</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row>
    <row r="20" spans="1:29" ht="15.9" customHeight="1">
      <c r="A20" s="47" t="s">
        <v>70</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row>
    <row r="21" spans="1:29" ht="15.9" customHeight="1">
      <c r="A21" s="47" t="s">
        <v>90</v>
      </c>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row>
    <row r="22" spans="1:29" ht="15.9" customHeight="1">
      <c r="A22" s="73" t="s">
        <v>91</v>
      </c>
      <c r="B22" s="74"/>
      <c r="C22" s="74"/>
      <c r="D22" s="74"/>
      <c r="E22" s="74"/>
      <c r="F22" s="74"/>
      <c r="G22" s="74"/>
      <c r="H22" s="74"/>
      <c r="I22" s="75"/>
      <c r="J22" s="72" t="s">
        <v>92</v>
      </c>
      <c r="K22" s="72"/>
      <c r="L22" s="72"/>
      <c r="M22" s="72"/>
      <c r="N22" s="72"/>
      <c r="O22" s="72"/>
      <c r="P22" s="72"/>
      <c r="Q22" s="72"/>
      <c r="R22" s="72"/>
      <c r="S22" s="72"/>
      <c r="T22" s="72"/>
      <c r="U22" s="72"/>
      <c r="V22" s="72"/>
      <c r="W22" s="72"/>
      <c r="X22" s="72"/>
      <c r="Y22" s="72"/>
      <c r="Z22" s="72"/>
      <c r="AA22" s="72"/>
      <c r="AB22" s="72"/>
      <c r="AC22" s="72"/>
    </row>
    <row r="23" spans="1:29" ht="15.9" customHeight="1">
      <c r="A23" s="72" t="s">
        <v>93</v>
      </c>
      <c r="B23" s="72"/>
      <c r="C23" s="72"/>
      <c r="D23" s="72"/>
      <c r="E23" s="72"/>
      <c r="F23" s="72"/>
      <c r="G23" s="72"/>
      <c r="H23" s="72"/>
      <c r="I23" s="72"/>
      <c r="J23" s="72" t="s">
        <v>94</v>
      </c>
      <c r="K23" s="72"/>
      <c r="L23" s="72"/>
      <c r="M23" s="72"/>
      <c r="N23" s="72"/>
      <c r="O23" s="72"/>
      <c r="P23" s="72"/>
      <c r="Q23" s="72"/>
      <c r="R23" s="72"/>
      <c r="S23" s="72"/>
      <c r="T23" s="72"/>
      <c r="U23" s="72"/>
      <c r="V23" s="72"/>
      <c r="W23" s="72"/>
      <c r="X23" s="72"/>
      <c r="Y23" s="72"/>
      <c r="Z23" s="72"/>
      <c r="AA23" s="72"/>
      <c r="AB23" s="72"/>
      <c r="AC23" s="72"/>
    </row>
    <row r="24" spans="1:29" ht="15.9" customHeight="1">
      <c r="A24" s="72" t="s">
        <v>95</v>
      </c>
      <c r="B24" s="72"/>
      <c r="C24" s="72"/>
      <c r="D24" s="72"/>
      <c r="E24" s="72"/>
      <c r="F24" s="72"/>
      <c r="G24" s="72"/>
      <c r="H24" s="72"/>
      <c r="I24" s="72"/>
      <c r="J24" s="72" t="s">
        <v>96</v>
      </c>
      <c r="K24" s="72"/>
      <c r="L24" s="72"/>
      <c r="M24" s="72"/>
      <c r="N24" s="72"/>
      <c r="O24" s="72"/>
      <c r="P24" s="72"/>
      <c r="Q24" s="72"/>
      <c r="R24" s="72"/>
      <c r="S24" s="72"/>
      <c r="T24" s="72"/>
      <c r="U24" s="72"/>
      <c r="V24" s="72"/>
      <c r="W24" s="72"/>
      <c r="X24" s="72"/>
      <c r="Y24" s="72"/>
      <c r="Z24" s="72"/>
      <c r="AA24" s="72"/>
      <c r="AB24" s="72"/>
      <c r="AC24" s="72"/>
    </row>
    <row r="25" spans="1:29" ht="15.9" customHeight="1">
      <c r="A25" s="73" t="s">
        <v>97</v>
      </c>
      <c r="B25" s="74"/>
      <c r="C25" s="74"/>
      <c r="D25" s="74"/>
      <c r="E25" s="74"/>
      <c r="F25" s="74"/>
      <c r="G25" s="74"/>
      <c r="H25" s="74"/>
      <c r="I25" s="75"/>
      <c r="J25" s="72" t="s">
        <v>98</v>
      </c>
      <c r="K25" s="72"/>
      <c r="L25" s="72"/>
      <c r="M25" s="72"/>
      <c r="N25" s="72"/>
      <c r="O25" s="72"/>
      <c r="P25" s="72"/>
      <c r="Q25" s="72"/>
      <c r="R25" s="72"/>
      <c r="S25" s="72"/>
      <c r="T25" s="72"/>
      <c r="U25" s="72"/>
      <c r="V25" s="72"/>
      <c r="W25" s="72"/>
      <c r="X25" s="72"/>
      <c r="Y25" s="72"/>
      <c r="Z25" s="72"/>
      <c r="AA25" s="72"/>
      <c r="AB25" s="72"/>
      <c r="AC25" s="72"/>
    </row>
    <row r="26" spans="1:29" ht="15.9" customHeight="1">
      <c r="A26" s="54" t="s">
        <v>143</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row>
    <row r="27" spans="1:29" ht="15.75" customHeight="1">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row>
    <row r="28" spans="1:29" ht="23.25" customHeight="1">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row>
    <row r="29" spans="1:29" ht="15.9" customHeight="1">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row>
    <row r="30" spans="1:29" ht="15.9" customHeight="1">
      <c r="A30" s="47" t="s">
        <v>71</v>
      </c>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row>
    <row r="31" spans="1:29" ht="15.9" customHeight="1">
      <c r="A31" s="47" t="s">
        <v>72</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row>
    <row r="32" spans="1:29" ht="15.9" customHeight="1">
      <c r="A32" s="47" t="s">
        <v>63</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row>
    <row r="33" spans="1:29" ht="15.9" customHeight="1">
      <c r="A33" s="47" t="s">
        <v>73</v>
      </c>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row>
    <row r="34" spans="1:29" ht="15.9" customHeight="1">
      <c r="A34" s="47" t="s">
        <v>74</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row>
    <row r="35" spans="1:29" ht="15.9" customHeight="1">
      <c r="A35" s="47" t="s">
        <v>75</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row>
    <row r="36" spans="1:29" ht="15.9"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row>
    <row r="37" spans="1:29" ht="15.9" customHeight="1">
      <c r="A37" s="47" t="s">
        <v>99</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row>
    <row r="38" spans="1:29" ht="15.75" customHeight="1">
      <c r="A38" s="63" t="s">
        <v>144</v>
      </c>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5"/>
    </row>
    <row r="39" spans="1:29" ht="15.75" customHeight="1">
      <c r="A39" s="66"/>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8"/>
    </row>
    <row r="40" spans="1:29" ht="15.9" customHeight="1">
      <c r="A40" s="63" t="s">
        <v>145</v>
      </c>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5"/>
    </row>
    <row r="41" spans="1:29" ht="15.9" customHeight="1">
      <c r="A41" s="69"/>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1"/>
    </row>
    <row r="42" spans="1:29" ht="15.9" customHeight="1">
      <c r="A42" s="66"/>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8"/>
    </row>
    <row r="43" spans="1:29" ht="15.9" customHeight="1">
      <c r="A43" s="63" t="s">
        <v>146</v>
      </c>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5"/>
    </row>
    <row r="44" spans="1:29" ht="15.9" customHeight="1">
      <c r="A44" s="69"/>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1"/>
    </row>
    <row r="45" spans="1:29" ht="30" customHeight="1">
      <c r="A45" s="48" t="s">
        <v>150</v>
      </c>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9"/>
    </row>
    <row r="46" spans="1:29" ht="15.9" customHeight="1">
      <c r="A46" s="48" t="s">
        <v>147</v>
      </c>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9"/>
    </row>
    <row r="47" spans="1:29" ht="15.9" customHeight="1">
      <c r="A47" s="48" t="s">
        <v>148</v>
      </c>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9"/>
    </row>
    <row r="48" spans="1:29" ht="15.9" customHeight="1">
      <c r="A48" s="48" t="s">
        <v>149</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9"/>
    </row>
    <row r="49" spans="1:29" ht="28.5" customHeight="1">
      <c r="A49" s="50" t="s">
        <v>151</v>
      </c>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2"/>
    </row>
    <row r="50" spans="1:29" ht="15.9" customHeight="1">
      <c r="A50" s="53" t="s">
        <v>100</v>
      </c>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5"/>
    </row>
    <row r="51" spans="1:29" ht="15.9" customHeight="1">
      <c r="A51" s="48" t="s">
        <v>76</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9"/>
    </row>
    <row r="52" spans="1:29" ht="15.9" customHeight="1">
      <c r="A52" s="48" t="s">
        <v>77</v>
      </c>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9"/>
    </row>
    <row r="53" spans="1:29" ht="15.9" customHeight="1">
      <c r="A53" s="48" t="s">
        <v>101</v>
      </c>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9"/>
    </row>
    <row r="54" spans="1:29" ht="15.9" customHeight="1">
      <c r="A54" s="50"/>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2"/>
    </row>
    <row r="55" spans="1:29" ht="15.9" customHeight="1">
      <c r="A55" s="53" t="s">
        <v>152</v>
      </c>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5"/>
    </row>
    <row r="56" spans="1:29" ht="15.9" customHeight="1">
      <c r="A56" s="48"/>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9"/>
    </row>
    <row r="57" spans="1:29" ht="15.9" customHeight="1">
      <c r="A57" s="50"/>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2"/>
    </row>
    <row r="58" spans="1:29" ht="15.9"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row>
    <row r="59" spans="1:29" ht="15.9" customHeight="1">
      <c r="A59" s="47" t="s">
        <v>102</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row>
    <row r="60" spans="1:29" ht="15.9" customHeight="1">
      <c r="A60" s="47" t="s">
        <v>78</v>
      </c>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row>
    <row r="61" spans="1:29" ht="15.9" customHeight="1">
      <c r="A61" s="47" t="s">
        <v>68</v>
      </c>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15.9" customHeight="1">
      <c r="A62" s="47" t="s">
        <v>79</v>
      </c>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ht="15.9" customHeight="1">
      <c r="A63" s="47" t="s">
        <v>80</v>
      </c>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ht="15.9" customHeight="1">
      <c r="A64" s="47" t="s">
        <v>68</v>
      </c>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31" ht="15.9" customHeight="1">
      <c r="A65" s="47" t="s">
        <v>81</v>
      </c>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31" ht="15.9" customHeight="1">
      <c r="A66" s="47" t="s">
        <v>82</v>
      </c>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31" ht="15.9" customHeight="1">
      <c r="A67" s="47" t="s">
        <v>68</v>
      </c>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31" ht="15.9" customHeight="1">
      <c r="A68" s="47" t="s">
        <v>83</v>
      </c>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row r="69" spans="1:31" ht="15.9" customHeight="1">
      <c r="A69" s="47" t="s">
        <v>84</v>
      </c>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row>
    <row r="70" spans="1:31" ht="15.9" customHeight="1">
      <c r="A70" s="47" t="s">
        <v>85</v>
      </c>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row>
    <row r="71" spans="1:31" ht="15.9" customHeight="1">
      <c r="A71" s="47" t="s">
        <v>68</v>
      </c>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row>
    <row r="72" spans="1:31" ht="15.9" customHeight="1">
      <c r="A72" s="47" t="s">
        <v>86</v>
      </c>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row>
    <row r="73" spans="1:31" ht="15.9" customHeight="1">
      <c r="A73" s="47" t="s">
        <v>153</v>
      </c>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row>
    <row r="74" spans="1:31" ht="15.9" customHeight="1">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row>
    <row r="75" spans="1:31" ht="15.9" customHeight="1">
      <c r="A75" s="47" t="s">
        <v>68</v>
      </c>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row>
    <row r="76" spans="1:31" ht="15.9" customHeight="1">
      <c r="A76" s="47" t="s">
        <v>68</v>
      </c>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row>
    <row r="77" spans="1:31" ht="15.9" customHeight="1">
      <c r="A77" s="30" t="s">
        <v>195</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row>
    <row r="78" spans="1:31" ht="24"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row>
    <row r="79" spans="1:31" ht="15.9"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row>
    <row r="80" spans="1:31" ht="15.9" customHeight="1">
      <c r="A80" s="47" t="s">
        <v>193</v>
      </c>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row>
    <row r="81" spans="1:29" ht="15.9" customHeight="1">
      <c r="A81" s="47" t="s">
        <v>187</v>
      </c>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row>
    <row r="82" spans="1:29" ht="15.9" customHeight="1">
      <c r="A82" s="47" t="s">
        <v>68</v>
      </c>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row>
    <row r="83" spans="1:29" ht="15.9" customHeight="1">
      <c r="A83" s="47" t="s">
        <v>87</v>
      </c>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row>
    <row r="84" spans="1:29" ht="15.9" customHeight="1">
      <c r="A84" s="47" t="s">
        <v>88</v>
      </c>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row>
  </sheetData>
  <mergeCells count="68">
    <mergeCell ref="A16:AC17"/>
    <mergeCell ref="A1:AC1"/>
    <mergeCell ref="A2:AC2"/>
    <mergeCell ref="A3:AE3"/>
    <mergeCell ref="A4:AC4"/>
    <mergeCell ref="A5:AC5"/>
    <mergeCell ref="A6:AC6"/>
    <mergeCell ref="A7:AC7"/>
    <mergeCell ref="A8:AC8"/>
    <mergeCell ref="A9:AC9"/>
    <mergeCell ref="A11:AC11"/>
    <mergeCell ref="A12:AC15"/>
    <mergeCell ref="A18:AC18"/>
    <mergeCell ref="A19:AC19"/>
    <mergeCell ref="A20:AC20"/>
    <mergeCell ref="A21:AC21"/>
    <mergeCell ref="A22:I22"/>
    <mergeCell ref="J22:AC22"/>
    <mergeCell ref="A23:I23"/>
    <mergeCell ref="J23:AC23"/>
    <mergeCell ref="A24:I24"/>
    <mergeCell ref="J24:AC24"/>
    <mergeCell ref="A25:I25"/>
    <mergeCell ref="J25:AC25"/>
    <mergeCell ref="A45:AC45"/>
    <mergeCell ref="A26:AC28"/>
    <mergeCell ref="A30:AC30"/>
    <mergeCell ref="A31:AC31"/>
    <mergeCell ref="A32:AC32"/>
    <mergeCell ref="A33:AC33"/>
    <mergeCell ref="A34:AC34"/>
    <mergeCell ref="A35:AC35"/>
    <mergeCell ref="A37:AC37"/>
    <mergeCell ref="A38:AC39"/>
    <mergeCell ref="A40:AC42"/>
    <mergeCell ref="A43:AC44"/>
    <mergeCell ref="A61:AC61"/>
    <mergeCell ref="A46:AC46"/>
    <mergeCell ref="A47:AC47"/>
    <mergeCell ref="A48:AC48"/>
    <mergeCell ref="A49:AC49"/>
    <mergeCell ref="A50:AC50"/>
    <mergeCell ref="A51:AC51"/>
    <mergeCell ref="A52:AC52"/>
    <mergeCell ref="A53:AC54"/>
    <mergeCell ref="A55:AC57"/>
    <mergeCell ref="A59:AC59"/>
    <mergeCell ref="A60:AC60"/>
    <mergeCell ref="A73:AC74"/>
    <mergeCell ref="A62:AC62"/>
    <mergeCell ref="A63:AC63"/>
    <mergeCell ref="A64:AC64"/>
    <mergeCell ref="A65:AC65"/>
    <mergeCell ref="A66:AC66"/>
    <mergeCell ref="A67:AC67"/>
    <mergeCell ref="A68:AC68"/>
    <mergeCell ref="A69:AC69"/>
    <mergeCell ref="A70:AC70"/>
    <mergeCell ref="A71:AC71"/>
    <mergeCell ref="A72:AC72"/>
    <mergeCell ref="A83:AC83"/>
    <mergeCell ref="A84:AC84"/>
    <mergeCell ref="A75:AC75"/>
    <mergeCell ref="A76:AC76"/>
    <mergeCell ref="A77:AE78"/>
    <mergeCell ref="A80:AC80"/>
    <mergeCell ref="A81:AC81"/>
    <mergeCell ref="A82:AC82"/>
  </mergeCells>
  <phoneticPr fontId="1"/>
  <pageMargins left="0.25" right="0.25" top="0.75" bottom="0.75" header="0.3" footer="0.3"/>
  <pageSetup paperSize="9" scale="87" fitToHeight="0" orientation="portrait"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vt:lpstr>
      <vt:lpstr>様式２(記入要領)</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下山　颯大</cp:lastModifiedBy>
  <cp:lastPrinted>2024-03-22T08:33:12Z</cp:lastPrinted>
  <dcterms:created xsi:type="dcterms:W3CDTF">2011-06-14T05:32:50Z</dcterms:created>
  <dcterms:modified xsi:type="dcterms:W3CDTF">2024-08-27T09:02:11Z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2022-03-11T10:58:52Z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15b5ff02-a862-405f-bd2c-984833b5f79d</vt:lpwstr>
  </property>
  <property fmtid="{D5CDD505-2E9C-101B-9397-08002B2CF9AE}" pid="8" name="MSIP_Label_d899a617-f30e-4fb8-b81c-fb6d0b94ac5b_ContentBits">
    <vt:lpwstr>0</vt:lpwstr>
  </property>
</Properties>
</file>