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７\01_私立幼稚園施設整備費補助金\01_募集\01_当初募集\02_園へ\"/>
    </mc:Choice>
  </mc:AlternateContent>
  <xr:revisionPtr revIDLastSave="0" documentId="13_ncr:1_{A6B10D7F-C756-451B-B6E1-E5993FFB3ED5}" xr6:coauthVersionLast="47" xr6:coauthVersionMax="47" xr10:uidLastSave="{00000000-0000-0000-0000-000000000000}"/>
  <bookViews>
    <workbookView xWindow="-108" yWindow="-108" windowWidth="23256" windowHeight="14160" xr2:uid="{EAEC7852-A0A7-473F-AA1D-5392119DF5C6}"/>
  </bookViews>
  <sheets>
    <sheet name="作業シート" sheetId="13" r:id="rId1"/>
    <sheet name="記載例" sheetId="18" r:id="rId2"/>
    <sheet name="Sheet2" sheetId="19" r:id="rId3"/>
    <sheet name="Sheet1" sheetId="11" state="hidden" r:id="rId4"/>
  </sheets>
  <externalReferences>
    <externalReference r:id="rId5"/>
  </externalReferences>
  <definedNames>
    <definedName name="_xlnm.Print_Area" localSheetId="1">記載例!$A$16:$AF$35</definedName>
    <definedName name="_xlnm.Print_Area" localSheetId="0">作業シート!$A$16:$AF$35</definedName>
    <definedName name="_xlnm.Print_Titles" localSheetId="1">記載例!$1:$15</definedName>
    <definedName name="_xlnm.Print_Titles" localSheetId="0">作業シート!$1:$15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5" i="18" l="1"/>
  <c r="AG35" i="18"/>
  <c r="N35" i="18"/>
  <c r="M35" i="18"/>
  <c r="I35" i="18"/>
  <c r="H35" i="18"/>
  <c r="AH34" i="18"/>
  <c r="AG34" i="18"/>
  <c r="N34" i="18"/>
  <c r="M34" i="18"/>
  <c r="I34" i="18"/>
  <c r="H34" i="18"/>
  <c r="AH33" i="18"/>
  <c r="AG33" i="18"/>
  <c r="N33" i="18"/>
  <c r="M33" i="18"/>
  <c r="I33" i="18"/>
  <c r="H33" i="18"/>
  <c r="AH32" i="18"/>
  <c r="AG32" i="18"/>
  <c r="N32" i="18"/>
  <c r="M32" i="18"/>
  <c r="I32" i="18"/>
  <c r="H32" i="18"/>
  <c r="AH31" i="18"/>
  <c r="AG31" i="18"/>
  <c r="N31" i="18"/>
  <c r="M31" i="18"/>
  <c r="I31" i="18"/>
  <c r="H31" i="18"/>
  <c r="AH30" i="18"/>
  <c r="AG30" i="18"/>
  <c r="N30" i="18"/>
  <c r="M30" i="18"/>
  <c r="I30" i="18"/>
  <c r="H30" i="18"/>
  <c r="AH29" i="18"/>
  <c r="AG29" i="18"/>
  <c r="N29" i="18"/>
  <c r="M29" i="18"/>
  <c r="I29" i="18"/>
  <c r="H29" i="18"/>
  <c r="AH28" i="18"/>
  <c r="AG28" i="18"/>
  <c r="N28" i="18"/>
  <c r="M28" i="18"/>
  <c r="I28" i="18"/>
  <c r="H28" i="18"/>
  <c r="AH27" i="18"/>
  <c r="AG27" i="18"/>
  <c r="N27" i="18"/>
  <c r="M27" i="18"/>
  <c r="I27" i="18"/>
  <c r="H27" i="18"/>
  <c r="AH26" i="18"/>
  <c r="AG26" i="18"/>
  <c r="N26" i="18"/>
  <c r="M26" i="18"/>
  <c r="I26" i="18"/>
  <c r="H26" i="18"/>
  <c r="AH25" i="18"/>
  <c r="AG25" i="18"/>
  <c r="N25" i="18"/>
  <c r="M25" i="18"/>
  <c r="I25" i="18"/>
  <c r="H25" i="18"/>
  <c r="AH24" i="18"/>
  <c r="AG24" i="18"/>
  <c r="N24" i="18"/>
  <c r="M24" i="18"/>
  <c r="I24" i="18"/>
  <c r="H24" i="18"/>
  <c r="AH23" i="18"/>
  <c r="AG23" i="18"/>
  <c r="N23" i="18"/>
  <c r="M23" i="18"/>
  <c r="I23" i="18"/>
  <c r="H23" i="18"/>
  <c r="AH22" i="18"/>
  <c r="AG22" i="18"/>
  <c r="N22" i="18"/>
  <c r="M22" i="18"/>
  <c r="I22" i="18"/>
  <c r="H22" i="18"/>
  <c r="AH21" i="18"/>
  <c r="AG21" i="18"/>
  <c r="N21" i="18"/>
  <c r="M21" i="18"/>
  <c r="I21" i="18"/>
  <c r="H21" i="18"/>
  <c r="AH20" i="18"/>
  <c r="AG20" i="18"/>
  <c r="N20" i="18"/>
  <c r="M20" i="18"/>
  <c r="I20" i="18"/>
  <c r="H20" i="18"/>
  <c r="AH19" i="18"/>
  <c r="AG19" i="18"/>
  <c r="N19" i="18"/>
  <c r="M19" i="18"/>
  <c r="I19" i="18"/>
  <c r="H19" i="18"/>
  <c r="AG18" i="18"/>
  <c r="AH18" i="18" s="1"/>
  <c r="N18" i="18"/>
  <c r="M18" i="18"/>
  <c r="I18" i="18"/>
  <c r="H18" i="18"/>
  <c r="AG17" i="18"/>
  <c r="AH17" i="18" s="1"/>
  <c r="N17" i="18"/>
  <c r="M17" i="18"/>
  <c r="I17" i="18"/>
  <c r="H17" i="18"/>
  <c r="AG16" i="18"/>
  <c r="AH16" i="18" s="1"/>
  <c r="N16" i="18"/>
  <c r="M16" i="18"/>
  <c r="I16" i="18"/>
  <c r="H16" i="18"/>
  <c r="A16" i="18"/>
  <c r="A17" i="18" s="1"/>
  <c r="A18" i="18" s="1"/>
  <c r="A19" i="18" s="1"/>
  <c r="A20" i="18" s="1"/>
  <c r="A21" i="18" s="1"/>
  <c r="A22" i="18" s="1"/>
  <c r="A23" i="18" s="1"/>
  <c r="A24" i="18" s="1"/>
  <c r="A25" i="18" s="1"/>
  <c r="A26" i="18" s="1"/>
  <c r="A27" i="18" s="1"/>
  <c r="A28" i="18" s="1"/>
  <c r="A29" i="18" s="1"/>
  <c r="A30" i="18" s="1"/>
  <c r="A31" i="18" s="1"/>
  <c r="A32" i="18" s="1"/>
  <c r="A33" i="18" s="1"/>
  <c r="A34" i="18" s="1"/>
  <c r="A35" i="18" s="1"/>
  <c r="A16" i="13"/>
  <c r="I17" i="13" l="1"/>
  <c r="I18" i="13"/>
  <c r="I19" i="13"/>
  <c r="I20" i="13"/>
  <c r="I21" i="13"/>
  <c r="I22" i="13"/>
  <c r="I23" i="13"/>
  <c r="I24" i="13"/>
  <c r="I25" i="13"/>
  <c r="I26" i="13"/>
  <c r="I27" i="13"/>
  <c r="I28" i="13"/>
  <c r="I29" i="13"/>
  <c r="I30" i="13"/>
  <c r="I31" i="13"/>
  <c r="I32" i="13"/>
  <c r="I33" i="13"/>
  <c r="I34" i="13"/>
  <c r="I35" i="13"/>
  <c r="I16" i="13"/>
  <c r="H17" i="13" l="1"/>
  <c r="M17" i="13"/>
  <c r="N17" i="13"/>
  <c r="AG17" i="13"/>
  <c r="AH17" i="13" s="1"/>
  <c r="H16" i="13" l="1"/>
  <c r="N16" i="13"/>
  <c r="N18" i="13"/>
  <c r="N19" i="13"/>
  <c r="N20" i="13"/>
  <c r="N21" i="13"/>
  <c r="N22" i="13"/>
  <c r="N23" i="13"/>
  <c r="N24" i="13"/>
  <c r="N25" i="13"/>
  <c r="N26" i="13"/>
  <c r="N27" i="13"/>
  <c r="N28" i="13"/>
  <c r="N29" i="13"/>
  <c r="N30" i="13"/>
  <c r="N31" i="13"/>
  <c r="N32" i="13"/>
  <c r="N33" i="13"/>
  <c r="N34" i="13"/>
  <c r="N35" i="13"/>
  <c r="M18" i="13"/>
  <c r="M19" i="13"/>
  <c r="M20" i="13"/>
  <c r="M21" i="13"/>
  <c r="M22" i="13"/>
  <c r="M23" i="13"/>
  <c r="M24" i="13"/>
  <c r="M25" i="13"/>
  <c r="M26" i="13"/>
  <c r="M27" i="13"/>
  <c r="M28" i="13"/>
  <c r="M29" i="13"/>
  <c r="M30" i="13"/>
  <c r="M31" i="13"/>
  <c r="M32" i="13"/>
  <c r="M33" i="13"/>
  <c r="M34" i="13"/>
  <c r="M35" i="13"/>
  <c r="M16" i="13"/>
  <c r="AG18" i="13"/>
  <c r="AH18" i="13" s="1"/>
  <c r="AG19" i="13"/>
  <c r="AH19" i="13" s="1"/>
  <c r="AG20" i="13"/>
  <c r="AH20" i="13" s="1"/>
  <c r="AG21" i="13"/>
  <c r="AH21" i="13" s="1"/>
  <c r="AG22" i="13"/>
  <c r="AH22" i="13" s="1"/>
  <c r="AG23" i="13"/>
  <c r="AH23" i="13" s="1"/>
  <c r="AG24" i="13"/>
  <c r="AH24" i="13" s="1"/>
  <c r="AG25" i="13"/>
  <c r="AH25" i="13" s="1"/>
  <c r="AG26" i="13"/>
  <c r="AH26" i="13" s="1"/>
  <c r="AG27" i="13"/>
  <c r="AH27" i="13" s="1"/>
  <c r="AG28" i="13"/>
  <c r="AH28" i="13" s="1"/>
  <c r="AG29" i="13"/>
  <c r="AH29" i="13" s="1"/>
  <c r="AG30" i="13"/>
  <c r="AH30" i="13" s="1"/>
  <c r="AG31" i="13"/>
  <c r="AH31" i="13" s="1"/>
  <c r="AG32" i="13"/>
  <c r="AH32" i="13" s="1"/>
  <c r="AG33" i="13"/>
  <c r="AH33" i="13" s="1"/>
  <c r="AG34" i="13"/>
  <c r="AH34" i="13" s="1"/>
  <c r="AG35" i="13"/>
  <c r="AH35" i="13" s="1"/>
  <c r="AG16" i="13"/>
  <c r="AH16" i="13" s="1"/>
  <c r="H18" i="13"/>
  <c r="H19" i="13"/>
  <c r="H20" i="13"/>
  <c r="H21" i="13"/>
  <c r="H22" i="13"/>
  <c r="H23" i="13"/>
  <c r="H24" i="13"/>
  <c r="H25" i="13"/>
  <c r="H26" i="13"/>
  <c r="H27" i="13"/>
  <c r="H28" i="13"/>
  <c r="H29" i="13"/>
  <c r="H30" i="13"/>
  <c r="H31" i="13"/>
  <c r="H32" i="13"/>
  <c r="H33" i="13"/>
  <c r="H34" i="13"/>
  <c r="H35" i="13"/>
  <c r="A17" i="13" l="1"/>
  <c r="A18" i="13" s="1"/>
  <c r="A19" i="13" l="1"/>
  <c r="A20" i="13" l="1"/>
  <c r="A21" i="13" l="1"/>
  <c r="A22" i="13" l="1"/>
  <c r="A23" i="13" l="1"/>
  <c r="A24" i="13" l="1"/>
  <c r="A25" i="13" l="1"/>
  <c r="A26" i="13" l="1"/>
  <c r="A27" i="13" l="1"/>
  <c r="A28" i="13" l="1"/>
  <c r="A29" i="13" l="1"/>
  <c r="A30" i="13" l="1"/>
  <c r="A31" i="13" l="1"/>
  <c r="A32" i="13" s="1"/>
  <c r="A33" i="13" s="1"/>
  <c r="A34" i="13" s="1"/>
  <c r="A35"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上床梨々霞</author>
  </authors>
  <commentList>
    <comment ref="H13" authorId="0" shapeId="0" xr:uid="{42F4B043-102D-40C1-A89E-8B8B48E0D8C9}">
      <text>
        <r>
          <rPr>
            <b/>
            <sz val="12"/>
            <color indexed="81"/>
            <rFont val="MS P ゴシック"/>
            <family val="3"/>
            <charset val="128"/>
          </rPr>
          <t>「新築」「増築」「改築」の場合、「構造」を入力すると自動入力されます。</t>
        </r>
      </text>
    </comment>
    <comment ref="J13" authorId="0" shapeId="0" xr:uid="{24521A24-FC9E-46E5-866E-9920FB09C343}">
      <text>
        <r>
          <rPr>
            <b/>
            <sz val="12"/>
            <color indexed="81"/>
            <rFont val="MS P ゴシック"/>
            <family val="3"/>
            <charset val="128"/>
          </rPr>
          <t>改築（耐震）、
耐震補強は必ず記入してください。</t>
        </r>
      </text>
    </comment>
    <comment ref="W13" authorId="0" shapeId="0" xr:uid="{C3E930B2-2634-4371-A269-CC1D8481D883}">
      <text>
        <r>
          <rPr>
            <b/>
            <sz val="12"/>
            <color indexed="81"/>
            <rFont val="MS P ゴシック"/>
            <family val="3"/>
            <charset val="128"/>
          </rPr>
          <t>○の場合、本補助金では対象外です。</t>
        </r>
      </text>
    </comment>
    <comment ref="Y14" authorId="0" shapeId="0" xr:uid="{A7395BB7-06F9-4E9A-A8E1-15F709367585}">
      <text>
        <r>
          <rPr>
            <b/>
            <sz val="12"/>
            <color indexed="81"/>
            <rFont val="ＭＳ Ｐゴシック"/>
            <family val="3"/>
            <charset val="128"/>
          </rPr>
          <t>①が</t>
        </r>
        <r>
          <rPr>
            <b/>
            <sz val="12"/>
            <color indexed="81"/>
            <rFont val="MS P ゴシック"/>
            <family val="3"/>
            <charset val="128"/>
          </rPr>
          <t>×</t>
        </r>
        <r>
          <rPr>
            <b/>
            <sz val="12"/>
            <color indexed="81"/>
            <rFont val="ＭＳ Ｐゴシック"/>
            <family val="3"/>
            <charset val="128"/>
          </rPr>
          <t>の場合は②に、②が○の場合は③及び④に、②が</t>
        </r>
        <r>
          <rPr>
            <b/>
            <sz val="12"/>
            <color indexed="81"/>
            <rFont val="MS P ゴシック"/>
            <family val="3"/>
            <charset val="128"/>
          </rPr>
          <t>×</t>
        </r>
        <r>
          <rPr>
            <b/>
            <sz val="12"/>
            <color indexed="81"/>
            <rFont val="ＭＳ Ｐゴシック"/>
            <family val="3"/>
            <charset val="128"/>
          </rPr>
          <t>の場合は④にご回答ください。</t>
        </r>
      </text>
    </comment>
    <comment ref="AC14" authorId="0" shapeId="0" xr:uid="{BA690768-EAFA-49DA-B348-FA113D1496D1}">
      <text>
        <r>
          <rPr>
            <b/>
            <sz val="12"/>
            <color indexed="81"/>
            <rFont val="MS P ゴシック"/>
            <family val="3"/>
            <charset val="128"/>
          </rPr>
          <t>⑤が○の場合は⑥及び⑦に、⑤が×の場合は⑦にご回答ください。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福田美由紀</author>
    <author>永見信吾</author>
    <author>上床梨々霞</author>
  </authors>
  <commentList>
    <comment ref="H12" authorId="0" shapeId="0" xr:uid="{A2894B0A-18A7-40F4-BC94-26750E6DE4B4}">
      <text>
        <r>
          <rPr>
            <b/>
            <sz val="9"/>
            <color indexed="81"/>
            <rFont val="MS P ゴシック"/>
            <family val="3"/>
            <charset val="128"/>
          </rPr>
          <t xml:space="preserve">「新築」「増築」「改築」の場合、「構造」を入力すると自動入力されます。
</t>
        </r>
      </text>
    </comment>
    <comment ref="I12" authorId="1" shapeId="0" xr:uid="{D00A0520-88C5-444D-AC1C-B565C0FE20C5}">
      <text>
        <r>
          <rPr>
            <b/>
            <sz val="9"/>
            <color indexed="81"/>
            <rFont val="ＭＳ Ｐゴシック"/>
            <family val="3"/>
            <charset val="128"/>
          </rPr>
          <t>改築（耐震）、
耐震補強は必ず記入してください</t>
        </r>
      </text>
    </comment>
    <comment ref="W12" authorId="1" shapeId="0" xr:uid="{29816099-0DC4-4A30-87FA-29EDCACDE861}">
      <text>
        <r>
          <rPr>
            <b/>
            <sz val="9"/>
            <color indexed="81"/>
            <rFont val="MS P ゴシック"/>
            <family val="3"/>
            <charset val="128"/>
          </rPr>
          <t>○の場合、本補助金では対象外です</t>
        </r>
      </text>
    </comment>
    <comment ref="Y14" authorId="2" shapeId="0" xr:uid="{0C4970FD-BC14-4D87-9EAC-CFF7C00399CE}">
      <text>
        <r>
          <rPr>
            <b/>
            <sz val="12"/>
            <color indexed="81"/>
            <rFont val="ＭＳ Ｐゴシック"/>
            <family val="3"/>
            <charset val="128"/>
          </rPr>
          <t>①が</t>
        </r>
        <r>
          <rPr>
            <b/>
            <sz val="12"/>
            <color indexed="81"/>
            <rFont val="MS P ゴシック"/>
            <family val="3"/>
            <charset val="128"/>
          </rPr>
          <t>×</t>
        </r>
        <r>
          <rPr>
            <b/>
            <sz val="12"/>
            <color indexed="81"/>
            <rFont val="ＭＳ Ｐゴシック"/>
            <family val="3"/>
            <charset val="128"/>
          </rPr>
          <t>の場合は②に、②が○の場合は③及び④に、②が</t>
        </r>
        <r>
          <rPr>
            <b/>
            <sz val="12"/>
            <color indexed="81"/>
            <rFont val="MS P ゴシック"/>
            <family val="3"/>
            <charset val="128"/>
          </rPr>
          <t>×</t>
        </r>
        <r>
          <rPr>
            <b/>
            <sz val="12"/>
            <color indexed="81"/>
            <rFont val="ＭＳ Ｐゴシック"/>
            <family val="3"/>
            <charset val="128"/>
          </rPr>
          <t>の場合は④にご回答ください。</t>
        </r>
      </text>
    </comment>
    <comment ref="AC14" authorId="2" shapeId="0" xr:uid="{23793CF1-C2F1-4AF9-9A3E-86E32B18D83F}">
      <text>
        <r>
          <rPr>
            <b/>
            <sz val="12"/>
            <color indexed="81"/>
            <rFont val="MS P ゴシック"/>
            <family val="3"/>
            <charset val="128"/>
          </rPr>
          <t>⑤が○の場合は⑥及び⑦に、⑤が×の場合は⑦にご回答ください。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tc={2CA49E2B-21C5-4B97-8D1D-91DAA1809A6F}</author>
    <author>tc={8FB78E82-B170-4128-90F7-CA5311BF473F}</author>
  </authors>
  <commentList>
    <comment ref="O15" authorId="0" shapeId="0" xr:uid="{2CA49E2B-21C5-4B97-8D1D-91DAA1809A6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概要に表記あり</t>
        </r>
      </text>
    </comment>
    <comment ref="O22" authorId="1" shapeId="0" xr:uid="{8FB78E82-B170-4128-90F7-CA5311BF473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要綱に記載なし</t>
        </r>
      </text>
    </comment>
  </commentList>
</comments>
</file>

<file path=xl/sharedStrings.xml><?xml version="1.0" encoding="utf-8"?>
<sst xmlns="http://schemas.openxmlformats.org/spreadsheetml/2006/main" count="267" uniqueCount="131">
  <si>
    <t>(別紙）</t>
    <rPh sb="1" eb="3">
      <t>ベッシ</t>
    </rPh>
    <phoneticPr fontId="3"/>
  </si>
  <si>
    <t>令和７年度私立学校施設整備費補助金（私立幼稚園施設整備費）事業計画一覧【当初募集予定】</t>
  </si>
  <si>
    <r>
      <rPr>
        <b/>
        <sz val="9"/>
        <color rgb="FFFF0000"/>
        <rFont val="ＭＳ ゴシック"/>
        <family val="3"/>
        <charset val="128"/>
      </rPr>
      <t>黄色着色箇所が必須記入項目となります。</t>
    </r>
    <r>
      <rPr>
        <sz val="9"/>
        <color rgb="FFFF0000"/>
        <rFont val="ＭＳ ゴシック"/>
        <family val="3"/>
        <charset val="128"/>
      </rPr>
      <t>E列～Ｋ列は該当事業を選択した場合着色されます。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3" eb="24">
      <t>レツ</t>
    </rPh>
    <rPh sb="25" eb="27">
      <t>ガイトウ</t>
    </rPh>
    <rPh sb="27" eb="29">
      <t>ジギョウ</t>
    </rPh>
    <rPh sb="30" eb="32">
      <t>センタク</t>
    </rPh>
    <rPh sb="34" eb="36">
      <t>バアイ</t>
    </rPh>
    <rPh sb="36" eb="38">
      <t>チャクショク</t>
    </rPh>
    <rPh sb="64" eb="66">
      <t>センタク</t>
    </rPh>
    <rPh sb="68" eb="69">
      <t>クダ</t>
    </rPh>
    <phoneticPr fontId="3"/>
  </si>
  <si>
    <t>※１　補助対象工事費、補助金申請額については千円未満を切り捨てとする。</t>
    <rPh sb="3" eb="10">
      <t>ホジョタイショウコウジヒ</t>
    </rPh>
    <rPh sb="11" eb="17">
      <t>ホジョキンシンセイガク</t>
    </rPh>
    <rPh sb="22" eb="26">
      <t>センエンミマン</t>
    </rPh>
    <rPh sb="27" eb="28">
      <t>キ</t>
    </rPh>
    <rPh sb="29" eb="30">
      <t>ス</t>
    </rPh>
    <phoneticPr fontId="3"/>
  </si>
  <si>
    <t>※２　耐震診断結果が当一覧提出時点で判明していない場合は、備考欄に提出時点の状況及び結果が判明する時期を記入すること。</t>
    <rPh sb="3" eb="5">
      <t>タイシン</t>
    </rPh>
    <rPh sb="5" eb="7">
      <t>シンダン</t>
    </rPh>
    <rPh sb="7" eb="9">
      <t>ケッカ</t>
    </rPh>
    <rPh sb="10" eb="11">
      <t>トウ</t>
    </rPh>
    <rPh sb="11" eb="13">
      <t>イチラン</t>
    </rPh>
    <rPh sb="13" eb="15">
      <t>テイシュツ</t>
    </rPh>
    <rPh sb="15" eb="17">
      <t>ジテン</t>
    </rPh>
    <rPh sb="18" eb="20">
      <t>ハンメイ</t>
    </rPh>
    <rPh sb="25" eb="27">
      <t>バアイ</t>
    </rPh>
    <rPh sb="29" eb="32">
      <t>ビコウラン</t>
    </rPh>
    <rPh sb="33" eb="35">
      <t>テイシュツ</t>
    </rPh>
    <rPh sb="35" eb="37">
      <t>ジテン</t>
    </rPh>
    <rPh sb="38" eb="40">
      <t>ジョウキョウ</t>
    </rPh>
    <rPh sb="40" eb="41">
      <t>オヨ</t>
    </rPh>
    <rPh sb="42" eb="44">
      <t>ケッカ</t>
    </rPh>
    <rPh sb="45" eb="47">
      <t>ハンメイ</t>
    </rPh>
    <rPh sb="49" eb="51">
      <t>ジキ</t>
    </rPh>
    <rPh sb="52" eb="54">
      <t>キニュウ</t>
    </rPh>
    <phoneticPr fontId="3"/>
  </si>
  <si>
    <t>※３　耐震補強、改築（耐震）を行う場合は、必ずIs（Iw）値を記入すること。</t>
    <rPh sb="3" eb="5">
      <t>タイシン</t>
    </rPh>
    <rPh sb="5" eb="7">
      <t>ホキョウ</t>
    </rPh>
    <rPh sb="8" eb="10">
      <t>カイチク</t>
    </rPh>
    <rPh sb="11" eb="13">
      <t>タイシン</t>
    </rPh>
    <rPh sb="15" eb="16">
      <t>オコナ</t>
    </rPh>
    <rPh sb="17" eb="19">
      <t>バアイ</t>
    </rPh>
    <rPh sb="21" eb="22">
      <t>カナラ</t>
    </rPh>
    <rPh sb="29" eb="30">
      <t>チ</t>
    </rPh>
    <rPh sb="31" eb="33">
      <t>キニュウ</t>
    </rPh>
    <phoneticPr fontId="3"/>
  </si>
  <si>
    <t>※４　非構造部材の耐震対策を行う場合は、工事内容を備考欄に記入すること。</t>
    <rPh sb="3" eb="4">
      <t>ヒ</t>
    </rPh>
    <rPh sb="4" eb="6">
      <t>コウゾウ</t>
    </rPh>
    <rPh sb="6" eb="8">
      <t>ブザイ</t>
    </rPh>
    <rPh sb="9" eb="11">
      <t>タイシン</t>
    </rPh>
    <rPh sb="11" eb="13">
      <t>タイサク</t>
    </rPh>
    <rPh sb="14" eb="15">
      <t>オコナ</t>
    </rPh>
    <rPh sb="16" eb="18">
      <t>バアイ</t>
    </rPh>
    <rPh sb="20" eb="22">
      <t>コウジ</t>
    </rPh>
    <rPh sb="22" eb="24">
      <t>ナイヨウ</t>
    </rPh>
    <rPh sb="25" eb="27">
      <t>ビコウ</t>
    </rPh>
    <rPh sb="27" eb="28">
      <t>ラン</t>
    </rPh>
    <rPh sb="29" eb="31">
      <t>キニュウ</t>
    </rPh>
    <phoneticPr fontId="3"/>
  </si>
  <si>
    <t>※５　エコ改修を行う場合は、事業区分・事業細目（交付要綱別紙様式１記入要領に記載）を備考欄に記入すること。</t>
    <rPh sb="5" eb="7">
      <t>カイシュウ</t>
    </rPh>
    <rPh sb="8" eb="9">
      <t>オコナ</t>
    </rPh>
    <rPh sb="10" eb="12">
      <t>バアイ</t>
    </rPh>
    <rPh sb="14" eb="16">
      <t>ジギョウ</t>
    </rPh>
    <rPh sb="16" eb="18">
      <t>クブン</t>
    </rPh>
    <rPh sb="19" eb="21">
      <t>ジギョウ</t>
    </rPh>
    <rPh sb="21" eb="23">
      <t>サイモク</t>
    </rPh>
    <rPh sb="24" eb="26">
      <t>コウフ</t>
    </rPh>
    <rPh sb="26" eb="28">
      <t>ヨウコウ</t>
    </rPh>
    <rPh sb="28" eb="30">
      <t>ベッシ</t>
    </rPh>
    <rPh sb="30" eb="32">
      <t>ヨウシキ</t>
    </rPh>
    <rPh sb="33" eb="35">
      <t>キニュウ</t>
    </rPh>
    <rPh sb="35" eb="37">
      <t>ヨウリョウ</t>
    </rPh>
    <rPh sb="38" eb="40">
      <t>キサイ</t>
    </rPh>
    <rPh sb="42" eb="44">
      <t>ビコウ</t>
    </rPh>
    <rPh sb="44" eb="45">
      <t>ラン</t>
    </rPh>
    <rPh sb="46" eb="48">
      <t>キニュウ</t>
    </rPh>
    <phoneticPr fontId="3"/>
  </si>
  <si>
    <t>※６　内部改修を行う場合は、工事内容を備考欄に記入すること。</t>
    <rPh sb="3" eb="5">
      <t>ナイブ</t>
    </rPh>
    <rPh sb="5" eb="7">
      <t>カイシュウ</t>
    </rPh>
    <rPh sb="8" eb="9">
      <t>オコナ</t>
    </rPh>
    <rPh sb="10" eb="12">
      <t>バアイ</t>
    </rPh>
    <rPh sb="14" eb="16">
      <t>コウジ</t>
    </rPh>
    <rPh sb="16" eb="18">
      <t>ナイヨウ</t>
    </rPh>
    <rPh sb="19" eb="21">
      <t>ビコウ</t>
    </rPh>
    <rPh sb="21" eb="22">
      <t>ラン</t>
    </rPh>
    <rPh sb="23" eb="25">
      <t>キニュウ</t>
    </rPh>
    <phoneticPr fontId="3"/>
  </si>
  <si>
    <t>※７　31人以上の学級定数を30人に引き下げることに伴い行う増築及び内部改修を行う場合は備考欄に「基準引き下げに伴う工事」と記載すること。</t>
    <rPh sb="39" eb="40">
      <t>オコナ</t>
    </rPh>
    <rPh sb="41" eb="43">
      <t>バアイ</t>
    </rPh>
    <rPh sb="44" eb="47">
      <t>ビコウラン</t>
    </rPh>
    <phoneticPr fontId="3"/>
  </si>
  <si>
    <t>都道府県番号</t>
    <rPh sb="0" eb="6">
      <t>トドウフケンバンゴウ</t>
    </rPh>
    <phoneticPr fontId="3"/>
  </si>
  <si>
    <t>都道府県名</t>
    <rPh sb="0" eb="5">
      <t>トドウフケンメイ</t>
    </rPh>
    <phoneticPr fontId="3"/>
  </si>
  <si>
    <t>　「2024/2/15」と入力すると、
↓「R6.2.15」と表示されます。</t>
    <phoneticPr fontId="3"/>
  </si>
  <si>
    <t>番号</t>
    <rPh sb="0" eb="1">
      <t>バン</t>
    </rPh>
    <rPh sb="1" eb="2">
      <t>ゴウ</t>
    </rPh>
    <phoneticPr fontId="3"/>
  </si>
  <si>
    <r>
      <t xml:space="preserve">設置者名
</t>
    </r>
    <r>
      <rPr>
        <sz val="8"/>
        <color rgb="FFFF0000"/>
        <rFont val="ＭＳ ゴシック"/>
        <family val="3"/>
        <charset val="128"/>
      </rPr>
      <t xml:space="preserve">※改行不要
</t>
    </r>
    <r>
      <rPr>
        <b/>
        <sz val="8"/>
        <color rgb="FFFF0000"/>
        <rFont val="ＭＳ ゴシック"/>
        <family val="3"/>
        <charset val="128"/>
      </rPr>
      <t xml:space="preserve">※学校法人から記載
</t>
    </r>
    <r>
      <rPr>
        <sz val="8"/>
        <color rgb="FFFF0000"/>
        <rFont val="ＭＳ ゴシック"/>
        <family val="3"/>
        <charset val="128"/>
      </rPr>
      <t>※「学校法人」と「法人名」の間に空白は不用</t>
    </r>
    <rPh sb="0" eb="2">
      <t>セッチ</t>
    </rPh>
    <rPh sb="2" eb="3">
      <t>シャ</t>
    </rPh>
    <rPh sb="3" eb="4">
      <t>メイ</t>
    </rPh>
    <rPh sb="6" eb="8">
      <t>カイギョウ</t>
    </rPh>
    <rPh sb="8" eb="10">
      <t>フヨウ</t>
    </rPh>
    <rPh sb="12" eb="14">
      <t>ガッコウ</t>
    </rPh>
    <rPh sb="14" eb="16">
      <t>ホウジン</t>
    </rPh>
    <rPh sb="18" eb="20">
      <t>キサイ</t>
    </rPh>
    <rPh sb="23" eb="27">
      <t>ガッコウホウジン</t>
    </rPh>
    <rPh sb="30" eb="33">
      <t>ホウジンメイ</t>
    </rPh>
    <rPh sb="35" eb="36">
      <t>アイダ</t>
    </rPh>
    <rPh sb="37" eb="39">
      <t>クウハク</t>
    </rPh>
    <rPh sb="40" eb="42">
      <t>フヨウ</t>
    </rPh>
    <phoneticPr fontId="3"/>
  </si>
  <si>
    <r>
      <t xml:space="preserve">幼稚園名
</t>
    </r>
    <r>
      <rPr>
        <sz val="8"/>
        <color rgb="FFFF0000"/>
        <rFont val="ＭＳ ゴシック"/>
        <family val="3"/>
        <charset val="128"/>
      </rPr>
      <t>※改行不要</t>
    </r>
    <rPh sb="0" eb="3">
      <t>ヨウチエン</t>
    </rPh>
    <rPh sb="3" eb="4">
      <t>メイ</t>
    </rPh>
    <rPh sb="6" eb="8">
      <t>カイギョウ</t>
    </rPh>
    <rPh sb="8" eb="10">
      <t>フヨウ</t>
    </rPh>
    <phoneticPr fontId="3"/>
  </si>
  <si>
    <t>事業区分</t>
    <rPh sb="0" eb="2">
      <t>ジギョウ</t>
    </rPh>
    <rPh sb="2" eb="4">
      <t>クブン</t>
    </rPh>
    <phoneticPr fontId="3"/>
  </si>
  <si>
    <t>構造</t>
    <rPh sb="0" eb="1">
      <t>カマエ</t>
    </rPh>
    <rPh sb="1" eb="2">
      <t>ヅクリ</t>
    </rPh>
    <phoneticPr fontId="3"/>
  </si>
  <si>
    <t>建築面積</t>
    <rPh sb="0" eb="2">
      <t>ケンチク</t>
    </rPh>
    <rPh sb="2" eb="4">
      <t>メンセキ</t>
    </rPh>
    <phoneticPr fontId="3"/>
  </si>
  <si>
    <t>補助資格面積</t>
    <rPh sb="0" eb="2">
      <t>ホジョ</t>
    </rPh>
    <rPh sb="2" eb="4">
      <t>シカク</t>
    </rPh>
    <rPh sb="4" eb="6">
      <t>メンセキ</t>
    </rPh>
    <phoneticPr fontId="3"/>
  </si>
  <si>
    <r>
      <t xml:space="preserve">単価
</t>
    </r>
    <r>
      <rPr>
        <sz val="8"/>
        <color rgb="FFFF0000"/>
        <rFont val="ＭＳ ゴシック"/>
        <family val="3"/>
        <charset val="128"/>
      </rPr>
      <t>※入力不要</t>
    </r>
    <rPh sb="0" eb="2">
      <t>タンカ</t>
    </rPh>
    <rPh sb="4" eb="6">
      <t>ニュウリョク</t>
    </rPh>
    <rPh sb="6" eb="8">
      <t>フヨウ</t>
    </rPh>
    <phoneticPr fontId="3"/>
  </si>
  <si>
    <t>耐震指数</t>
    <rPh sb="0" eb="2">
      <t>タイシン</t>
    </rPh>
    <rPh sb="2" eb="4">
      <t>シスウ</t>
    </rPh>
    <phoneticPr fontId="3"/>
  </si>
  <si>
    <t>耐震値</t>
    <rPh sb="0" eb="3">
      <t>タイシンチ</t>
    </rPh>
    <phoneticPr fontId="3"/>
  </si>
  <si>
    <t>築年数</t>
    <rPh sb="0" eb="3">
      <t>チクネンスウ</t>
    </rPh>
    <phoneticPr fontId="3"/>
  </si>
  <si>
    <r>
      <t xml:space="preserve">補助対象工事費
</t>
    </r>
    <r>
      <rPr>
        <sz val="8"/>
        <color rgb="FFFF0000"/>
        <rFont val="ＭＳ ゴシック"/>
        <family val="3"/>
        <charset val="128"/>
      </rPr>
      <t>※1千円未満切捨て</t>
    </r>
    <rPh sb="0" eb="2">
      <t>ホジョ</t>
    </rPh>
    <rPh sb="2" eb="4">
      <t>タイショウ</t>
    </rPh>
    <rPh sb="4" eb="7">
      <t>コウジヒ</t>
    </rPh>
    <rPh sb="10" eb="11">
      <t>セン</t>
    </rPh>
    <rPh sb="11" eb="12">
      <t>エン</t>
    </rPh>
    <rPh sb="12" eb="14">
      <t>ミマン</t>
    </rPh>
    <rPh sb="14" eb="16">
      <t>キリス</t>
    </rPh>
    <phoneticPr fontId="3"/>
  </si>
  <si>
    <t>補助率</t>
    <phoneticPr fontId="3"/>
  </si>
  <si>
    <r>
      <t xml:space="preserve">補助金申請額
</t>
    </r>
    <r>
      <rPr>
        <sz val="8"/>
        <color rgb="FFFF0000"/>
        <rFont val="ＭＳ ゴシック"/>
        <family val="3"/>
        <charset val="128"/>
      </rPr>
      <t>※1千円未満切捨て</t>
    </r>
    <rPh sb="0" eb="3">
      <t>ホジョキン</t>
    </rPh>
    <rPh sb="3" eb="5">
      <t>シンセイ</t>
    </rPh>
    <rPh sb="5" eb="6">
      <t>ガク</t>
    </rPh>
    <rPh sb="9" eb="10">
      <t>セン</t>
    </rPh>
    <rPh sb="10" eb="11">
      <t>エン</t>
    </rPh>
    <rPh sb="11" eb="13">
      <t>ミマン</t>
    </rPh>
    <rPh sb="13" eb="15">
      <t>キリス</t>
    </rPh>
    <phoneticPr fontId="3"/>
  </si>
  <si>
    <t>契約日
（予定）</t>
    <rPh sb="0" eb="3">
      <t>ケイヤクビ</t>
    </rPh>
    <rPh sb="5" eb="7">
      <t>ヨテイ</t>
    </rPh>
    <phoneticPr fontId="3"/>
  </si>
  <si>
    <t>工期
(予定)</t>
    <rPh sb="0" eb="2">
      <t>コウキ</t>
    </rPh>
    <rPh sb="4" eb="6">
      <t>ヨテイ</t>
    </rPh>
    <phoneticPr fontId="3"/>
  </si>
  <si>
    <t>認定こども園かどうか</t>
    <phoneticPr fontId="3"/>
  </si>
  <si>
    <t>認定こども園への移行予定</t>
    <rPh sb="0" eb="2">
      <t>ニンテイ</t>
    </rPh>
    <rPh sb="5" eb="6">
      <t>エン</t>
    </rPh>
    <rPh sb="8" eb="10">
      <t>イコウ</t>
    </rPh>
    <rPh sb="10" eb="12">
      <t>ヨテイ</t>
    </rPh>
    <phoneticPr fontId="3"/>
  </si>
  <si>
    <t>園舎</t>
    <rPh sb="0" eb="2">
      <t>エンシャ</t>
    </rPh>
    <phoneticPr fontId="3"/>
  </si>
  <si>
    <t>非構造部材</t>
    <rPh sb="0" eb="5">
      <t>ヒコウゾウブザイ</t>
    </rPh>
    <phoneticPr fontId="3"/>
  </si>
  <si>
    <r>
      <t xml:space="preserve">備考（工事内容等）
</t>
    </r>
    <r>
      <rPr>
        <sz val="9"/>
        <color rgb="FFFF0000"/>
        <rFont val="ＭＳ ゴシック"/>
        <family val="3"/>
        <charset val="128"/>
      </rPr>
      <t>※エコ改修の場合は事業区分・事業細目・工事内容を記載
※内部改修の場合は工事内容を記載　</t>
    </r>
    <rPh sb="0" eb="1">
      <t>ソナエ</t>
    </rPh>
    <rPh sb="1" eb="2">
      <t>コウ</t>
    </rPh>
    <rPh sb="3" eb="5">
      <t>コウジ</t>
    </rPh>
    <rPh sb="5" eb="7">
      <t>ナイヨウ</t>
    </rPh>
    <rPh sb="7" eb="8">
      <t>ナド</t>
    </rPh>
    <phoneticPr fontId="3"/>
  </si>
  <si>
    <t>※補助金額チェック欄</t>
    <rPh sb="1" eb="4">
      <t>ホジョキン</t>
    </rPh>
    <rPh sb="4" eb="5">
      <t>ガク</t>
    </rPh>
    <rPh sb="9" eb="10">
      <t>ラン</t>
    </rPh>
    <phoneticPr fontId="3"/>
  </si>
  <si>
    <t>早期着工の必要性</t>
    <rPh sb="0" eb="2">
      <t>ソウキ</t>
    </rPh>
    <rPh sb="2" eb="4">
      <t>チャッコウ</t>
    </rPh>
    <rPh sb="5" eb="8">
      <t>ヒツヨウセイ</t>
    </rPh>
    <phoneticPr fontId="3"/>
  </si>
  <si>
    <t xml:space="preserve">
①新建築基準で建築されたかどうか</t>
    <rPh sb="2" eb="3">
      <t>シン</t>
    </rPh>
    <rPh sb="3" eb="5">
      <t>ケンチク</t>
    </rPh>
    <rPh sb="5" eb="7">
      <t>キジュン</t>
    </rPh>
    <rPh sb="8" eb="10">
      <t>ケンチク</t>
    </rPh>
    <phoneticPr fontId="3"/>
  </si>
  <si>
    <t>②耐震診断は実施済かどうか</t>
    <rPh sb="1" eb="3">
      <t>タイシン</t>
    </rPh>
    <phoneticPr fontId="3"/>
  </si>
  <si>
    <t>③耐震診断の結果、耐震性があるかどうか</t>
    <rPh sb="1" eb="3">
      <t>タイシン</t>
    </rPh>
    <rPh sb="3" eb="5">
      <t>シンダン</t>
    </rPh>
    <rPh sb="6" eb="8">
      <t>ケッカ</t>
    </rPh>
    <rPh sb="9" eb="12">
      <t>タイシンセイ</t>
    </rPh>
    <phoneticPr fontId="3"/>
  </si>
  <si>
    <t>④耐震改修等の対策は実施済かどうか</t>
    <phoneticPr fontId="3"/>
  </si>
  <si>
    <t>⑤耐震点検は実施済かどうか</t>
    <rPh sb="3" eb="5">
      <t>テンケン</t>
    </rPh>
    <phoneticPr fontId="3"/>
  </si>
  <si>
    <t>⑥耐震点検の結果、耐震性があるかどうか</t>
    <rPh sb="1" eb="3">
      <t>タイシン</t>
    </rPh>
    <rPh sb="3" eb="5">
      <t>テンケン</t>
    </rPh>
    <rPh sb="6" eb="8">
      <t>ケッカ</t>
    </rPh>
    <rPh sb="9" eb="12">
      <t>タイシンセイ</t>
    </rPh>
    <phoneticPr fontId="3"/>
  </si>
  <si>
    <t>⑦耐震改修等の対策は実施済かどうか</t>
    <phoneticPr fontId="3"/>
  </si>
  <si>
    <t>㎡</t>
    <phoneticPr fontId="3"/>
  </si>
  <si>
    <t>円</t>
    <rPh sb="0" eb="1">
      <t>エン</t>
    </rPh>
    <phoneticPr fontId="3"/>
  </si>
  <si>
    <t>数値</t>
    <rPh sb="0" eb="2">
      <t>スウチ</t>
    </rPh>
    <phoneticPr fontId="3"/>
  </si>
  <si>
    <t>千円</t>
    <rPh sb="0" eb="2">
      <t>センエン</t>
    </rPh>
    <phoneticPr fontId="3"/>
  </si>
  <si>
    <t>○/×</t>
    <phoneticPr fontId="3"/>
  </si>
  <si>
    <t>○/×/済</t>
    <rPh sb="4" eb="5">
      <t>スミ</t>
    </rPh>
    <phoneticPr fontId="3"/>
  </si>
  <si>
    <r>
      <rPr>
        <b/>
        <sz val="9"/>
        <color rgb="FFFF0000"/>
        <rFont val="ＭＳ ゴシック"/>
        <family val="3"/>
        <charset val="128"/>
      </rPr>
      <t>黄色着色箇所が必須記入項目となります。</t>
    </r>
    <r>
      <rPr>
        <sz val="9"/>
        <color rgb="FFFF0000"/>
        <rFont val="ＭＳ ゴシック"/>
        <family val="3"/>
        <charset val="128"/>
      </rPr>
      <t>E列、I～K列、M列は該当事業を選択した場合着色されます。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5" eb="26">
      <t>レツ</t>
    </rPh>
    <rPh sb="28" eb="29">
      <t>レツ</t>
    </rPh>
    <rPh sb="30" eb="32">
      <t>ガイトウ</t>
    </rPh>
    <rPh sb="32" eb="34">
      <t>ジギョウ</t>
    </rPh>
    <rPh sb="35" eb="37">
      <t>センタク</t>
    </rPh>
    <rPh sb="39" eb="41">
      <t>バアイ</t>
    </rPh>
    <rPh sb="41" eb="43">
      <t>チャクショク</t>
    </rPh>
    <rPh sb="69" eb="71">
      <t>センタク</t>
    </rPh>
    <rPh sb="73" eb="74">
      <t>クダ</t>
    </rPh>
    <phoneticPr fontId="3"/>
  </si>
  <si>
    <t>耐震
指数</t>
    <rPh sb="0" eb="2">
      <t>タイシン</t>
    </rPh>
    <rPh sb="3" eb="5">
      <t>シスウ</t>
    </rPh>
    <phoneticPr fontId="3"/>
  </si>
  <si>
    <t>補助率</t>
    <rPh sb="0" eb="3">
      <t>ホジョリツ</t>
    </rPh>
    <phoneticPr fontId="3"/>
  </si>
  <si>
    <r>
      <t xml:space="preserve">補助金
申請額
</t>
    </r>
    <r>
      <rPr>
        <sz val="8"/>
        <color rgb="FFFF0000"/>
        <rFont val="ＭＳ ゴシック"/>
        <family val="3"/>
        <charset val="128"/>
      </rPr>
      <t>※1千円未満切捨て</t>
    </r>
    <rPh sb="0" eb="3">
      <t>ホジョキン</t>
    </rPh>
    <rPh sb="4" eb="6">
      <t>シンセイ</t>
    </rPh>
    <rPh sb="6" eb="7">
      <t>ガク</t>
    </rPh>
    <rPh sb="10" eb="11">
      <t>セン</t>
    </rPh>
    <rPh sb="11" eb="12">
      <t>エン</t>
    </rPh>
    <rPh sb="12" eb="14">
      <t>ミマン</t>
    </rPh>
    <rPh sb="14" eb="16">
      <t>キリス</t>
    </rPh>
    <phoneticPr fontId="3"/>
  </si>
  <si>
    <r>
      <t xml:space="preserve">備考（工事内容等）
</t>
    </r>
    <r>
      <rPr>
        <sz val="9"/>
        <color rgb="FFFF0000"/>
        <rFont val="ＭＳ ゴシック"/>
        <family val="3"/>
        <charset val="128"/>
      </rPr>
      <t>※エコ改修の場合は事業区分・事業細目・工事内容を記載
※内部改修の場合は工事内容を記載</t>
    </r>
    <r>
      <rPr>
        <sz val="9"/>
        <rFont val="ＭＳ ゴシック"/>
        <family val="3"/>
        <charset val="128"/>
      </rPr>
      <t>　</t>
    </r>
    <rPh sb="0" eb="1">
      <t>ソナエ</t>
    </rPh>
    <rPh sb="1" eb="2">
      <t>コウ</t>
    </rPh>
    <rPh sb="3" eb="5">
      <t>コウジ</t>
    </rPh>
    <rPh sb="5" eb="7">
      <t>ナイヨウ</t>
    </rPh>
    <rPh sb="7" eb="8">
      <t>ナド</t>
    </rPh>
    <rPh sb="13" eb="15">
      <t>カイシュウ</t>
    </rPh>
    <rPh sb="16" eb="18">
      <t>バアイ</t>
    </rPh>
    <rPh sb="19" eb="21">
      <t>ジギョウ</t>
    </rPh>
    <rPh sb="21" eb="23">
      <t>クブン</t>
    </rPh>
    <rPh sb="24" eb="26">
      <t>ジギョウ</t>
    </rPh>
    <rPh sb="26" eb="28">
      <t>サイモク</t>
    </rPh>
    <rPh sb="29" eb="31">
      <t>コウジ</t>
    </rPh>
    <rPh sb="31" eb="33">
      <t>ナイヨウ</t>
    </rPh>
    <rPh sb="34" eb="36">
      <t>キサイ</t>
    </rPh>
    <rPh sb="51" eb="53">
      <t>キサイ</t>
    </rPh>
    <phoneticPr fontId="3"/>
  </si>
  <si>
    <t>学校法人○○</t>
    <rPh sb="0" eb="2">
      <t>ガッコウ</t>
    </rPh>
    <rPh sb="2" eb="4">
      <t>ホウジン</t>
    </rPh>
    <phoneticPr fontId="3"/>
  </si>
  <si>
    <t>○○幼稚園</t>
    <rPh sb="2" eb="5">
      <t>ヨウチエン</t>
    </rPh>
    <phoneticPr fontId="3"/>
  </si>
  <si>
    <t>改築（耐震）</t>
  </si>
  <si>
    <t>R</t>
  </si>
  <si>
    <t>S53年（築46年）</t>
    <rPh sb="3" eb="4">
      <t>ネン</t>
    </rPh>
    <rPh sb="5" eb="6">
      <t>チク</t>
    </rPh>
    <rPh sb="8" eb="9">
      <t>ネン</t>
    </rPh>
    <phoneticPr fontId="3"/>
  </si>
  <si>
    <t>R6.2.15～R6.3.31</t>
  </si>
  <si>
    <t>R6.5.7～R7.3.31</t>
    <phoneticPr fontId="3"/>
  </si>
  <si>
    <t>×</t>
  </si>
  <si>
    <t>.</t>
  </si>
  <si>
    <t>学校法人△△</t>
    <rPh sb="0" eb="2">
      <t>ガッコウ</t>
    </rPh>
    <rPh sb="2" eb="4">
      <t>ホウジン</t>
    </rPh>
    <phoneticPr fontId="3"/>
  </si>
  <si>
    <t>△△幼稚園</t>
    <rPh sb="2" eb="5">
      <t>ヨウチエン</t>
    </rPh>
    <phoneticPr fontId="3"/>
  </si>
  <si>
    <t>内部改修（衛生）</t>
  </si>
  <si>
    <t xml:space="preserve">H3年（33年経過） </t>
    <rPh sb="2" eb="3">
      <t>ネン</t>
    </rPh>
    <rPh sb="6" eb="7">
      <t>ネン</t>
    </rPh>
    <rPh sb="7" eb="9">
      <t>ケイカ</t>
    </rPh>
    <phoneticPr fontId="3"/>
  </si>
  <si>
    <t>～R6.3</t>
  </si>
  <si>
    <t>～R6.9</t>
    <phoneticPr fontId="3"/>
  </si>
  <si>
    <t>熱中症対策を目的とした空調設備の整備</t>
    <rPh sb="0" eb="2">
      <t>ネッチュウ</t>
    </rPh>
    <rPh sb="2" eb="3">
      <t>ショウ</t>
    </rPh>
    <rPh sb="3" eb="5">
      <t>タイサク</t>
    </rPh>
    <rPh sb="6" eb="8">
      <t>モクテキ</t>
    </rPh>
    <rPh sb="11" eb="13">
      <t>クウチョウ</t>
    </rPh>
    <rPh sb="13" eb="15">
      <t>セツビ</t>
    </rPh>
    <rPh sb="16" eb="18">
      <t>セイビ</t>
    </rPh>
    <phoneticPr fontId="3"/>
  </si>
  <si>
    <t>耐震補強（非構造）</t>
  </si>
  <si>
    <t>～R6.7</t>
    <phoneticPr fontId="3"/>
  </si>
  <si>
    <t>建具及びガラスの落下防止工事</t>
    <rPh sb="0" eb="2">
      <t>タテグ</t>
    </rPh>
    <rPh sb="2" eb="3">
      <t>オヨ</t>
    </rPh>
    <rPh sb="8" eb="10">
      <t>ラッカ</t>
    </rPh>
    <rPh sb="10" eb="12">
      <t>ボウシ</t>
    </rPh>
    <rPh sb="12" eb="14">
      <t>コウジ</t>
    </rPh>
    <phoneticPr fontId="3"/>
  </si>
  <si>
    <t>耐震補強</t>
    <rPh sb="0" eb="4">
      <t>タイシンホキョウ</t>
    </rPh>
    <phoneticPr fontId="3"/>
  </si>
  <si>
    <t>耐震補強（非構造）</t>
    <rPh sb="0" eb="4">
      <t>タイシンホキョウ</t>
    </rPh>
    <rPh sb="5" eb="6">
      <t>ヒ</t>
    </rPh>
    <rPh sb="6" eb="8">
      <t>コウゾウ</t>
    </rPh>
    <phoneticPr fontId="3"/>
  </si>
  <si>
    <t>耐震補強（耐震診断費のみ）</t>
    <rPh sb="0" eb="4">
      <t>タイシンホキョウ</t>
    </rPh>
    <rPh sb="5" eb="9">
      <t>タイシンシンダン</t>
    </rPh>
    <rPh sb="9" eb="10">
      <t>ヒ</t>
    </rPh>
    <phoneticPr fontId="3"/>
  </si>
  <si>
    <t>耐震補強（防災）</t>
    <rPh sb="0" eb="4">
      <t>タイシンホキョウ</t>
    </rPh>
    <rPh sb="5" eb="7">
      <t>ボウサイ</t>
    </rPh>
    <phoneticPr fontId="3"/>
  </si>
  <si>
    <t>防犯対策</t>
    <rPh sb="0" eb="4">
      <t>ボウハンタイサク</t>
    </rPh>
    <phoneticPr fontId="3"/>
  </si>
  <si>
    <t>特別防犯対策</t>
    <rPh sb="0" eb="6">
      <t>トクベツボウハンタイサク</t>
    </rPh>
    <phoneticPr fontId="3"/>
  </si>
  <si>
    <t>増築</t>
    <rPh sb="0" eb="2">
      <t>ゾウチク</t>
    </rPh>
    <phoneticPr fontId="3"/>
  </si>
  <si>
    <t>増築（学級定員引き下げ）</t>
    <rPh sb="0" eb="2">
      <t>ゾウチク</t>
    </rPh>
    <rPh sb="3" eb="5">
      <t>ガッキュウ</t>
    </rPh>
    <rPh sb="5" eb="7">
      <t>テイイン</t>
    </rPh>
    <rPh sb="7" eb="8">
      <t>ヒ</t>
    </rPh>
    <rPh sb="9" eb="10">
      <t>サ</t>
    </rPh>
    <phoneticPr fontId="3"/>
  </si>
  <si>
    <t>増築（感染症）</t>
    <rPh sb="0" eb="2">
      <t>ゾウチク</t>
    </rPh>
    <rPh sb="3" eb="6">
      <t>カンセンショウ</t>
    </rPh>
    <phoneticPr fontId="3"/>
  </si>
  <si>
    <t>改築（耐震）</t>
    <rPh sb="0" eb="2">
      <t>カイチク</t>
    </rPh>
    <rPh sb="3" eb="5">
      <t>タイシン</t>
    </rPh>
    <phoneticPr fontId="3"/>
  </si>
  <si>
    <t>改築（預かり保育）</t>
    <rPh sb="0" eb="2">
      <t>カイチク</t>
    </rPh>
    <rPh sb="3" eb="4">
      <t>アズ</t>
    </rPh>
    <rPh sb="6" eb="8">
      <t>ホイク</t>
    </rPh>
    <phoneticPr fontId="3"/>
  </si>
  <si>
    <t>改築（その他）</t>
    <rPh sb="0" eb="2">
      <t>カイチク</t>
    </rPh>
    <rPh sb="5" eb="6">
      <t>タ</t>
    </rPh>
    <phoneticPr fontId="3"/>
  </si>
  <si>
    <t>アスベスト等対策</t>
    <rPh sb="5" eb="8">
      <t>トウタイサク</t>
    </rPh>
    <phoneticPr fontId="3"/>
  </si>
  <si>
    <t>エコ改修</t>
    <rPh sb="2" eb="4">
      <t>カイシュウ</t>
    </rPh>
    <phoneticPr fontId="3"/>
  </si>
  <si>
    <t>内部改修（衛生）</t>
    <rPh sb="0" eb="2">
      <t>ナイブ</t>
    </rPh>
    <rPh sb="2" eb="4">
      <t>カイシュウ</t>
    </rPh>
    <rPh sb="5" eb="7">
      <t>エイセイ</t>
    </rPh>
    <phoneticPr fontId="3"/>
  </si>
  <si>
    <t>内部改修（園舎）</t>
    <rPh sb="0" eb="2">
      <t>ナイブ</t>
    </rPh>
    <rPh sb="2" eb="4">
      <t>カイシュウ</t>
    </rPh>
    <rPh sb="5" eb="7">
      <t>エンシャ</t>
    </rPh>
    <phoneticPr fontId="3"/>
  </si>
  <si>
    <t>バリアフリー化</t>
    <rPh sb="6" eb="7">
      <t>カ</t>
    </rPh>
    <phoneticPr fontId="3"/>
  </si>
  <si>
    <t>※作業シートと連動しているため、このシートは削除しないでください！</t>
    <rPh sb="1" eb="3">
      <t>サギョウ</t>
    </rPh>
    <rPh sb="7" eb="9">
      <t>レンドウ</t>
    </rPh>
    <rPh sb="22" eb="24">
      <t>サクジョ</t>
    </rPh>
    <phoneticPr fontId="3"/>
  </si>
  <si>
    <t>◇エラーチェック用</t>
    <rPh sb="8" eb="9">
      <t>ヨウ</t>
    </rPh>
    <phoneticPr fontId="3"/>
  </si>
  <si>
    <t>全事業区分</t>
    <rPh sb="0" eb="1">
      <t>ゼン</t>
    </rPh>
    <rPh sb="1" eb="3">
      <t>ジギョウ</t>
    </rPh>
    <rPh sb="3" eb="5">
      <t>クブン</t>
    </rPh>
    <phoneticPr fontId="3"/>
  </si>
  <si>
    <t>今回募集区分</t>
    <rPh sb="0" eb="2">
      <t>コンカイ</t>
    </rPh>
    <rPh sb="2" eb="4">
      <t>ボシュウ</t>
    </rPh>
    <rPh sb="4" eb="6">
      <t>クブン</t>
    </rPh>
    <phoneticPr fontId="3"/>
  </si>
  <si>
    <t>構造</t>
    <rPh sb="0" eb="2">
      <t>コウゾウ</t>
    </rPh>
    <phoneticPr fontId="3"/>
  </si>
  <si>
    <t>単価</t>
    <rPh sb="0" eb="2">
      <t>タンカ</t>
    </rPh>
    <phoneticPr fontId="3"/>
  </si>
  <si>
    <t>事業区分</t>
    <rPh sb="0" eb="4">
      <t>ジギョウクブン</t>
    </rPh>
    <phoneticPr fontId="3"/>
  </si>
  <si>
    <t>耐震指数</t>
    <rPh sb="0" eb="4">
      <t>タイシンシスウ</t>
    </rPh>
    <phoneticPr fontId="3"/>
  </si>
  <si>
    <t>上限額</t>
    <rPh sb="0" eb="2">
      <t>ジョウゲン</t>
    </rPh>
    <rPh sb="2" eb="3">
      <t>ガク</t>
    </rPh>
    <phoneticPr fontId="3"/>
  </si>
  <si>
    <t>下限額</t>
    <rPh sb="0" eb="3">
      <t>カゲンガク</t>
    </rPh>
    <phoneticPr fontId="3"/>
  </si>
  <si>
    <t>新築</t>
    <rPh sb="0" eb="2">
      <t>シンチク</t>
    </rPh>
    <phoneticPr fontId="3"/>
  </si>
  <si>
    <t>W</t>
    <phoneticPr fontId="3"/>
  </si>
  <si>
    <t>○</t>
    <phoneticPr fontId="3"/>
  </si>
  <si>
    <t>算定による</t>
    <rPh sb="0" eb="2">
      <t>サンテイ</t>
    </rPh>
    <phoneticPr fontId="3"/>
  </si>
  <si>
    <t>なし</t>
  </si>
  <si>
    <t>R</t>
    <phoneticPr fontId="3"/>
  </si>
  <si>
    <t>×</t>
    <phoneticPr fontId="3"/>
  </si>
  <si>
    <t>耐震補強</t>
    <rPh sb="0" eb="2">
      <t>タイシン</t>
    </rPh>
    <rPh sb="2" eb="4">
      <t>ホキョウ</t>
    </rPh>
    <phoneticPr fontId="4"/>
  </si>
  <si>
    <t>S</t>
    <phoneticPr fontId="3"/>
  </si>
  <si>
    <t>移行済み</t>
    <rPh sb="0" eb="2">
      <t>イコウ</t>
    </rPh>
    <rPh sb="2" eb="3">
      <t>ズ</t>
    </rPh>
    <phoneticPr fontId="3"/>
  </si>
  <si>
    <t>耐震補強（非構造）</t>
    <rPh sb="0" eb="2">
      <t>タイシン</t>
    </rPh>
    <rPh sb="2" eb="4">
      <t>ホキョウ</t>
    </rPh>
    <rPh sb="5" eb="6">
      <t>ヒ</t>
    </rPh>
    <rPh sb="6" eb="8">
      <t>コウゾウ</t>
    </rPh>
    <phoneticPr fontId="3"/>
  </si>
  <si>
    <t>耐震補強（耐震診断費のみ）</t>
    <rPh sb="0" eb="2">
      <t>タイシン</t>
    </rPh>
    <rPh sb="2" eb="4">
      <t>ホキョウ</t>
    </rPh>
    <rPh sb="5" eb="7">
      <t>タイシン</t>
    </rPh>
    <rPh sb="7" eb="9">
      <t>シンダン</t>
    </rPh>
    <rPh sb="9" eb="10">
      <t>ヒ</t>
    </rPh>
    <phoneticPr fontId="3"/>
  </si>
  <si>
    <t>特別防犯対策</t>
    <rPh sb="0" eb="2">
      <t>トクベツ</t>
    </rPh>
    <rPh sb="2" eb="4">
      <t>ボウハン</t>
    </rPh>
    <rPh sb="4" eb="6">
      <t>タイサク</t>
    </rPh>
    <phoneticPr fontId="3"/>
  </si>
  <si>
    <t>屋外教育（運動広場）</t>
    <rPh sb="0" eb="2">
      <t>オクガイ</t>
    </rPh>
    <rPh sb="2" eb="4">
      <t>キョウイク</t>
    </rPh>
    <rPh sb="5" eb="7">
      <t>ウンドウ</t>
    </rPh>
    <rPh sb="7" eb="9">
      <t>ヒロバ</t>
    </rPh>
    <phoneticPr fontId="3"/>
  </si>
  <si>
    <t>アスベスト等対策</t>
    <rPh sb="5" eb="6">
      <t>ナド</t>
    </rPh>
    <rPh sb="6" eb="8">
      <t>タイサク</t>
    </rPh>
    <phoneticPr fontId="4"/>
  </si>
  <si>
    <t>屋外教育</t>
    <rPh sb="0" eb="4">
      <t>オクガイキョウイク</t>
    </rPh>
    <phoneticPr fontId="3"/>
  </si>
  <si>
    <t>屋外教育（集会施設）</t>
    <rPh sb="0" eb="2">
      <t>オクガイ</t>
    </rPh>
    <rPh sb="2" eb="4">
      <t>キョウイク</t>
    </rPh>
    <rPh sb="5" eb="7">
      <t>シュウカイ</t>
    </rPh>
    <rPh sb="7" eb="9">
      <t>シセツ</t>
    </rPh>
    <phoneticPr fontId="3"/>
  </si>
  <si>
    <t>エコ改修</t>
    <rPh sb="2" eb="4">
      <t>カイシュウ</t>
    </rPh>
    <phoneticPr fontId="4"/>
  </si>
  <si>
    <t>屋外教育（学習施設）</t>
    <rPh sb="0" eb="2">
      <t>オクガイ</t>
    </rPh>
    <rPh sb="2" eb="4">
      <t>キョウイク</t>
    </rPh>
    <rPh sb="5" eb="7">
      <t>ガクシュウ</t>
    </rPh>
    <rPh sb="7" eb="9">
      <t>シセツ</t>
    </rPh>
    <phoneticPr fontId="3"/>
  </si>
  <si>
    <t>内部改修（衛生）</t>
    <rPh sb="0" eb="2">
      <t>ナイブ</t>
    </rPh>
    <rPh sb="2" eb="4">
      <t>カイシュウ</t>
    </rPh>
    <rPh sb="5" eb="7">
      <t>エイセイ</t>
    </rPh>
    <phoneticPr fontId="4"/>
  </si>
  <si>
    <t>屋外教育（防音壁）</t>
    <rPh sb="0" eb="2">
      <t>オクガイ</t>
    </rPh>
    <rPh sb="2" eb="4">
      <t>キョウイク</t>
    </rPh>
    <rPh sb="5" eb="8">
      <t>ボウオンヘキ</t>
    </rPh>
    <phoneticPr fontId="3"/>
  </si>
  <si>
    <t>内部改修（園舎）</t>
    <rPh sb="0" eb="2">
      <t>ナイブ</t>
    </rPh>
    <rPh sb="2" eb="4">
      <t>カイシュウ</t>
    </rPh>
    <rPh sb="5" eb="7">
      <t>エンシャ</t>
    </rPh>
    <phoneticPr fontId="4"/>
  </si>
  <si>
    <t>屋外教育（防音壁）</t>
    <rPh sb="0" eb="4">
      <t>オクガイキョウイク</t>
    </rPh>
    <rPh sb="5" eb="8">
      <t>ボウオンヘキ</t>
    </rPh>
    <phoneticPr fontId="3"/>
  </si>
  <si>
    <t>Is</t>
  </si>
  <si>
    <t>耐震補強（防災）</t>
    <rPh sb="0" eb="2">
      <t>タイシン</t>
    </rPh>
    <rPh sb="2" eb="4">
      <t>ホキョウ</t>
    </rPh>
    <rPh sb="5" eb="7">
      <t>ボウサイ</t>
    </rPh>
    <phoneticPr fontId="3"/>
  </si>
  <si>
    <t>Iw</t>
  </si>
  <si>
    <t>防犯対策</t>
    <rPh sb="0" eb="2">
      <t>ボウハン</t>
    </rPh>
    <rPh sb="2" eb="4">
      <t>タイサク</t>
    </rPh>
    <phoneticPr fontId="4"/>
  </si>
  <si>
    <t>なし</t>
    <phoneticPr fontId="3"/>
  </si>
  <si>
    <t>バリアフリー化工事</t>
    <rPh sb="6" eb="7">
      <t>カ</t>
    </rPh>
    <rPh sb="7" eb="9">
      <t>コウジ</t>
    </rPh>
    <phoneticPr fontId="3"/>
  </si>
  <si>
    <t>緑化</t>
    <rPh sb="0" eb="2">
      <t>リョクカ</t>
    </rPh>
    <phoneticPr fontId="3"/>
  </si>
  <si>
    <t>大阪府</t>
    <rPh sb="0" eb="3">
      <t>オオサカフ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</si>
</sst>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quot;"/>
    <numFmt numFmtId="178" formatCode="[$-411]ge\.m\.d;@"/>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9"/>
      <color indexed="81"/>
      <name val="ＭＳ Ｐゴシック"/>
      <family val="3"/>
      <charset val="128"/>
    </font>
    <font>
      <sz val="11"/>
      <name val="ＭＳ Ｐゴシック"/>
      <family val="3"/>
      <charset val="128"/>
    </font>
    <font>
      <sz val="14"/>
      <name val="ＭＳ ゴシック"/>
      <family val="3"/>
      <charset val="128"/>
    </font>
    <font>
      <b/>
      <sz val="18"/>
      <name val="ＭＳ ゴシック"/>
      <family val="3"/>
      <charset val="128"/>
    </font>
    <font>
      <b/>
      <sz val="11"/>
      <name val="ＭＳ Ｐゴシック"/>
      <family val="3"/>
      <charset val="128"/>
    </font>
    <font>
      <b/>
      <sz val="9"/>
      <color indexed="81"/>
      <name val="MS P ゴシック"/>
      <family val="3"/>
      <charset val="128"/>
    </font>
    <font>
      <sz val="14"/>
      <color theme="8"/>
      <name val="ＭＳ ゴシック"/>
      <family val="3"/>
      <charset val="128"/>
    </font>
    <font>
      <sz val="9"/>
      <color rgb="FFFF0000"/>
      <name val="ＭＳ ゴシック"/>
      <family val="3"/>
      <charset val="128"/>
    </font>
    <font>
      <b/>
      <sz val="9"/>
      <color rgb="FFFF0000"/>
      <name val="ＭＳ ゴシック"/>
      <family val="3"/>
      <charset val="128"/>
    </font>
    <font>
      <sz val="9"/>
      <color rgb="FF0000FF"/>
      <name val="ＭＳ ゴシック"/>
      <family val="3"/>
      <charset val="128"/>
    </font>
    <font>
      <sz val="9"/>
      <color theme="8"/>
      <name val="ＭＳ ゴシック"/>
      <family val="3"/>
      <charset val="128"/>
    </font>
    <font>
      <sz val="9"/>
      <name val="ＭＳ ゴシック"/>
      <family val="3"/>
      <charset val="128"/>
    </font>
    <font>
      <sz val="9"/>
      <color theme="1"/>
      <name val="ＭＳ ゴシック"/>
      <family val="3"/>
      <charset val="128"/>
    </font>
    <font>
      <sz val="11"/>
      <color rgb="FFFF0000"/>
      <name val="ＭＳ Ｐゴシック"/>
      <family val="3"/>
      <charset val="128"/>
    </font>
    <font>
      <b/>
      <sz val="11"/>
      <name val="ＭＳ ゴシック"/>
      <family val="3"/>
      <charset val="128"/>
    </font>
    <font>
      <b/>
      <sz val="12"/>
      <name val="ＭＳ ゴシック"/>
      <family val="3"/>
      <charset val="128"/>
    </font>
    <font>
      <sz val="8"/>
      <color rgb="FF0000FF"/>
      <name val="ＭＳ ゴシック"/>
      <family val="3"/>
      <charset val="128"/>
    </font>
    <font>
      <sz val="9"/>
      <color theme="0"/>
      <name val="ＭＳ ゴシック"/>
      <family val="3"/>
      <charset val="128"/>
    </font>
    <font>
      <sz val="8"/>
      <color rgb="FFFF0000"/>
      <name val="ＭＳ ゴシック"/>
      <family val="3"/>
      <charset val="128"/>
    </font>
    <font>
      <b/>
      <sz val="8"/>
      <color rgb="FFFF0000"/>
      <name val="ＭＳ ゴシック"/>
      <family val="3"/>
      <charset val="128"/>
    </font>
    <font>
      <sz val="11"/>
      <name val="ＭＳ ゴシック"/>
      <family val="3"/>
      <charset val="128"/>
    </font>
    <font>
      <b/>
      <sz val="12"/>
      <color indexed="81"/>
      <name val="MS P ゴシック"/>
      <family val="3"/>
      <charset val="128"/>
    </font>
    <font>
      <b/>
      <sz val="12"/>
      <color indexed="81"/>
      <name val="ＭＳ Ｐゴシック"/>
      <family val="3"/>
      <charset val="128"/>
    </font>
    <font>
      <sz val="11"/>
      <color theme="1"/>
      <name val="游ゴシック"/>
      <family val="3"/>
      <charset val="128"/>
    </font>
    <font>
      <b/>
      <sz val="11"/>
      <color rgb="FFFF0000"/>
      <name val="游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41">
    <border>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cellStyleXfs>
  <cellXfs count="177">
    <xf numFmtId="0" fontId="0" fillId="0" borderId="0" xfId="0">
      <alignment vertical="center"/>
    </xf>
    <xf numFmtId="3" fontId="0" fillId="0" borderId="0" xfId="0" applyNumberFormat="1">
      <alignment vertical="center"/>
    </xf>
    <xf numFmtId="38" fontId="0" fillId="0" borderId="0" xfId="1" applyFont="1">
      <alignment vertical="center"/>
    </xf>
    <xf numFmtId="0" fontId="6" fillId="0" borderId="0" xfId="0" applyFont="1" applyProtection="1">
      <alignment vertical="center"/>
      <protection locked="0"/>
    </xf>
    <xf numFmtId="0" fontId="0" fillId="0" borderId="0" xfId="0" applyAlignment="1">
      <alignment horizontal="center" vertical="center"/>
    </xf>
    <xf numFmtId="0" fontId="8" fillId="0" borderId="5" xfId="0" applyFont="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3" fontId="0" fillId="0" borderId="5" xfId="0" applyNumberFormat="1" applyBorder="1">
      <alignment vertical="center"/>
    </xf>
    <xf numFmtId="3" fontId="8" fillId="0" borderId="5" xfId="0" applyNumberFormat="1" applyFont="1" applyBorder="1" applyAlignment="1">
      <alignment horizontal="center" vertical="center"/>
    </xf>
    <xf numFmtId="38" fontId="10" fillId="0" borderId="0" xfId="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38" fontId="14" fillId="0" borderId="0" xfId="1"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5" fillId="0" borderId="0" xfId="0" applyFont="1" applyProtection="1">
      <alignment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vertical="center" wrapText="1"/>
      <protection locked="0"/>
    </xf>
    <xf numFmtId="0" fontId="15" fillId="0" borderId="1" xfId="0" applyFont="1" applyBorder="1" applyAlignment="1" applyProtection="1">
      <alignment horizontal="center" vertical="center"/>
      <protection locked="0"/>
    </xf>
    <xf numFmtId="177" fontId="15" fillId="0" borderId="1" xfId="0" applyNumberFormat="1" applyFont="1" applyBorder="1" applyAlignment="1" applyProtection="1">
      <alignment horizontal="right" vertical="center"/>
      <protection locked="0"/>
    </xf>
    <xf numFmtId="176" fontId="13" fillId="0" borderId="1" xfId="0" applyNumberFormat="1" applyFont="1" applyBorder="1" applyAlignment="1" applyProtection="1">
      <alignment horizontal="right" vertical="center"/>
      <protection locked="0"/>
    </xf>
    <xf numFmtId="0" fontId="15" fillId="0" borderId="6" xfId="0" applyFont="1" applyBorder="1" applyAlignment="1" applyProtection="1">
      <alignment horizontal="center" vertical="center"/>
      <protection locked="0"/>
    </xf>
    <xf numFmtId="38" fontId="15" fillId="0" borderId="1" xfId="1" applyFont="1" applyFill="1" applyBorder="1" applyAlignment="1" applyProtection="1">
      <alignment horizontal="right" vertical="center"/>
      <protection locked="0"/>
    </xf>
    <xf numFmtId="49" fontId="15" fillId="0" borderId="6" xfId="0" applyNumberFormat="1" applyFont="1" applyBorder="1" applyAlignment="1" applyProtection="1">
      <alignment horizontal="center" vertical="center"/>
      <protection locked="0"/>
    </xf>
    <xf numFmtId="178" fontId="15" fillId="0" borderId="1" xfId="0" applyNumberFormat="1" applyFont="1" applyBorder="1" applyAlignment="1" applyProtection="1">
      <alignment horizontal="right" vertical="center"/>
      <protection locked="0"/>
    </xf>
    <xf numFmtId="0" fontId="15" fillId="0" borderId="3" xfId="0" applyFont="1" applyBorder="1" applyAlignment="1" applyProtection="1">
      <alignment vertical="center" shrinkToFit="1"/>
      <protection locked="0"/>
    </xf>
    <xf numFmtId="38" fontId="14" fillId="0" borderId="22" xfId="1" applyFont="1" applyFill="1" applyBorder="1" applyAlignment="1" applyProtection="1">
      <alignment horizontal="left" vertical="center"/>
      <protection locked="0"/>
    </xf>
    <xf numFmtId="0" fontId="14" fillId="0" borderId="2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6" fillId="0" borderId="14" xfId="0" applyFont="1" applyBorder="1" applyAlignment="1" applyProtection="1">
      <alignment vertical="center" wrapText="1"/>
      <protection locked="0"/>
    </xf>
    <xf numFmtId="0" fontId="16" fillId="0" borderId="14" xfId="0" applyFont="1" applyBorder="1" applyAlignment="1" applyProtection="1">
      <alignment horizontal="center" vertical="center" wrapText="1"/>
      <protection locked="0"/>
    </xf>
    <xf numFmtId="177" fontId="16" fillId="0" borderId="14" xfId="0" applyNumberFormat="1" applyFont="1" applyBorder="1" applyAlignment="1" applyProtection="1">
      <alignment vertical="center" wrapText="1"/>
      <protection locked="0"/>
    </xf>
    <xf numFmtId="0" fontId="16" fillId="0" borderId="25" xfId="0" applyFont="1" applyBorder="1" applyAlignment="1" applyProtection="1">
      <alignment horizontal="center" vertical="center" wrapText="1"/>
      <protection locked="0"/>
    </xf>
    <xf numFmtId="38" fontId="16" fillId="0" borderId="14" xfId="1" applyFont="1" applyFill="1" applyBorder="1" applyAlignment="1" applyProtection="1">
      <alignment vertical="center" wrapText="1"/>
      <protection locked="0"/>
    </xf>
    <xf numFmtId="0" fontId="16" fillId="0" borderId="24"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178" fontId="16" fillId="0" borderId="14" xfId="0" applyNumberFormat="1" applyFont="1" applyBorder="1" applyAlignment="1" applyProtection="1">
      <alignment vertical="center" wrapText="1"/>
      <protection locked="0"/>
    </xf>
    <xf numFmtId="0" fontId="15" fillId="0" borderId="15" xfId="0" applyFont="1" applyBorder="1" applyAlignment="1" applyProtection="1">
      <alignment vertical="center" wrapText="1" shrinkToFit="1"/>
      <protection locked="0"/>
    </xf>
    <xf numFmtId="0" fontId="15" fillId="0" borderId="2" xfId="0" applyFont="1" applyBorder="1" applyAlignment="1" applyProtection="1">
      <alignment horizontal="center" vertical="center"/>
      <protection locked="0"/>
    </xf>
    <xf numFmtId="0" fontId="16" fillId="0" borderId="5" xfId="0" applyFont="1" applyBorder="1" applyAlignment="1" applyProtection="1">
      <alignment vertical="center" wrapText="1"/>
      <protection locked="0"/>
    </xf>
    <xf numFmtId="0" fontId="16" fillId="0" borderId="5" xfId="0" applyFont="1" applyBorder="1" applyAlignment="1" applyProtection="1">
      <alignment horizontal="center" vertical="center" wrapText="1"/>
      <protection locked="0"/>
    </xf>
    <xf numFmtId="177" fontId="16" fillId="0" borderId="5" xfId="0" applyNumberFormat="1" applyFont="1" applyBorder="1" applyAlignment="1" applyProtection="1">
      <alignment vertical="center" wrapText="1"/>
      <protection locked="0"/>
    </xf>
    <xf numFmtId="0" fontId="16" fillId="0" borderId="7" xfId="0" applyFont="1" applyBorder="1" applyAlignment="1" applyProtection="1">
      <alignment horizontal="center" vertical="center" wrapText="1"/>
      <protection locked="0"/>
    </xf>
    <xf numFmtId="38" fontId="16" fillId="0" borderId="5" xfId="1" applyFont="1" applyFill="1" applyBorder="1" applyAlignment="1" applyProtection="1">
      <alignment vertical="center" wrapText="1"/>
      <protection locked="0"/>
    </xf>
    <xf numFmtId="0" fontId="16" fillId="0" borderId="8"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178" fontId="16" fillId="0" borderId="5" xfId="0" applyNumberFormat="1" applyFont="1" applyBorder="1" applyAlignment="1" applyProtection="1">
      <alignment vertical="center" wrapText="1"/>
      <protection locked="0"/>
    </xf>
    <xf numFmtId="0" fontId="15" fillId="0" borderId="9" xfId="0" applyFont="1" applyBorder="1" applyAlignment="1" applyProtection="1">
      <alignment vertical="center" wrapText="1" shrinkToFit="1"/>
      <protection locked="0"/>
    </xf>
    <xf numFmtId="0" fontId="15" fillId="0" borderId="9" xfId="0" applyFont="1" applyBorder="1" applyAlignment="1" applyProtection="1">
      <alignment vertical="center" shrinkToFit="1"/>
      <protection locked="0"/>
    </xf>
    <xf numFmtId="57" fontId="16" fillId="0" borderId="5" xfId="0" applyNumberFormat="1"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16" fillId="0" borderId="17" xfId="0" applyFont="1" applyBorder="1" applyAlignment="1" applyProtection="1">
      <alignment horizontal="center" vertical="center" wrapText="1"/>
      <protection locked="0"/>
    </xf>
    <xf numFmtId="177" fontId="16" fillId="0" borderId="17" xfId="0" applyNumberFormat="1" applyFont="1" applyBorder="1" applyAlignment="1" applyProtection="1">
      <alignment vertical="center" wrapText="1"/>
      <protection locked="0"/>
    </xf>
    <xf numFmtId="0" fontId="16" fillId="0" borderId="20" xfId="0" applyFont="1" applyBorder="1" applyAlignment="1" applyProtection="1">
      <alignment horizontal="center" vertical="center" wrapText="1"/>
      <protection locked="0"/>
    </xf>
    <xf numFmtId="38" fontId="16" fillId="0" borderId="17" xfId="1" applyFont="1" applyFill="1" applyBorder="1" applyAlignment="1" applyProtection="1">
      <alignment vertical="center" wrapText="1"/>
      <protection locked="0"/>
    </xf>
    <xf numFmtId="0" fontId="16" fillId="0" borderId="19"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178" fontId="16" fillId="0" borderId="17" xfId="0" applyNumberFormat="1" applyFont="1" applyBorder="1" applyAlignment="1" applyProtection="1">
      <alignment vertical="center" wrapText="1"/>
      <protection locked="0"/>
    </xf>
    <xf numFmtId="0" fontId="15" fillId="0" borderId="18" xfId="0" applyFont="1" applyBorder="1" applyAlignment="1" applyProtection="1">
      <alignment vertical="center" shrinkToFit="1"/>
      <protection locked="0"/>
    </xf>
    <xf numFmtId="0" fontId="15" fillId="0" borderId="11" xfId="0" applyFont="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177" fontId="15" fillId="0" borderId="0" xfId="0" applyNumberFormat="1"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right" vertical="center"/>
      <protection locked="0"/>
    </xf>
    <xf numFmtId="38" fontId="15" fillId="0" borderId="0" xfId="1" applyFont="1" applyFill="1" applyBorder="1" applyProtection="1">
      <alignment vertical="center"/>
      <protection locked="0"/>
    </xf>
    <xf numFmtId="178" fontId="15" fillId="0" borderId="0" xfId="0" applyNumberFormat="1" applyFont="1" applyProtection="1">
      <alignment vertical="center"/>
      <protection locked="0"/>
    </xf>
    <xf numFmtId="3" fontId="17" fillId="0" borderId="5" xfId="0" applyNumberFormat="1" applyFont="1" applyBorder="1">
      <alignment vertical="center"/>
    </xf>
    <xf numFmtId="0" fontId="13" fillId="0" borderId="28" xfId="0" applyFont="1" applyBorder="1" applyAlignment="1" applyProtection="1">
      <alignment horizontal="right" vertical="center"/>
      <protection locked="0"/>
    </xf>
    <xf numFmtId="49" fontId="15" fillId="0" borderId="28" xfId="0" applyNumberFormat="1" applyFont="1" applyBorder="1" applyAlignment="1" applyProtection="1">
      <alignment horizontal="center" vertical="center"/>
      <protection locked="0"/>
    </xf>
    <xf numFmtId="49" fontId="15" fillId="0" borderId="27" xfId="0" applyNumberFormat="1" applyFont="1" applyBorder="1" applyAlignment="1" applyProtection="1">
      <alignment horizontal="center" vertical="center"/>
      <protection locked="0"/>
    </xf>
    <xf numFmtId="0" fontId="17" fillId="0" borderId="5" xfId="0" applyFont="1" applyBorder="1">
      <alignment vertical="center"/>
    </xf>
    <xf numFmtId="0" fontId="17" fillId="0" borderId="5" xfId="0" applyFont="1" applyBorder="1" applyAlignment="1">
      <alignment horizontal="center" vertical="center"/>
    </xf>
    <xf numFmtId="0" fontId="7" fillId="0" borderId="0" xfId="0" applyFont="1" applyAlignment="1" applyProtection="1">
      <alignment horizontal="centerContinuous" vertical="center"/>
      <protection locked="0"/>
    </xf>
    <xf numFmtId="0" fontId="11" fillId="2" borderId="0" xfId="0" applyFont="1" applyFill="1" applyProtection="1">
      <alignment vertical="center"/>
      <protection locked="0"/>
    </xf>
    <xf numFmtId="0" fontId="11" fillId="2" borderId="0" xfId="0" applyFont="1" applyFill="1" applyAlignment="1" applyProtection="1">
      <alignment horizontal="center" vertical="center"/>
      <protection locked="0"/>
    </xf>
    <xf numFmtId="177" fontId="11" fillId="2" borderId="0" xfId="0" applyNumberFormat="1" applyFont="1" applyFill="1" applyProtection="1">
      <alignment vertical="center"/>
      <protection locked="0"/>
    </xf>
    <xf numFmtId="0" fontId="13" fillId="2" borderId="0" xfId="0" applyFont="1" applyFill="1" applyProtection="1">
      <alignment vertical="center"/>
      <protection locked="0"/>
    </xf>
    <xf numFmtId="0" fontId="13" fillId="2" borderId="0" xfId="0" applyFont="1" applyFill="1" applyAlignment="1" applyProtection="1">
      <alignment horizontal="right" vertical="center"/>
      <protection locked="0"/>
    </xf>
    <xf numFmtId="178" fontId="11" fillId="2" borderId="0" xfId="0" applyNumberFormat="1" applyFont="1" applyFill="1" applyProtection="1">
      <alignment vertical="center"/>
      <protection locked="0"/>
    </xf>
    <xf numFmtId="0" fontId="15" fillId="0" borderId="12" xfId="0" applyFont="1" applyBorder="1" applyAlignment="1" applyProtection="1">
      <alignment horizontal="center" vertical="center"/>
      <protection locked="0"/>
    </xf>
    <xf numFmtId="0" fontId="19" fillId="0" borderId="0" xfId="0" applyFont="1" applyAlignment="1" applyProtection="1">
      <alignment horizontal="centerContinuous" vertical="center"/>
      <protection locked="0"/>
    </xf>
    <xf numFmtId="0" fontId="18" fillId="0" borderId="0" xfId="0" applyFont="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18" fillId="0" borderId="27" xfId="0" applyFont="1" applyBorder="1" applyAlignment="1" applyProtection="1">
      <alignment horizontal="centerContinuous" vertical="center"/>
      <protection locked="0"/>
    </xf>
    <xf numFmtId="38" fontId="18" fillId="0" borderId="0" xfId="1" applyFont="1" applyFill="1" applyBorder="1" applyAlignment="1" applyProtection="1">
      <alignment horizontal="centerContinuous" vertical="center"/>
      <protection locked="0"/>
    </xf>
    <xf numFmtId="178" fontId="20" fillId="0" borderId="0" xfId="0" applyNumberFormat="1" applyFont="1" applyAlignment="1" applyProtection="1">
      <alignment horizontal="centerContinuous" vertical="center" wrapText="1"/>
      <protection locked="0"/>
    </xf>
    <xf numFmtId="178" fontId="13" fillId="0" borderId="0" xfId="0" applyNumberFormat="1" applyFont="1" applyAlignment="1" applyProtection="1">
      <alignment horizontal="centerContinuous" vertical="center" wrapText="1"/>
      <protection locked="0"/>
    </xf>
    <xf numFmtId="178" fontId="13" fillId="0" borderId="0" xfId="0" applyNumberFormat="1" applyFont="1" applyAlignment="1" applyProtection="1">
      <alignment horizontal="left" vertical="center" wrapText="1"/>
      <protection locked="0"/>
    </xf>
    <xf numFmtId="176" fontId="13" fillId="0" borderId="14" xfId="0" applyNumberFormat="1" applyFont="1" applyBorder="1" applyAlignment="1" applyProtection="1">
      <alignment horizontal="center" vertical="center"/>
      <protection locked="0"/>
    </xf>
    <xf numFmtId="0" fontId="13" fillId="0" borderId="24" xfId="0" applyFont="1" applyBorder="1" applyAlignment="1" applyProtection="1">
      <alignment horizontal="right" vertical="center" wrapText="1"/>
      <protection locked="0"/>
    </xf>
    <xf numFmtId="38" fontId="14" fillId="0" borderId="13" xfId="1" applyFont="1" applyFill="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176" fontId="13" fillId="0" borderId="5" xfId="0" applyNumberFormat="1" applyFont="1" applyBorder="1" applyAlignment="1" applyProtection="1">
      <alignment horizontal="center" vertical="center"/>
      <protection locked="0"/>
    </xf>
    <xf numFmtId="0" fontId="13" fillId="0" borderId="8" xfId="0" applyFont="1" applyBorder="1" applyAlignment="1" applyProtection="1">
      <alignment horizontal="right" vertical="center" wrapText="1"/>
      <protection locked="0"/>
    </xf>
    <xf numFmtId="38" fontId="14" fillId="0" borderId="2" xfId="1" applyFont="1" applyFill="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176" fontId="13" fillId="0" borderId="17" xfId="0" applyNumberFormat="1" applyFont="1" applyBorder="1" applyAlignment="1" applyProtection="1">
      <alignment horizontal="center" vertical="center"/>
      <protection locked="0"/>
    </xf>
    <xf numFmtId="0" fontId="13" fillId="0" borderId="19" xfId="0" applyFont="1" applyBorder="1" applyAlignment="1" applyProtection="1">
      <alignment horizontal="right" vertical="center" wrapText="1"/>
      <protection locked="0"/>
    </xf>
    <xf numFmtId="38" fontId="14" fillId="0" borderId="16" xfId="1" applyFont="1" applyFill="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21" fillId="0" borderId="15" xfId="0" applyFont="1" applyBorder="1" applyAlignment="1" applyProtection="1">
      <alignment vertical="center" wrapText="1" shrinkToFit="1"/>
      <protection locked="0"/>
    </xf>
    <xf numFmtId="0" fontId="15" fillId="0" borderId="16" xfId="0" applyFont="1" applyBorder="1" applyAlignment="1" applyProtection="1">
      <alignment horizontal="center" vertical="center"/>
      <protection locked="0"/>
    </xf>
    <xf numFmtId="56" fontId="16" fillId="0" borderId="14" xfId="0" applyNumberFormat="1" applyFont="1" applyBorder="1" applyAlignment="1" applyProtection="1">
      <alignment vertical="center" wrapText="1"/>
      <protection locked="0"/>
    </xf>
    <xf numFmtId="0" fontId="15" fillId="0" borderId="17" xfId="0" applyFont="1" applyBorder="1" applyAlignment="1" applyProtection="1">
      <alignment horizontal="center" vertical="center"/>
      <protection locked="0"/>
    </xf>
    <xf numFmtId="0" fontId="16" fillId="0" borderId="3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protection locked="0"/>
    </xf>
    <xf numFmtId="0" fontId="15" fillId="0" borderId="39"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178" fontId="15" fillId="0" borderId="14" xfId="0" applyNumberFormat="1" applyFont="1" applyBorder="1" applyProtection="1">
      <alignment vertical="center"/>
      <protection locked="0"/>
    </xf>
    <xf numFmtId="0" fontId="27" fillId="0" borderId="0" xfId="3" applyFont="1">
      <alignment vertical="center"/>
    </xf>
    <xf numFmtId="0" fontId="16" fillId="0" borderId="32" xfId="0" applyFont="1" applyBorder="1" applyAlignment="1" applyProtection="1">
      <alignment vertical="center" wrapText="1"/>
      <protection locked="0"/>
    </xf>
    <xf numFmtId="0" fontId="16" fillId="0" borderId="40"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0" fontId="28" fillId="0" borderId="0" xfId="3" applyFont="1">
      <alignment vertical="center"/>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xf numFmtId="177" fontId="15" fillId="0" borderId="14" xfId="0" applyNumberFormat="1" applyFont="1" applyBorder="1" applyAlignment="1" applyProtection="1">
      <alignment horizontal="center" vertical="center" wrapText="1"/>
      <protection locked="0"/>
    </xf>
    <xf numFmtId="177" fontId="15" fillId="0" borderId="5" xfId="0" applyNumberFormat="1" applyFont="1" applyBorder="1" applyAlignment="1" applyProtection="1">
      <alignment horizontal="center" vertical="center" wrapText="1"/>
      <protection locked="0"/>
    </xf>
    <xf numFmtId="0" fontId="15" fillId="0" borderId="13" xfId="0" applyFont="1" applyBorder="1" applyAlignment="1" applyProtection="1">
      <alignment horizontal="center" vertical="center" textRotation="255" wrapText="1"/>
      <protection locked="0"/>
    </xf>
    <xf numFmtId="0" fontId="15" fillId="0" borderId="2" xfId="0" applyFont="1" applyBorder="1" applyAlignment="1" applyProtection="1">
      <alignment horizontal="center" vertical="center" textRotation="255" wrapText="1"/>
      <protection locked="0"/>
    </xf>
    <xf numFmtId="0" fontId="15" fillId="0" borderId="5"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textRotation="255" wrapText="1"/>
      <protection locked="0"/>
    </xf>
    <xf numFmtId="0" fontId="15" fillId="0" borderId="5" xfId="0" applyFont="1" applyBorder="1" applyAlignment="1" applyProtection="1">
      <alignment horizontal="center" vertical="center" textRotation="255" wrapText="1"/>
      <protection locked="0"/>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25"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38" fontId="15" fillId="0" borderId="14" xfId="1" applyFont="1" applyFill="1" applyBorder="1" applyAlignment="1" applyProtection="1">
      <alignment horizontal="center" vertical="center" wrapText="1"/>
      <protection locked="0"/>
    </xf>
    <xf numFmtId="38" fontId="15" fillId="0" borderId="5" xfId="1" applyFont="1" applyFill="1" applyBorder="1" applyAlignment="1" applyProtection="1">
      <alignment horizontal="center" vertical="center" wrapText="1"/>
      <protection locked="0"/>
    </xf>
    <xf numFmtId="0" fontId="15" fillId="0" borderId="24"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38" fontId="14" fillId="0" borderId="14" xfId="1" applyFont="1" applyFill="1" applyBorder="1" applyAlignment="1" applyProtection="1">
      <alignment horizontal="center" vertical="center" wrapText="1"/>
      <protection locked="0"/>
    </xf>
    <xf numFmtId="38" fontId="14" fillId="0" borderId="15" xfId="1" applyFont="1" applyFill="1" applyBorder="1" applyAlignment="1" applyProtection="1">
      <alignment horizontal="center" vertical="center" wrapText="1"/>
      <protection locked="0"/>
    </xf>
    <xf numFmtId="38" fontId="14" fillId="0" borderId="5" xfId="1" applyFont="1" applyFill="1" applyBorder="1" applyAlignment="1" applyProtection="1">
      <alignment horizontal="center" vertical="center" wrapText="1"/>
      <protection locked="0"/>
    </xf>
    <xf numFmtId="38" fontId="14" fillId="0" borderId="9" xfId="1" applyFont="1" applyFill="1" applyBorder="1" applyAlignment="1" applyProtection="1">
      <alignment horizontal="center" vertical="center" wrapText="1"/>
      <protection locked="0"/>
    </xf>
    <xf numFmtId="0" fontId="24" fillId="0" borderId="14" xfId="0" applyFont="1" applyBorder="1" applyAlignment="1" applyProtection="1">
      <alignment horizontal="center" vertical="center"/>
      <protection locked="0"/>
    </xf>
    <xf numFmtId="38" fontId="15" fillId="0" borderId="32" xfId="1" applyFont="1" applyFill="1" applyBorder="1" applyAlignment="1" applyProtection="1">
      <alignment horizontal="center" vertical="center" wrapText="1"/>
      <protection locked="0"/>
    </xf>
    <xf numFmtId="38" fontId="15" fillId="0" borderId="1" xfId="1" applyFont="1" applyFill="1" applyBorder="1" applyAlignment="1" applyProtection="1">
      <alignment horizontal="center" vertical="center" wrapText="1"/>
      <protection locked="0"/>
    </xf>
    <xf numFmtId="0" fontId="15" fillId="0" borderId="31" xfId="0" applyFont="1" applyBorder="1" applyAlignment="1" applyProtection="1">
      <alignment horizontal="center" vertical="center" textRotation="255" wrapText="1"/>
      <protection locked="0"/>
    </xf>
    <xf numFmtId="0" fontId="15" fillId="0" borderId="4" xfId="0" applyFont="1" applyBorder="1" applyAlignment="1" applyProtection="1">
      <alignment horizontal="center" vertical="center" textRotation="255" wrapText="1"/>
      <protection locked="0"/>
    </xf>
    <xf numFmtId="0" fontId="15" fillId="0" borderId="3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textRotation="255" wrapText="1"/>
      <protection locked="0"/>
    </xf>
    <xf numFmtId="0" fontId="15" fillId="0" borderId="1" xfId="0" applyFont="1" applyBorder="1" applyAlignment="1" applyProtection="1">
      <alignment horizontal="center" vertical="center" textRotation="255" wrapText="1"/>
      <protection locked="0"/>
    </xf>
    <xf numFmtId="177" fontId="15" fillId="0" borderId="32" xfId="0" applyNumberFormat="1" applyFont="1" applyBorder="1" applyAlignment="1" applyProtection="1">
      <alignment horizontal="center" vertical="center" wrapText="1"/>
      <protection locked="0"/>
    </xf>
    <xf numFmtId="177" fontId="15" fillId="0" borderId="1" xfId="0" applyNumberFormat="1"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5" fillId="3" borderId="35"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38" fontId="14" fillId="0" borderId="36" xfId="1" applyFont="1" applyFill="1" applyBorder="1" applyAlignment="1" applyProtection="1">
      <alignment horizontal="center" vertical="center" wrapText="1"/>
      <protection locked="0"/>
    </xf>
    <xf numFmtId="38" fontId="14" fillId="0" borderId="37" xfId="1" applyFont="1" applyFill="1" applyBorder="1" applyAlignment="1" applyProtection="1">
      <alignment horizontal="center" vertical="center" wrapText="1"/>
      <protection locked="0"/>
    </xf>
    <xf numFmtId="38" fontId="14" fillId="0" borderId="22" xfId="1" applyFont="1" applyFill="1" applyBorder="1" applyAlignment="1" applyProtection="1">
      <alignment horizontal="center" vertical="center" wrapText="1"/>
      <protection locked="0"/>
    </xf>
    <xf numFmtId="38" fontId="14" fillId="0" borderId="23" xfId="1" applyFont="1" applyFill="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178" fontId="15" fillId="0" borderId="32"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xf numFmtId="3" fontId="0" fillId="0" borderId="5" xfId="0" applyNumberFormat="1" applyBorder="1" applyAlignment="1">
      <alignment horizontal="right" vertical="center"/>
    </xf>
  </cellXfs>
  <cellStyles count="4">
    <cellStyle name="桁区切り" xfId="1" builtinId="6"/>
    <cellStyle name="標準" xfId="0" builtinId="0"/>
    <cellStyle name="標準 2" xfId="2" xr:uid="{2E4F6F9A-FEA5-4C1A-8EDE-86611BC66038}"/>
    <cellStyle name="標準 3" xfId="3" xr:uid="{193731F2-04C0-4A01-B114-08AF7FB5710A}"/>
  </cellStyles>
  <dxfs count="30">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ont>
        <b/>
        <i val="0"/>
        <color theme="1"/>
      </font>
      <fill>
        <patternFill>
          <bgColor rgb="FFFF0000"/>
        </patternFill>
      </fill>
    </dxf>
    <dxf>
      <fill>
        <patternFill patternType="none">
          <bgColor auto="1"/>
        </patternFill>
      </fill>
    </dxf>
    <dxf>
      <fill>
        <patternFill>
          <bgColor rgb="FFFFFF99"/>
        </patternFill>
      </fill>
    </dxf>
    <dxf>
      <fill>
        <patternFill>
          <bgColor theme="3"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3" tint="0.79998168889431442"/>
        </patternFill>
      </fill>
    </dxf>
    <dxf>
      <fill>
        <patternFill patternType="none">
          <bgColor auto="1"/>
        </patternFill>
      </fill>
    </dxf>
  </dxfs>
  <tableStyles count="0" defaultTableStyle="TableStyleMedium2" defaultPivotStyle="PivotStyleLight16"/>
  <colors>
    <mruColors>
      <color rgb="FFFFFF99"/>
      <color rgb="FF0000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28577</xdr:colOff>
      <xdr:row>13</xdr:row>
      <xdr:rowOff>38101</xdr:rowOff>
    </xdr:from>
    <xdr:to>
      <xdr:col>14</xdr:col>
      <xdr:colOff>222388</xdr:colOff>
      <xdr:row>13</xdr:row>
      <xdr:rowOff>681832</xdr:rowOff>
    </xdr:to>
    <xdr:sp macro="" textlink="">
      <xdr:nvSpPr>
        <xdr:cNvPr id="2" name="テキスト ボックス 1">
          <a:extLst>
            <a:ext uri="{FF2B5EF4-FFF2-40B4-BE49-F238E27FC236}">
              <a16:creationId xmlns:a16="http://schemas.microsoft.com/office/drawing/2014/main" id="{72890DBA-B960-97FF-DC6A-31AA300F6750}"/>
            </a:ext>
          </a:extLst>
        </xdr:cNvPr>
        <xdr:cNvSpPr txBox="1"/>
      </xdr:nvSpPr>
      <xdr:spPr>
        <a:xfrm>
          <a:off x="8572502" y="2028826"/>
          <a:ext cx="689111"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補助率</a:t>
          </a:r>
        </a:p>
      </xdr:txBody>
    </xdr:sp>
    <xdr:clientData/>
  </xdr:twoCellAnchor>
  <xdr:twoCellAnchor>
    <xdr:from>
      <xdr:col>8</xdr:col>
      <xdr:colOff>28577</xdr:colOff>
      <xdr:row>13</xdr:row>
      <xdr:rowOff>82923</xdr:rowOff>
    </xdr:from>
    <xdr:to>
      <xdr:col>9</xdr:col>
      <xdr:colOff>323797</xdr:colOff>
      <xdr:row>13</xdr:row>
      <xdr:rowOff>726654</xdr:rowOff>
    </xdr:to>
    <xdr:sp macro="" textlink="">
      <xdr:nvSpPr>
        <xdr:cNvPr id="3" name="テキスト ボックス 2">
          <a:extLst>
            <a:ext uri="{FF2B5EF4-FFF2-40B4-BE49-F238E27FC236}">
              <a16:creationId xmlns:a16="http://schemas.microsoft.com/office/drawing/2014/main" id="{E49E6103-68BB-472A-AE2B-CF7B88D64D16}"/>
            </a:ext>
          </a:extLst>
        </xdr:cNvPr>
        <xdr:cNvSpPr txBox="1"/>
      </xdr:nvSpPr>
      <xdr:spPr>
        <a:xfrm>
          <a:off x="6965018" y="2424952"/>
          <a:ext cx="530544"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耐震</a:t>
          </a:r>
          <a:endParaRPr kumimoji="1" lang="en-US" altLang="ja-JP" sz="900">
            <a:latin typeface="+mj-ea"/>
            <a:ea typeface="+mj-ea"/>
          </a:endParaRPr>
        </a:p>
        <a:p>
          <a:pPr algn="ctr"/>
          <a:r>
            <a:rPr kumimoji="1" lang="ja-JP" altLang="en-US" sz="900">
              <a:latin typeface="+mj-ea"/>
              <a:ea typeface="+mj-ea"/>
            </a:rPr>
            <a:t>指数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421823</xdr:colOff>
      <xdr:row>17</xdr:row>
      <xdr:rowOff>352426</xdr:rowOff>
    </xdr:from>
    <xdr:to>
      <xdr:col>31</xdr:col>
      <xdr:colOff>90488</xdr:colOff>
      <xdr:row>22</xdr:row>
      <xdr:rowOff>186826</xdr:rowOff>
    </xdr:to>
    <xdr:cxnSp macro="">
      <xdr:nvCxnSpPr>
        <xdr:cNvPr id="30" name="直線コネクタ 29">
          <a:extLst>
            <a:ext uri="{FF2B5EF4-FFF2-40B4-BE49-F238E27FC236}">
              <a16:creationId xmlns:a16="http://schemas.microsoft.com/office/drawing/2014/main" id="{21BF7E7E-DF8F-4C22-A89F-B4667EA83A88}"/>
            </a:ext>
          </a:extLst>
        </xdr:cNvPr>
        <xdr:cNvCxnSpPr>
          <a:stCxn id="24" idx="2"/>
          <a:endCxn id="29" idx="0"/>
        </xdr:cNvCxnSpPr>
      </xdr:nvCxnSpPr>
      <xdr:spPr>
        <a:xfrm>
          <a:off x="17512394" y="4420962"/>
          <a:ext cx="1165451" cy="1739400"/>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53789</xdr:colOff>
      <xdr:row>18</xdr:row>
      <xdr:rowOff>35858</xdr:rowOff>
    </xdr:from>
    <xdr:to>
      <xdr:col>14</xdr:col>
      <xdr:colOff>16250</xdr:colOff>
      <xdr:row>23</xdr:row>
      <xdr:rowOff>88973</xdr:rowOff>
    </xdr:to>
    <xdr:cxnSp macro="">
      <xdr:nvCxnSpPr>
        <xdr:cNvPr id="2" name="直線コネクタ 1">
          <a:extLst>
            <a:ext uri="{FF2B5EF4-FFF2-40B4-BE49-F238E27FC236}">
              <a16:creationId xmlns:a16="http://schemas.microsoft.com/office/drawing/2014/main" id="{12D57A59-46CC-4A01-B0FF-E001638E35BB}"/>
            </a:ext>
          </a:extLst>
        </xdr:cNvPr>
        <xdr:cNvCxnSpPr>
          <a:stCxn id="16" idx="0"/>
        </xdr:cNvCxnSpPr>
      </xdr:nvCxnSpPr>
      <xdr:spPr>
        <a:xfrm flipH="1" flipV="1">
          <a:off x="9929309" y="4379258"/>
          <a:ext cx="183441" cy="1958115"/>
        </a:xfrm>
        <a:prstGeom prst="line">
          <a:avLst/>
        </a:prstGeom>
        <a:ln w="2222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220980</xdr:colOff>
      <xdr:row>16</xdr:row>
      <xdr:rowOff>7620</xdr:rowOff>
    </xdr:from>
    <xdr:to>
      <xdr:col>2</xdr:col>
      <xdr:colOff>1283970</xdr:colOff>
      <xdr:row>18</xdr:row>
      <xdr:rowOff>7620</xdr:rowOff>
    </xdr:to>
    <xdr:sp macro="" textlink="">
      <xdr:nvSpPr>
        <xdr:cNvPr id="3" name="角丸四角形 1">
          <a:extLst>
            <a:ext uri="{FF2B5EF4-FFF2-40B4-BE49-F238E27FC236}">
              <a16:creationId xmlns:a16="http://schemas.microsoft.com/office/drawing/2014/main" id="{C106C508-9019-4F92-8290-7DD862A4BE97}"/>
            </a:ext>
          </a:extLst>
        </xdr:cNvPr>
        <xdr:cNvSpPr/>
      </xdr:nvSpPr>
      <xdr:spPr>
        <a:xfrm>
          <a:off x="220980" y="3589020"/>
          <a:ext cx="2693670" cy="762000"/>
        </a:xfrm>
        <a:prstGeom prst="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1039178</xdr:colOff>
      <xdr:row>18</xdr:row>
      <xdr:rowOff>0</xdr:rowOff>
    </xdr:from>
    <xdr:to>
      <xdr:col>2</xdr:col>
      <xdr:colOff>325756</xdr:colOff>
      <xdr:row>18</xdr:row>
      <xdr:rowOff>337864</xdr:rowOff>
    </xdr:to>
    <xdr:cxnSp macro="">
      <xdr:nvCxnSpPr>
        <xdr:cNvPr id="4" name="直線コネクタ 3">
          <a:extLst>
            <a:ext uri="{FF2B5EF4-FFF2-40B4-BE49-F238E27FC236}">
              <a16:creationId xmlns:a16="http://schemas.microsoft.com/office/drawing/2014/main" id="{1EC769AE-6BD8-4310-9953-A7AA84468876}"/>
            </a:ext>
          </a:extLst>
        </xdr:cNvPr>
        <xdr:cNvCxnSpPr>
          <a:stCxn id="5" idx="0"/>
        </xdr:cNvCxnSpPr>
      </xdr:nvCxnSpPr>
      <xdr:spPr>
        <a:xfrm flipV="1">
          <a:off x="1267778" y="4343400"/>
          <a:ext cx="688658" cy="337864"/>
        </a:xfrm>
        <a:prstGeom prst="line">
          <a:avLst/>
        </a:prstGeom>
        <a:ln w="22225">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137160</xdr:colOff>
      <xdr:row>18</xdr:row>
      <xdr:rowOff>337864</xdr:rowOff>
    </xdr:from>
    <xdr:to>
      <xdr:col>2</xdr:col>
      <xdr:colOff>407670</xdr:colOff>
      <xdr:row>21</xdr:row>
      <xdr:rowOff>209549</xdr:rowOff>
    </xdr:to>
    <xdr:sp macro="" textlink="">
      <xdr:nvSpPr>
        <xdr:cNvPr id="5" name="角丸四角形 14">
          <a:extLst>
            <a:ext uri="{FF2B5EF4-FFF2-40B4-BE49-F238E27FC236}">
              <a16:creationId xmlns:a16="http://schemas.microsoft.com/office/drawing/2014/main" id="{C329C9B7-AC39-4C3B-B114-259C61216119}"/>
            </a:ext>
          </a:extLst>
        </xdr:cNvPr>
        <xdr:cNvSpPr/>
      </xdr:nvSpPr>
      <xdr:spPr>
        <a:xfrm>
          <a:off x="365760" y="4681264"/>
          <a:ext cx="1672590" cy="1014685"/>
        </a:xfrm>
        <a:prstGeom prst="roundRect">
          <a:avLst/>
        </a:prstGeom>
        <a:solidFill>
          <a:schemeClr val="bg1"/>
        </a:solidFill>
        <a:ln w="571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１つの園で、複数の区分を申請をする場合は、複数行を使ってください。</a:t>
          </a:r>
        </a:p>
      </xdr:txBody>
    </xdr:sp>
    <xdr:clientData/>
  </xdr:twoCellAnchor>
  <xdr:twoCellAnchor>
    <xdr:from>
      <xdr:col>3</xdr:col>
      <xdr:colOff>7620</xdr:colOff>
      <xdr:row>11</xdr:row>
      <xdr:rowOff>0</xdr:rowOff>
    </xdr:from>
    <xdr:to>
      <xdr:col>4</xdr:col>
      <xdr:colOff>7620</xdr:colOff>
      <xdr:row>18</xdr:row>
      <xdr:rowOff>7620</xdr:rowOff>
    </xdr:to>
    <xdr:sp macro="" textlink="">
      <xdr:nvSpPr>
        <xdr:cNvPr id="6" name="角丸四角形 6">
          <a:extLst>
            <a:ext uri="{FF2B5EF4-FFF2-40B4-BE49-F238E27FC236}">
              <a16:creationId xmlns:a16="http://schemas.microsoft.com/office/drawing/2014/main" id="{049F8593-86F2-4948-9C46-773D38C81FCF}"/>
            </a:ext>
          </a:extLst>
        </xdr:cNvPr>
        <xdr:cNvSpPr/>
      </xdr:nvSpPr>
      <xdr:spPr>
        <a:xfrm>
          <a:off x="2933700" y="2133600"/>
          <a:ext cx="1295400" cy="221742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662940</xdr:colOff>
      <xdr:row>18</xdr:row>
      <xdr:rowOff>353921</xdr:rowOff>
    </xdr:from>
    <xdr:to>
      <xdr:col>3</xdr:col>
      <xdr:colOff>1177017</xdr:colOff>
      <xdr:row>21</xdr:row>
      <xdr:rowOff>87764</xdr:rowOff>
    </xdr:to>
    <xdr:sp macro="" textlink="">
      <xdr:nvSpPr>
        <xdr:cNvPr id="7" name="角丸四角形 7">
          <a:extLst>
            <a:ext uri="{FF2B5EF4-FFF2-40B4-BE49-F238E27FC236}">
              <a16:creationId xmlns:a16="http://schemas.microsoft.com/office/drawing/2014/main" id="{A0145B6E-46C4-407E-9386-436D1DE2F7F0}"/>
            </a:ext>
          </a:extLst>
        </xdr:cNvPr>
        <xdr:cNvSpPr/>
      </xdr:nvSpPr>
      <xdr:spPr>
        <a:xfrm>
          <a:off x="2293620" y="4697321"/>
          <a:ext cx="1809477" cy="876843"/>
        </a:xfrm>
        <a:prstGeom prst="roundRect">
          <a:avLst/>
        </a:prstGeom>
        <a:solidFill>
          <a:schemeClr val="bg1"/>
        </a:solidFill>
        <a:ln w="57150" cmpd="dbl">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申請する事業区分をプルダウンから選択してください。</a:t>
          </a:r>
        </a:p>
      </xdr:txBody>
    </xdr:sp>
    <xdr:clientData/>
  </xdr:twoCellAnchor>
  <xdr:twoCellAnchor>
    <xdr:from>
      <xdr:col>3</xdr:col>
      <xdr:colOff>351905</xdr:colOff>
      <xdr:row>18</xdr:row>
      <xdr:rowOff>7620</xdr:rowOff>
    </xdr:from>
    <xdr:to>
      <xdr:col>3</xdr:col>
      <xdr:colOff>1089660</xdr:colOff>
      <xdr:row>18</xdr:row>
      <xdr:rowOff>330926</xdr:rowOff>
    </xdr:to>
    <xdr:cxnSp macro="">
      <xdr:nvCxnSpPr>
        <xdr:cNvPr id="8" name="直線コネクタ 7">
          <a:extLst>
            <a:ext uri="{FF2B5EF4-FFF2-40B4-BE49-F238E27FC236}">
              <a16:creationId xmlns:a16="http://schemas.microsoft.com/office/drawing/2014/main" id="{FBB30C90-E645-4BCF-8102-63DC975F81E3}"/>
            </a:ext>
          </a:extLst>
        </xdr:cNvPr>
        <xdr:cNvCxnSpPr/>
      </xdr:nvCxnSpPr>
      <xdr:spPr>
        <a:xfrm flipV="1">
          <a:off x="3277985" y="4351020"/>
          <a:ext cx="737755" cy="323306"/>
        </a:xfrm>
        <a:prstGeom prst="line">
          <a:avLst/>
        </a:prstGeom>
        <a:ln w="2222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27214</xdr:colOff>
      <xdr:row>10</xdr:row>
      <xdr:rowOff>411753</xdr:rowOff>
    </xdr:from>
    <xdr:to>
      <xdr:col>27</xdr:col>
      <xdr:colOff>721178</xdr:colOff>
      <xdr:row>17</xdr:row>
      <xdr:rowOff>366033</xdr:rowOff>
    </xdr:to>
    <xdr:sp macro="" textlink="">
      <xdr:nvSpPr>
        <xdr:cNvPr id="9" name="角丸四角形 6">
          <a:extLst>
            <a:ext uri="{FF2B5EF4-FFF2-40B4-BE49-F238E27FC236}">
              <a16:creationId xmlns:a16="http://schemas.microsoft.com/office/drawing/2014/main" id="{7378F452-3F15-400E-B488-344609C04BE5}"/>
            </a:ext>
          </a:extLst>
        </xdr:cNvPr>
        <xdr:cNvSpPr/>
      </xdr:nvSpPr>
      <xdr:spPr>
        <a:xfrm>
          <a:off x="13375821" y="2207896"/>
          <a:ext cx="2939143"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542924</xdr:colOff>
      <xdr:row>22</xdr:row>
      <xdr:rowOff>197712</xdr:rowOff>
    </xdr:from>
    <xdr:to>
      <xdr:col>27</xdr:col>
      <xdr:colOff>285750</xdr:colOff>
      <xdr:row>34</xdr:row>
      <xdr:rowOff>204107</xdr:rowOff>
    </xdr:to>
    <xdr:sp macro="" textlink="">
      <xdr:nvSpPr>
        <xdr:cNvPr id="10" name="角丸四角形 7">
          <a:extLst>
            <a:ext uri="{FF2B5EF4-FFF2-40B4-BE49-F238E27FC236}">
              <a16:creationId xmlns:a16="http://schemas.microsoft.com/office/drawing/2014/main" id="{9F9017AE-E9AA-4484-9F70-5D8F6C97ECE8}"/>
            </a:ext>
          </a:extLst>
        </xdr:cNvPr>
        <xdr:cNvSpPr/>
      </xdr:nvSpPr>
      <xdr:spPr>
        <a:xfrm>
          <a:off x="10721067" y="6171248"/>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園舎の状況を確認し、○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①昭和５６年６月</a:t>
          </a:r>
          <a:r>
            <a:rPr kumimoji="1" lang="en-US" altLang="ja-JP" sz="1050" b="0" i="0">
              <a:solidFill>
                <a:sysClr val="windowText" lastClr="000000"/>
              </a:solidFill>
              <a:latin typeface="Meiryo UI" panose="020B0604030504040204" pitchFamily="50" charset="-128"/>
              <a:ea typeface="Meiryo UI" panose="020B0604030504040204" pitchFamily="50" charset="-128"/>
            </a:rPr>
            <a:t>1</a:t>
          </a:r>
          <a:r>
            <a:rPr kumimoji="1" lang="ja-JP" altLang="en-US" sz="1050" b="0" i="0">
              <a:solidFill>
                <a:sysClr val="windowText" lastClr="000000"/>
              </a:solidFill>
              <a:latin typeface="Meiryo UI" panose="020B0604030504040204" pitchFamily="50" charset="-128"/>
              <a:ea typeface="Meiryo UI" panose="020B0604030504040204" pitchFamily="50" charset="-128"/>
            </a:rPr>
            <a:t>日の新耐震基準（建築基準法施行令）の施行以前に建築された園舎であれば</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、それ以降に建築された園舎であれば○を回答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（○の場合、②以下は回答不要）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②耐震診断を実施済の場合は○、未実施の場合は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の場合、③は回答不要）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③耐震診断を実施済であり、耐震性がある場合は○、耐震性がない場合は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耐震補強工事の対象となる建物の場合（「令和６年度私立学校施設整備費補助金（私立幼稚園施設整備費）の事業概要について」参照）は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と回答すること。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（○の場合、④は回答不要）</a:t>
          </a: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④旧建築基準で建築されていても、耐震改修や補強により耐震対策がなされている場合（耐震性がある場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672873</xdr:colOff>
      <xdr:row>17</xdr:row>
      <xdr:rowOff>366033</xdr:rowOff>
    </xdr:from>
    <xdr:to>
      <xdr:col>26</xdr:col>
      <xdr:colOff>0</xdr:colOff>
      <xdr:row>22</xdr:row>
      <xdr:rowOff>197712</xdr:rowOff>
    </xdr:to>
    <xdr:cxnSp macro="">
      <xdr:nvCxnSpPr>
        <xdr:cNvPr id="11" name="直線コネクタ 10">
          <a:extLst>
            <a:ext uri="{FF2B5EF4-FFF2-40B4-BE49-F238E27FC236}">
              <a16:creationId xmlns:a16="http://schemas.microsoft.com/office/drawing/2014/main" id="{13266B1E-4BFD-40D9-944F-8FED4392F42B}"/>
            </a:ext>
          </a:extLst>
        </xdr:cNvPr>
        <xdr:cNvCxnSpPr>
          <a:stCxn id="9" idx="2"/>
          <a:endCxn id="10" idx="0"/>
        </xdr:cNvCxnSpPr>
      </xdr:nvCxnSpPr>
      <xdr:spPr>
        <a:xfrm flipH="1">
          <a:off x="13300302" y="4434569"/>
          <a:ext cx="1545091" cy="1736679"/>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11</xdr:row>
      <xdr:rowOff>0</xdr:rowOff>
    </xdr:from>
    <xdr:to>
      <xdr:col>11</xdr:col>
      <xdr:colOff>7620</xdr:colOff>
      <xdr:row>18</xdr:row>
      <xdr:rowOff>0</xdr:rowOff>
    </xdr:to>
    <xdr:sp macro="" textlink="">
      <xdr:nvSpPr>
        <xdr:cNvPr id="12" name="角丸四角形 14">
          <a:extLst>
            <a:ext uri="{FF2B5EF4-FFF2-40B4-BE49-F238E27FC236}">
              <a16:creationId xmlns:a16="http://schemas.microsoft.com/office/drawing/2014/main" id="{7DC0C9FE-AB8C-4FF4-B3A3-370D11E8E0A1}"/>
            </a:ext>
          </a:extLst>
        </xdr:cNvPr>
        <xdr:cNvSpPr/>
      </xdr:nvSpPr>
      <xdr:spPr>
        <a:xfrm>
          <a:off x="6408420" y="2133600"/>
          <a:ext cx="2636520" cy="2209800"/>
        </a:xfrm>
        <a:prstGeom prst="rect">
          <a:avLst/>
        </a:prstGeom>
        <a:no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22860</xdr:colOff>
      <xdr:row>18</xdr:row>
      <xdr:rowOff>325346</xdr:rowOff>
    </xdr:from>
    <xdr:to>
      <xdr:col>16</xdr:col>
      <xdr:colOff>365760</xdr:colOff>
      <xdr:row>22</xdr:row>
      <xdr:rowOff>238260</xdr:rowOff>
    </xdr:to>
    <xdr:sp macro="" textlink="">
      <xdr:nvSpPr>
        <xdr:cNvPr id="13" name="角丸四角形 14">
          <a:extLst>
            <a:ext uri="{FF2B5EF4-FFF2-40B4-BE49-F238E27FC236}">
              <a16:creationId xmlns:a16="http://schemas.microsoft.com/office/drawing/2014/main" id="{BA84FF1D-81C8-4A35-B756-3A216A599E6E}"/>
            </a:ext>
          </a:extLst>
        </xdr:cNvPr>
        <xdr:cNvSpPr/>
      </xdr:nvSpPr>
      <xdr:spPr>
        <a:xfrm>
          <a:off x="6972300" y="4668746"/>
          <a:ext cx="4389120" cy="1436914"/>
        </a:xfrm>
        <a:prstGeom prst="roundRect">
          <a:avLst/>
        </a:prstGeom>
        <a:solidFill>
          <a:schemeClr val="bg1"/>
        </a:solidFill>
        <a:ln w="57150" cmpd="dbl">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新築・増築・改築の場合は、面積等記載してください。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構造体：空欄となっている例が多くありますので必ず選択して下さい。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単価：構造体を選択すると事務連絡に記載の額が自動で入力されます。</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49035</xdr:colOff>
      <xdr:row>18</xdr:row>
      <xdr:rowOff>0</xdr:rowOff>
    </xdr:from>
    <xdr:to>
      <xdr:col>7</xdr:col>
      <xdr:colOff>369277</xdr:colOff>
      <xdr:row>18</xdr:row>
      <xdr:rowOff>301806</xdr:rowOff>
    </xdr:to>
    <xdr:cxnSp macro="">
      <xdr:nvCxnSpPr>
        <xdr:cNvPr id="14" name="直線コネクタ 13">
          <a:extLst>
            <a:ext uri="{FF2B5EF4-FFF2-40B4-BE49-F238E27FC236}">
              <a16:creationId xmlns:a16="http://schemas.microsoft.com/office/drawing/2014/main" id="{55D78561-02F9-40D8-8ED8-EC5E0BD16BE7}"/>
            </a:ext>
          </a:extLst>
        </xdr:cNvPr>
        <xdr:cNvCxnSpPr/>
      </xdr:nvCxnSpPr>
      <xdr:spPr>
        <a:xfrm flipV="1">
          <a:off x="7577595" y="4343400"/>
          <a:ext cx="320242" cy="301806"/>
        </a:xfrm>
        <a:prstGeom prst="line">
          <a:avLst/>
        </a:prstGeom>
        <a:ln w="22225">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26893</xdr:colOff>
      <xdr:row>11</xdr:row>
      <xdr:rowOff>17929</xdr:rowOff>
    </xdr:from>
    <xdr:to>
      <xdr:col>14</xdr:col>
      <xdr:colOff>185058</xdr:colOff>
      <xdr:row>18</xdr:row>
      <xdr:rowOff>17929</xdr:rowOff>
    </xdr:to>
    <xdr:sp macro="" textlink="">
      <xdr:nvSpPr>
        <xdr:cNvPr id="15" name="角丸四角形 18">
          <a:extLst>
            <a:ext uri="{FF2B5EF4-FFF2-40B4-BE49-F238E27FC236}">
              <a16:creationId xmlns:a16="http://schemas.microsoft.com/office/drawing/2014/main" id="{505AF8D8-6C93-426C-AE14-CE926D2CB9E8}"/>
            </a:ext>
          </a:extLst>
        </xdr:cNvPr>
        <xdr:cNvSpPr/>
      </xdr:nvSpPr>
      <xdr:spPr>
        <a:xfrm>
          <a:off x="9681433" y="2151529"/>
          <a:ext cx="600125" cy="2209800"/>
        </a:xfrm>
        <a:prstGeom prst="rect">
          <a:avLst/>
        </a:prstGeom>
        <a:no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206187</xdr:colOff>
      <xdr:row>23</xdr:row>
      <xdr:rowOff>88973</xdr:rowOff>
    </xdr:from>
    <xdr:to>
      <xdr:col>16</xdr:col>
      <xdr:colOff>393870</xdr:colOff>
      <xdr:row>26</xdr:row>
      <xdr:rowOff>372435</xdr:rowOff>
    </xdr:to>
    <xdr:sp macro="" textlink="">
      <xdr:nvSpPr>
        <xdr:cNvPr id="16" name="角丸四角形 2">
          <a:extLst>
            <a:ext uri="{FF2B5EF4-FFF2-40B4-BE49-F238E27FC236}">
              <a16:creationId xmlns:a16="http://schemas.microsoft.com/office/drawing/2014/main" id="{3730F6BD-4F05-4B86-AD69-2545B026887C}"/>
            </a:ext>
          </a:extLst>
        </xdr:cNvPr>
        <xdr:cNvSpPr/>
      </xdr:nvSpPr>
      <xdr:spPr>
        <a:xfrm>
          <a:off x="8832027" y="6337373"/>
          <a:ext cx="2557503" cy="1426462"/>
        </a:xfrm>
        <a:prstGeom prst="roundRect">
          <a:avLst/>
        </a:prstGeom>
        <a:solidFill>
          <a:schemeClr val="bg1"/>
        </a:solidFill>
        <a:ln w="57150" cmpd="dbl">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050" b="1" i="0">
              <a:solidFill>
                <a:sysClr val="windowText" lastClr="000000"/>
              </a:solidFill>
              <a:latin typeface="Meiryo UI" panose="020B0604030504040204" pitchFamily="50" charset="-128"/>
              <a:ea typeface="Meiryo UI" panose="020B0604030504040204" pitchFamily="50" charset="-128"/>
            </a:rPr>
            <a:t>特別防犯対策</a:t>
          </a:r>
          <a:r>
            <a:rPr kumimoji="1" lang="ja-JP" altLang="en-US" sz="1050" b="0" i="0">
              <a:solidFill>
                <a:sysClr val="windowText" lastClr="000000"/>
              </a:solidFill>
              <a:latin typeface="Meiryo UI" panose="020B0604030504040204" pitchFamily="50" charset="-128"/>
              <a:ea typeface="Meiryo UI" panose="020B0604030504040204" pitchFamily="50" charset="-128"/>
            </a:rPr>
            <a:t>及び</a:t>
          </a:r>
          <a:r>
            <a:rPr kumimoji="1" lang="ja-JP" altLang="en-US" sz="1050" b="1" i="0">
              <a:solidFill>
                <a:sysClr val="windowText" lastClr="000000"/>
              </a:solidFill>
              <a:latin typeface="Meiryo UI" panose="020B0604030504040204" pitchFamily="50" charset="-128"/>
              <a:ea typeface="Meiryo UI" panose="020B0604030504040204" pitchFamily="50" charset="-128"/>
            </a:rPr>
            <a:t>耐震補強工事</a:t>
          </a:r>
          <a:r>
            <a:rPr kumimoji="1" lang="ja-JP" altLang="en-US" sz="1050" b="0" i="0">
              <a:solidFill>
                <a:sysClr val="windowText" lastClr="000000"/>
              </a:solidFill>
              <a:latin typeface="Meiryo UI" panose="020B0604030504040204" pitchFamily="50" charset="-128"/>
              <a:ea typeface="Meiryo UI" panose="020B0604030504040204" pitchFamily="50" charset="-128"/>
            </a:rPr>
            <a:t>のうち、以下のものについては補助率が</a:t>
          </a:r>
          <a:r>
            <a:rPr kumimoji="1" lang="en-US" altLang="ja-JP" sz="1100" b="0" i="0">
              <a:solidFill>
                <a:srgbClr val="0000CC"/>
              </a:solidFill>
              <a:latin typeface="Meiryo UI" panose="020B0604030504040204" pitchFamily="50" charset="-128"/>
              <a:ea typeface="Meiryo UI" panose="020B0604030504040204" pitchFamily="50" charset="-128"/>
            </a:rPr>
            <a:t>1/2</a:t>
          </a:r>
          <a:r>
            <a:rPr kumimoji="1" lang="ja-JP" altLang="en-US" sz="1050" b="0" i="0">
              <a:solidFill>
                <a:sysClr val="windowText" lastClr="000000"/>
              </a:solidFill>
              <a:latin typeface="Meiryo UI" panose="020B0604030504040204" pitchFamily="50" charset="-128"/>
              <a:ea typeface="Meiryo UI" panose="020B0604030504040204" pitchFamily="50" charset="-128"/>
            </a:rPr>
            <a:t>になります。</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・非木造：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a:t>
          </a:r>
          <a:r>
            <a:rPr kumimoji="1" lang="ja-JP" altLang="en-US" sz="1050" b="0" i="0">
              <a:solidFill>
                <a:sysClr val="windowText" lastClr="000000"/>
              </a:solidFill>
              <a:latin typeface="Meiryo UI" panose="020B0604030504040204" pitchFamily="50" charset="-128"/>
              <a:ea typeface="Meiryo UI" panose="020B0604030504040204" pitchFamily="50" charset="-128"/>
            </a:rPr>
            <a:t>ｓ値</a:t>
          </a:r>
          <a:r>
            <a:rPr kumimoji="1" lang="en-US" altLang="ja-JP" sz="1050" b="0" i="0">
              <a:solidFill>
                <a:sysClr val="windowText" lastClr="000000"/>
              </a:solidFill>
              <a:latin typeface="Meiryo UI" panose="020B0604030504040204" pitchFamily="50" charset="-128"/>
              <a:ea typeface="Meiryo UI" panose="020B0604030504040204" pitchFamily="50" charset="-128"/>
            </a:rPr>
            <a:t>0.3</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Iw</a:t>
          </a:r>
          <a:r>
            <a:rPr kumimoji="1" lang="ja-JP" altLang="en-US" sz="1050" b="0" i="0">
              <a:solidFill>
                <a:sysClr val="windowText" lastClr="000000"/>
              </a:solidFill>
              <a:latin typeface="Meiryo UI" panose="020B0604030504040204" pitchFamily="50" charset="-128"/>
              <a:ea typeface="Meiryo UI" panose="020B0604030504040204" pitchFamily="50" charset="-128"/>
            </a:rPr>
            <a:t>値</a:t>
          </a:r>
          <a:r>
            <a:rPr kumimoji="1" lang="en-US" altLang="ja-JP" sz="1050" b="0" i="0">
              <a:solidFill>
                <a:sysClr val="windowText" lastClr="000000"/>
              </a:solidFill>
              <a:latin typeface="Meiryo UI" panose="020B0604030504040204" pitchFamily="50" charset="-128"/>
              <a:ea typeface="Meiryo UI" panose="020B0604030504040204" pitchFamily="50" charset="-128"/>
            </a:rPr>
            <a:t>0.7</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i="0">
              <a:solidFill>
                <a:sysClr val="windowText" lastClr="000000"/>
              </a:solidFill>
              <a:effectLst/>
              <a:latin typeface="Meiryo UI" panose="020B0604030504040204" pitchFamily="50" charset="-128"/>
              <a:ea typeface="Meiryo UI" panose="020B0604030504040204" pitchFamily="50" charset="-128"/>
              <a:cs typeface="+mn-cs"/>
            </a:rPr>
            <a:t>それ以外は、</a:t>
          </a: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1/3</a:t>
          </a:r>
          <a:r>
            <a:rPr kumimoji="1" lang="ja-JP" altLang="ja-JP" sz="1100" b="0" i="0">
              <a:solidFill>
                <a:sysClr val="windowText" lastClr="000000"/>
              </a:solidFill>
              <a:effectLst/>
              <a:latin typeface="Meiryo UI" panose="020B0604030504040204" pitchFamily="50" charset="-128"/>
              <a:ea typeface="Meiryo UI" panose="020B0604030504040204" pitchFamily="50" charset="-128"/>
              <a:cs typeface="+mn-cs"/>
            </a:rPr>
            <a:t>になります。</a:t>
          </a:r>
          <a:endParaRPr lang="ja-JP" altLang="ja-JP" sz="105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-1</xdr:colOff>
      <xdr:row>11</xdr:row>
      <xdr:rowOff>10886</xdr:rowOff>
    </xdr:from>
    <xdr:to>
      <xdr:col>16</xdr:col>
      <xdr:colOff>3265</xdr:colOff>
      <xdr:row>18</xdr:row>
      <xdr:rowOff>21772</xdr:rowOff>
    </xdr:to>
    <xdr:sp macro="" textlink="">
      <xdr:nvSpPr>
        <xdr:cNvPr id="17" name="角丸四角形 10">
          <a:extLst>
            <a:ext uri="{FF2B5EF4-FFF2-40B4-BE49-F238E27FC236}">
              <a16:creationId xmlns:a16="http://schemas.microsoft.com/office/drawing/2014/main" id="{D9AA5955-56AF-482A-985B-CDE99E8889A9}"/>
            </a:ext>
          </a:extLst>
        </xdr:cNvPr>
        <xdr:cNvSpPr/>
      </xdr:nvSpPr>
      <xdr:spPr>
        <a:xfrm>
          <a:off x="10317479" y="2144486"/>
          <a:ext cx="681446" cy="222068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36640</xdr:colOff>
      <xdr:row>18</xdr:row>
      <xdr:rowOff>340283</xdr:rowOff>
    </xdr:from>
    <xdr:to>
      <xdr:col>31</xdr:col>
      <xdr:colOff>551361</xdr:colOff>
      <xdr:row>22</xdr:row>
      <xdr:rowOff>75824</xdr:rowOff>
    </xdr:to>
    <xdr:sp macro="" textlink="">
      <xdr:nvSpPr>
        <xdr:cNvPr id="18" name="角丸四角形 2">
          <a:extLst>
            <a:ext uri="{FF2B5EF4-FFF2-40B4-BE49-F238E27FC236}">
              <a16:creationId xmlns:a16="http://schemas.microsoft.com/office/drawing/2014/main" id="{044B7000-3D14-402C-9953-09F14A46B848}"/>
            </a:ext>
          </a:extLst>
        </xdr:cNvPr>
        <xdr:cNvSpPr/>
      </xdr:nvSpPr>
      <xdr:spPr>
        <a:xfrm>
          <a:off x="11801920" y="4683683"/>
          <a:ext cx="2587361" cy="1259541"/>
        </a:xfrm>
        <a:prstGeom prst="roundRect">
          <a:avLst/>
        </a:prstGeom>
        <a:solidFill>
          <a:schemeClr val="bg1"/>
        </a:solidFill>
        <a:ln w="571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補助対象外経費を引いた額に補助率をかけた金額となります。</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印刷範囲外にチェック欄を設けましたので御活用下さい。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668215</xdr:colOff>
      <xdr:row>18</xdr:row>
      <xdr:rowOff>23446</xdr:rowOff>
    </xdr:from>
    <xdr:to>
      <xdr:col>22</xdr:col>
      <xdr:colOff>405443</xdr:colOff>
      <xdr:row>18</xdr:row>
      <xdr:rowOff>320248</xdr:rowOff>
    </xdr:to>
    <xdr:cxnSp macro="">
      <xdr:nvCxnSpPr>
        <xdr:cNvPr id="19" name="直線コネクタ 18">
          <a:extLst>
            <a:ext uri="{FF2B5EF4-FFF2-40B4-BE49-F238E27FC236}">
              <a16:creationId xmlns:a16="http://schemas.microsoft.com/office/drawing/2014/main" id="{F21B7F1F-8468-4423-ADED-6E4F070E2F65}"/>
            </a:ext>
          </a:extLst>
        </xdr:cNvPr>
        <xdr:cNvCxnSpPr/>
      </xdr:nvCxnSpPr>
      <xdr:spPr>
        <a:xfrm flipH="1" flipV="1">
          <a:off x="10985695" y="4366846"/>
          <a:ext cx="2068948" cy="296802"/>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721179</xdr:colOff>
      <xdr:row>10</xdr:row>
      <xdr:rowOff>398146</xdr:rowOff>
    </xdr:from>
    <xdr:to>
      <xdr:col>31</xdr:col>
      <xdr:colOff>122465</xdr:colOff>
      <xdr:row>17</xdr:row>
      <xdr:rowOff>352426</xdr:rowOff>
    </xdr:to>
    <xdr:sp macro="" textlink="">
      <xdr:nvSpPr>
        <xdr:cNvPr id="24" name="角丸四角形 6">
          <a:extLst>
            <a:ext uri="{FF2B5EF4-FFF2-40B4-BE49-F238E27FC236}">
              <a16:creationId xmlns:a16="http://schemas.microsoft.com/office/drawing/2014/main" id="{BE498152-1D12-48A0-89A7-86891C98E806}"/>
            </a:ext>
          </a:extLst>
        </xdr:cNvPr>
        <xdr:cNvSpPr/>
      </xdr:nvSpPr>
      <xdr:spPr>
        <a:xfrm>
          <a:off x="16314965" y="2194289"/>
          <a:ext cx="2394857"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504824</xdr:colOff>
      <xdr:row>22</xdr:row>
      <xdr:rowOff>186826</xdr:rowOff>
    </xdr:from>
    <xdr:to>
      <xdr:col>31</xdr:col>
      <xdr:colOff>2669722</xdr:colOff>
      <xdr:row>34</xdr:row>
      <xdr:rowOff>193221</xdr:rowOff>
    </xdr:to>
    <xdr:sp macro="" textlink="">
      <xdr:nvSpPr>
        <xdr:cNvPr id="29" name="角丸四角形 7">
          <a:extLst>
            <a:ext uri="{FF2B5EF4-FFF2-40B4-BE49-F238E27FC236}">
              <a16:creationId xmlns:a16="http://schemas.microsoft.com/office/drawing/2014/main" id="{E1A3062A-1304-45A5-9182-809880E37807}"/>
            </a:ext>
          </a:extLst>
        </xdr:cNvPr>
        <xdr:cNvSpPr/>
      </xdr:nvSpPr>
      <xdr:spPr>
        <a:xfrm>
          <a:off x="16098610" y="6160362"/>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非構造部材（吊り天井を含む）の状況を確認し、○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なお、回答に当たっては、「私立学校における非構造部材の耐震点検・耐震対策状況調査記入要領」を参考にすること。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⑤耐震点検を実施済の場合は○、未実施の場合は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の場合、⑥は回答不要）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⑥耐震点検を実施済であり、耐震性がある場合は○、耐震性がない場合は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⑦耐震補強により耐震対策がなされている場合（耐震性がある場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watoko/AppData/Local/Box/Box%20Edit/Documents/nB9d1EhUOEm+R8YWZwLDaQ==/02_&#9312;&#21029;&#32025;&#12300;&#20196;&#21644;&#65302;&#24180;&#24230;&#20107;&#26989;&#35336;&#30011;&#19968;&#35239;&#12301;&#65288;&#24403;&#21021;&#21215;&#385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シート」エラーチェック"/>
      <sheetName val="作業シート"/>
      <sheetName val="記載例"/>
      <sheetName val="古い記載例"/>
      <sheetName val="Sheet1"/>
    </sheetNames>
    <sheetDataSet>
      <sheetData sheetId="0">
        <row r="3">
          <cell r="C3" t="str">
            <v>エラー内容</v>
          </cell>
        </row>
      </sheetData>
      <sheetData sheetId="1" refreshError="1"/>
      <sheetData sheetId="2"/>
      <sheetData sheetId="3" refreshError="1"/>
      <sheetData sheetId="4">
        <row r="5">
          <cell r="F5">
            <v>238300</v>
          </cell>
        </row>
        <row r="7">
          <cell r="F7">
            <v>211800</v>
          </cell>
        </row>
      </sheetData>
    </sheetDataSet>
  </externalBook>
</externalLink>
</file>

<file path=xl/persons/person.xml><?xml version="1.0" encoding="utf-8"?>
<personList xmlns="http://schemas.microsoft.com/office/spreadsheetml/2018/threadedcomments" xmlns:x="http://schemas.openxmlformats.org/spreadsheetml/2006/main">
  <person displayName="福田美由紀" id="{1E4F9652-277F-4C6E-B605-50487AB51C11}" userId="S::fukuda-mi@mext.go.jp::d766b336-4320-4551-b5ed-d6056d3a24b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5" dT="2023-12-07T05:03:42.45" personId="{1E4F9652-277F-4C6E-B605-50487AB51C11}" id="{2CA49E2B-21C5-4B97-8D1D-91DAA1809A6F}">
    <text>概要に表記あり</text>
  </threadedComment>
  <threadedComment ref="O22" dT="2023-12-07T05:00:42.28" personId="{1E4F9652-277F-4C6E-B605-50487AB51C11}" id="{8FB78E82-B170-4128-90F7-CA5311BF473F}">
    <text>要綱に記載なし</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H36"/>
  <sheetViews>
    <sheetView tabSelected="1" zoomScale="85" zoomScaleNormal="85" workbookViewId="0">
      <selection activeCell="C13" sqref="C13:C14"/>
    </sheetView>
  </sheetViews>
  <sheetFormatPr defaultColWidth="9" defaultRowHeight="10.8"/>
  <cols>
    <col min="1" max="1" width="3.33203125" style="14" customWidth="1"/>
    <col min="2" max="2" width="20.44140625" style="59" customWidth="1"/>
    <col min="3" max="4" width="18.88671875" style="59" customWidth="1"/>
    <col min="5" max="5" width="4" style="60" customWidth="1"/>
    <col min="6" max="7" width="8.44140625" style="61" customWidth="1"/>
    <col min="8" max="8" width="8.44140625" style="62" customWidth="1"/>
    <col min="9" max="9" width="3.109375" style="63" customWidth="1"/>
    <col min="10" max="10" width="4.44140625" style="60" bestFit="1" customWidth="1"/>
    <col min="11" max="11" width="6" style="60" bestFit="1" customWidth="1"/>
    <col min="12" max="12" width="9" style="64" customWidth="1"/>
    <col min="13" max="15" width="3.33203125" style="60" customWidth="1"/>
    <col min="16" max="16" width="9.88671875" style="64" customWidth="1"/>
    <col min="17" max="17" width="11.33203125" style="65" customWidth="1"/>
    <col min="18" max="20" width="6.6640625" style="65" hidden="1" customWidth="1"/>
    <col min="21" max="21" width="12.88671875" style="14" customWidth="1"/>
    <col min="22" max="22" width="6.6640625" style="65" hidden="1" customWidth="1"/>
    <col min="23" max="24" width="6.6640625" style="60" customWidth="1"/>
    <col min="25" max="31" width="9.88671875" style="60" customWidth="1"/>
    <col min="32" max="32" width="44" style="14" customWidth="1"/>
    <col min="33" max="33" width="10.33203125" style="12" customWidth="1"/>
    <col min="34" max="34" width="10.33203125" style="13" customWidth="1"/>
    <col min="35" max="16384" width="9" style="14"/>
  </cols>
  <sheetData>
    <row r="1" spans="1:34">
      <c r="A1" s="14" t="s">
        <v>0</v>
      </c>
    </row>
    <row r="2" spans="1:34" s="3" customFormat="1" ht="25.5" customHeight="1">
      <c r="A2" s="72" t="s">
        <v>1</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10"/>
      <c r="AH2" s="11"/>
    </row>
    <row r="3" spans="1:34" ht="21.75" customHeight="1">
      <c r="A3" s="73" t="s">
        <v>2</v>
      </c>
      <c r="B3" s="73"/>
      <c r="C3" s="73"/>
      <c r="D3" s="73"/>
      <c r="E3" s="74"/>
      <c r="F3" s="75"/>
      <c r="G3" s="75"/>
      <c r="H3" s="76"/>
      <c r="I3" s="77"/>
      <c r="J3" s="74"/>
      <c r="K3" s="73"/>
      <c r="L3" s="73"/>
      <c r="M3" s="74"/>
      <c r="N3" s="74"/>
      <c r="O3" s="74"/>
      <c r="P3" s="73"/>
      <c r="Q3" s="78"/>
      <c r="R3" s="78"/>
      <c r="S3" s="78"/>
      <c r="T3" s="78"/>
      <c r="U3" s="73"/>
      <c r="V3" s="73"/>
      <c r="W3" s="73"/>
      <c r="X3" s="73"/>
      <c r="Y3" s="73"/>
      <c r="Z3" s="73"/>
      <c r="AA3" s="73"/>
      <c r="AB3" s="73"/>
      <c r="AC3" s="73"/>
      <c r="AD3" s="73"/>
      <c r="AE3" s="73"/>
      <c r="AF3" s="73"/>
    </row>
    <row r="4" spans="1:34">
      <c r="A4" s="14" t="s">
        <v>3</v>
      </c>
    </row>
    <row r="5" spans="1:34">
      <c r="A5" s="14" t="s">
        <v>4</v>
      </c>
    </row>
    <row r="6" spans="1:34">
      <c r="A6" s="14" t="s">
        <v>5</v>
      </c>
    </row>
    <row r="7" spans="1:34">
      <c r="A7" s="14" t="s">
        <v>6</v>
      </c>
    </row>
    <row r="8" spans="1:34">
      <c r="A8" s="14" t="s">
        <v>7</v>
      </c>
    </row>
    <row r="9" spans="1:34">
      <c r="A9" s="14" t="s">
        <v>8</v>
      </c>
    </row>
    <row r="10" spans="1:34">
      <c r="A10" s="14" t="s">
        <v>9</v>
      </c>
    </row>
    <row r="11" spans="1:34" ht="11.4" thickBot="1"/>
    <row r="12" spans="1:34" ht="30" customHeight="1" thickBot="1">
      <c r="B12" s="106">
        <v>27</v>
      </c>
      <c r="C12" s="107" t="s">
        <v>130</v>
      </c>
      <c r="D12" s="80"/>
      <c r="E12" s="81"/>
      <c r="F12" s="82"/>
      <c r="G12" s="82"/>
      <c r="H12" s="81"/>
      <c r="I12" s="81"/>
      <c r="J12" s="81"/>
      <c r="K12" s="81"/>
      <c r="L12" s="81"/>
      <c r="M12" s="81"/>
      <c r="N12" s="81"/>
      <c r="O12" s="81"/>
      <c r="P12" s="84"/>
      <c r="Q12" s="85" t="s">
        <v>12</v>
      </c>
      <c r="R12" s="86"/>
      <c r="S12" s="86"/>
      <c r="T12" s="86"/>
      <c r="U12" s="86"/>
      <c r="V12" s="87"/>
      <c r="AF12" s="60"/>
    </row>
    <row r="13" spans="1:34" ht="14.25" customHeight="1">
      <c r="A13" s="122" t="s">
        <v>13</v>
      </c>
      <c r="B13" s="124" t="s">
        <v>14</v>
      </c>
      <c r="C13" s="124" t="s">
        <v>15</v>
      </c>
      <c r="D13" s="125" t="s">
        <v>16</v>
      </c>
      <c r="E13" s="126" t="s">
        <v>17</v>
      </c>
      <c r="F13" s="120" t="s">
        <v>18</v>
      </c>
      <c r="G13" s="120" t="s">
        <v>19</v>
      </c>
      <c r="H13" s="130" t="s">
        <v>20</v>
      </c>
      <c r="I13" s="132" t="s">
        <v>21</v>
      </c>
      <c r="J13" s="134" t="s">
        <v>22</v>
      </c>
      <c r="K13" s="125" t="s">
        <v>23</v>
      </c>
      <c r="L13" s="136" t="s">
        <v>24</v>
      </c>
      <c r="M13" s="138"/>
      <c r="N13" s="140"/>
      <c r="O13" s="134" t="s">
        <v>25</v>
      </c>
      <c r="P13" s="136" t="s">
        <v>26</v>
      </c>
      <c r="Q13" s="128" t="s">
        <v>27</v>
      </c>
      <c r="R13" s="110"/>
      <c r="S13" s="110"/>
      <c r="T13" s="110"/>
      <c r="U13" s="125" t="s">
        <v>28</v>
      </c>
      <c r="V13" s="110"/>
      <c r="W13" s="125" t="s">
        <v>29</v>
      </c>
      <c r="X13" s="125" t="s">
        <v>30</v>
      </c>
      <c r="Y13" s="146" t="s">
        <v>31</v>
      </c>
      <c r="Z13" s="146"/>
      <c r="AA13" s="146"/>
      <c r="AB13" s="146"/>
      <c r="AC13" s="146" t="s">
        <v>32</v>
      </c>
      <c r="AD13" s="146"/>
      <c r="AE13" s="146"/>
      <c r="AF13" s="125" t="s">
        <v>33</v>
      </c>
      <c r="AG13" s="142" t="s">
        <v>34</v>
      </c>
      <c r="AH13" s="143"/>
    </row>
    <row r="14" spans="1:34" ht="78.599999999999994" customHeight="1">
      <c r="A14" s="123"/>
      <c r="B14" s="124"/>
      <c r="C14" s="124"/>
      <c r="D14" s="124"/>
      <c r="E14" s="127"/>
      <c r="F14" s="121"/>
      <c r="G14" s="121"/>
      <c r="H14" s="131"/>
      <c r="I14" s="133"/>
      <c r="J14" s="135"/>
      <c r="K14" s="124"/>
      <c r="L14" s="137"/>
      <c r="M14" s="139"/>
      <c r="N14" s="141"/>
      <c r="O14" s="135"/>
      <c r="P14" s="137"/>
      <c r="Q14" s="129"/>
      <c r="R14" s="118"/>
      <c r="S14" s="118"/>
      <c r="T14" s="118"/>
      <c r="U14" s="124"/>
      <c r="V14" s="118" t="s">
        <v>35</v>
      </c>
      <c r="W14" s="124"/>
      <c r="X14" s="124"/>
      <c r="Y14" s="108" t="s">
        <v>36</v>
      </c>
      <c r="Z14" s="109" t="s">
        <v>37</v>
      </c>
      <c r="AA14" s="109" t="s">
        <v>38</v>
      </c>
      <c r="AB14" s="109" t="s">
        <v>39</v>
      </c>
      <c r="AC14" s="109" t="s">
        <v>40</v>
      </c>
      <c r="AD14" s="109" t="s">
        <v>41</v>
      </c>
      <c r="AE14" s="109" t="s">
        <v>42</v>
      </c>
      <c r="AF14" s="124"/>
      <c r="AG14" s="144"/>
      <c r="AH14" s="145"/>
    </row>
    <row r="15" spans="1:34" ht="11.4" customHeight="1" thickBot="1">
      <c r="A15" s="15"/>
      <c r="B15" s="16"/>
      <c r="C15" s="16"/>
      <c r="D15" s="16"/>
      <c r="E15" s="17"/>
      <c r="F15" s="18" t="s">
        <v>43</v>
      </c>
      <c r="G15" s="18" t="s">
        <v>43</v>
      </c>
      <c r="H15" s="19" t="s">
        <v>44</v>
      </c>
      <c r="I15" s="67"/>
      <c r="J15" s="20" t="s">
        <v>45</v>
      </c>
      <c r="K15" s="17"/>
      <c r="L15" s="21" t="s">
        <v>46</v>
      </c>
      <c r="M15" s="68"/>
      <c r="N15" s="69"/>
      <c r="O15" s="22"/>
      <c r="P15" s="21" t="s">
        <v>46</v>
      </c>
      <c r="Q15" s="23"/>
      <c r="R15" s="23"/>
      <c r="S15" s="23"/>
      <c r="T15" s="23"/>
      <c r="U15" s="17"/>
      <c r="V15" s="17" t="s">
        <v>47</v>
      </c>
      <c r="W15" s="17" t="s">
        <v>47</v>
      </c>
      <c r="X15" s="17" t="s">
        <v>48</v>
      </c>
      <c r="Y15" s="17" t="s">
        <v>47</v>
      </c>
      <c r="Z15" s="103" t="s">
        <v>47</v>
      </c>
      <c r="AA15" s="17" t="s">
        <v>47</v>
      </c>
      <c r="AB15" s="17" t="s">
        <v>47</v>
      </c>
      <c r="AC15" s="103" t="s">
        <v>47</v>
      </c>
      <c r="AD15" s="17" t="s">
        <v>47</v>
      </c>
      <c r="AE15" s="17" t="s">
        <v>47</v>
      </c>
      <c r="AF15" s="24"/>
      <c r="AG15" s="25"/>
      <c r="AH15" s="26"/>
    </row>
    <row r="16" spans="1:34" ht="30" customHeight="1">
      <c r="A16" s="27">
        <f>SUM(A15,1)</f>
        <v>1</v>
      </c>
      <c r="B16" s="28"/>
      <c r="C16" s="28"/>
      <c r="D16" s="112"/>
      <c r="E16" s="29"/>
      <c r="F16" s="30"/>
      <c r="G16" s="30"/>
      <c r="H16" s="88" t="str">
        <f>IF(D16="新築",IF(E16="","自動入力",IF(E16="S",Sheet1!$F$7,Sheet1!$F$5)),IF(COUNTIF(D16,"増築*")&gt;0,IF(E16="","自動入力",IF(E16="S",Sheet1!$F$7,Sheet1!$F$5)),IF(COUNTIF(D16,"改築*")&gt;0,IF(E16="","自動入力",IF(E16="S",Sheet1!$F$7,Sheet1!$F$5)),"")))</f>
        <v/>
      </c>
      <c r="I16" s="89" t="str">
        <f>IF(D16="改築（耐震）",IF(E16="","自動",(IF(E16="W","Iw","Is"))),IF(COUNTIF(D16,"耐震補強")&gt;0,IF(E16="","自動",(IF(E16="W","Iw","Is"))),""))</f>
        <v/>
      </c>
      <c r="J16" s="31"/>
      <c r="K16" s="29"/>
      <c r="L16" s="32"/>
      <c r="M16" s="33">
        <f>1</f>
        <v>1</v>
      </c>
      <c r="N16" s="34" t="str">
        <f>"/"</f>
        <v>/</v>
      </c>
      <c r="O16" s="31"/>
      <c r="P16" s="32"/>
      <c r="Q16" s="35"/>
      <c r="R16" s="35"/>
      <c r="S16" s="35"/>
      <c r="T16" s="35"/>
      <c r="U16" s="102"/>
      <c r="V16" s="29"/>
      <c r="W16" s="29"/>
      <c r="X16" s="29"/>
      <c r="Y16" s="104"/>
      <c r="Z16" s="105"/>
      <c r="AA16" s="104"/>
      <c r="AB16" s="104"/>
      <c r="AC16" s="105"/>
      <c r="AD16" s="104"/>
      <c r="AE16" s="104"/>
      <c r="AF16" s="36"/>
      <c r="AG16" s="90" t="str">
        <f t="shared" ref="AG16:AG35" si="0">IF(L16="","検算",ROUNDDOWN(L16/O16,0))</f>
        <v>検算</v>
      </c>
      <c r="AH16" s="91" t="str">
        <f t="shared" ref="AH16:AH35" si="1">IF(P16="","OK or NG",IF(P16=AG16,"OK","NG"))</f>
        <v>OK or NG</v>
      </c>
    </row>
    <row r="17" spans="1:34" ht="30" customHeight="1">
      <c r="A17" s="37">
        <f>SUM(A16,1)</f>
        <v>2</v>
      </c>
      <c r="B17" s="38"/>
      <c r="C17" s="38"/>
      <c r="D17" s="113"/>
      <c r="E17" s="39"/>
      <c r="F17" s="40"/>
      <c r="G17" s="40"/>
      <c r="H17" s="92" t="str">
        <f>IF(D17="新築",IF(E17="","自動入力",IF(E17="S",Sheet1!$F$7,Sheet1!$F$5)),IF(COUNTIF(D17,"増築*")&gt;0,IF(E17="","自動入力",IF(E17="S",Sheet1!$F$7,Sheet1!$F$5)),IF(COUNTIF(D17,"改築*")&gt;0,IF(E17="","自動入力",IF(E17="S",Sheet1!$F$7,Sheet1!$F$5)),"")))</f>
        <v/>
      </c>
      <c r="I17" s="93" t="str">
        <f t="shared" ref="I17:I35" si="2">IF(D17="改築（耐震）",IF(E17="","自動",(IF(E17="W","Iw","Is"))),IF(COUNTIF(D17,"耐震補強")&gt;0,IF(E17="","自動",(IF(E17="W","Iw","Is"))),""))</f>
        <v/>
      </c>
      <c r="J17" s="41"/>
      <c r="K17" s="39"/>
      <c r="L17" s="42"/>
      <c r="M17" s="43">
        <f>1</f>
        <v>1</v>
      </c>
      <c r="N17" s="44" t="str">
        <f t="shared" ref="N17:N35" si="3">"/"</f>
        <v>/</v>
      </c>
      <c r="O17" s="41"/>
      <c r="P17" s="42"/>
      <c r="Q17" s="45"/>
      <c r="R17" s="45"/>
      <c r="S17" s="45"/>
      <c r="T17" s="45"/>
      <c r="U17" s="38"/>
      <c r="V17" s="39"/>
      <c r="W17" s="39"/>
      <c r="X17" s="39"/>
      <c r="Y17" s="39"/>
      <c r="Z17" s="39"/>
      <c r="AA17" s="39"/>
      <c r="AB17" s="39"/>
      <c r="AC17" s="39"/>
      <c r="AD17" s="39"/>
      <c r="AE17" s="39"/>
      <c r="AF17" s="46"/>
      <c r="AG17" s="94" t="str">
        <f t="shared" si="0"/>
        <v>検算</v>
      </c>
      <c r="AH17" s="95" t="str">
        <f t="shared" si="1"/>
        <v>OK or NG</v>
      </c>
    </row>
    <row r="18" spans="1:34" ht="30" customHeight="1">
      <c r="A18" s="37">
        <f>SUM(A17,1)</f>
        <v>3</v>
      </c>
      <c r="B18" s="38"/>
      <c r="C18" s="38"/>
      <c r="D18" s="113"/>
      <c r="E18" s="39"/>
      <c r="F18" s="40"/>
      <c r="G18" s="40"/>
      <c r="H18" s="92" t="str">
        <f>IF(D18="新築",IF(E18="","自動入力",IF(E18="S",Sheet1!$F$7,Sheet1!$F$5)),IF(COUNTIF(D18,"増築*")&gt;0,IF(E18="","自動入力",IF(E18="S",Sheet1!$F$7,Sheet1!$F$5)),IF(COUNTIF(D18,"改築*")&gt;0,IF(E18="","自動入力",IF(E18="S",Sheet1!$F$7,Sheet1!$F$5)),"")))</f>
        <v/>
      </c>
      <c r="I18" s="93" t="str">
        <f t="shared" si="2"/>
        <v/>
      </c>
      <c r="J18" s="41"/>
      <c r="K18" s="39"/>
      <c r="L18" s="42"/>
      <c r="M18" s="43">
        <f>1</f>
        <v>1</v>
      </c>
      <c r="N18" s="44" t="str">
        <f t="shared" si="3"/>
        <v>/</v>
      </c>
      <c r="O18" s="41"/>
      <c r="P18" s="42"/>
      <c r="Q18" s="45"/>
      <c r="R18" s="45"/>
      <c r="S18" s="45"/>
      <c r="T18" s="45"/>
      <c r="U18" s="38"/>
      <c r="V18" s="39"/>
      <c r="W18" s="39"/>
      <c r="X18" s="39"/>
      <c r="Y18" s="39"/>
      <c r="Z18" s="39"/>
      <c r="AA18" s="39"/>
      <c r="AB18" s="39"/>
      <c r="AC18" s="39"/>
      <c r="AD18" s="39"/>
      <c r="AE18" s="39"/>
      <c r="AF18" s="46"/>
      <c r="AG18" s="94" t="str">
        <f t="shared" si="0"/>
        <v>検算</v>
      </c>
      <c r="AH18" s="95" t="str">
        <f t="shared" si="1"/>
        <v>OK or NG</v>
      </c>
    </row>
    <row r="19" spans="1:34" ht="30" customHeight="1">
      <c r="A19" s="37">
        <f t="shared" ref="A19:A35" si="4">SUM(A18,1)</f>
        <v>4</v>
      </c>
      <c r="B19" s="38"/>
      <c r="C19" s="38"/>
      <c r="D19" s="113"/>
      <c r="E19" s="39"/>
      <c r="F19" s="40"/>
      <c r="G19" s="40"/>
      <c r="H19" s="92" t="str">
        <f>IF(D19="新築",IF(E19="","自動入力",IF(E19="S",Sheet1!$F$7,Sheet1!$F$5)),IF(COUNTIF(D19,"増築*")&gt;0,IF(E19="","自動入力",IF(E19="S",Sheet1!$F$7,Sheet1!$F$5)),IF(COUNTIF(D19,"改築*")&gt;0,IF(E19="","自動入力",IF(E19="S",Sheet1!$F$7,Sheet1!$F$5)),"")))</f>
        <v/>
      </c>
      <c r="I19" s="93" t="str">
        <f t="shared" si="2"/>
        <v/>
      </c>
      <c r="J19" s="41"/>
      <c r="K19" s="39"/>
      <c r="L19" s="42"/>
      <c r="M19" s="43">
        <f>1</f>
        <v>1</v>
      </c>
      <c r="N19" s="44" t="str">
        <f t="shared" si="3"/>
        <v>/</v>
      </c>
      <c r="O19" s="41"/>
      <c r="P19" s="42"/>
      <c r="Q19" s="45"/>
      <c r="R19" s="45"/>
      <c r="S19" s="45"/>
      <c r="T19" s="45"/>
      <c r="U19" s="38"/>
      <c r="V19" s="39"/>
      <c r="W19" s="39"/>
      <c r="X19" s="39"/>
      <c r="Y19" s="39"/>
      <c r="Z19" s="39"/>
      <c r="AA19" s="39"/>
      <c r="AB19" s="39"/>
      <c r="AC19" s="39"/>
      <c r="AD19" s="39"/>
      <c r="AE19" s="39"/>
      <c r="AF19" s="47"/>
      <c r="AG19" s="94" t="str">
        <f t="shared" si="0"/>
        <v>検算</v>
      </c>
      <c r="AH19" s="95" t="str">
        <f t="shared" si="1"/>
        <v>OK or NG</v>
      </c>
    </row>
    <row r="20" spans="1:34" ht="30" customHeight="1">
      <c r="A20" s="37">
        <f t="shared" si="4"/>
        <v>5</v>
      </c>
      <c r="B20" s="38"/>
      <c r="C20" s="38"/>
      <c r="D20" s="38"/>
      <c r="E20" s="39"/>
      <c r="F20" s="40"/>
      <c r="G20" s="40"/>
      <c r="H20" s="92" t="str">
        <f>IF(D20="新築",IF(E20="","自動入力",IF(E20="S",Sheet1!$F$7,Sheet1!$F$5)),IF(COUNTIF(D20,"増築*")&gt;0,IF(E20="","自動入力",IF(E20="S",Sheet1!$F$7,Sheet1!$F$5)),IF(COUNTIF(D20,"改築*")&gt;0,IF(E20="","自動入力",IF(E20="S",Sheet1!$F$7,Sheet1!$F$5)),"")))</f>
        <v/>
      </c>
      <c r="I20" s="93" t="str">
        <f t="shared" si="2"/>
        <v/>
      </c>
      <c r="J20" s="41"/>
      <c r="K20" s="39"/>
      <c r="L20" s="42"/>
      <c r="M20" s="43">
        <f>1</f>
        <v>1</v>
      </c>
      <c r="N20" s="44" t="str">
        <f t="shared" si="3"/>
        <v>/</v>
      </c>
      <c r="O20" s="41"/>
      <c r="P20" s="42"/>
      <c r="Q20" s="45"/>
      <c r="R20" s="45"/>
      <c r="S20" s="45"/>
      <c r="T20" s="45"/>
      <c r="U20" s="38"/>
      <c r="V20" s="39"/>
      <c r="W20" s="39"/>
      <c r="X20" s="39"/>
      <c r="Y20" s="39"/>
      <c r="Z20" s="39"/>
      <c r="AA20" s="39"/>
      <c r="AB20" s="39"/>
      <c r="AC20" s="39"/>
      <c r="AD20" s="39"/>
      <c r="AE20" s="39"/>
      <c r="AF20" s="47"/>
      <c r="AG20" s="94" t="str">
        <f t="shared" si="0"/>
        <v>検算</v>
      </c>
      <c r="AH20" s="95" t="str">
        <f t="shared" si="1"/>
        <v>OK or NG</v>
      </c>
    </row>
    <row r="21" spans="1:34" ht="30" customHeight="1">
      <c r="A21" s="37">
        <f t="shared" si="4"/>
        <v>6</v>
      </c>
      <c r="B21" s="38"/>
      <c r="C21" s="38"/>
      <c r="D21" s="38"/>
      <c r="E21" s="39"/>
      <c r="F21" s="40"/>
      <c r="G21" s="40"/>
      <c r="H21" s="92" t="str">
        <f>IF(D21="新築",IF(E21="","自動入力",IF(E21="S",Sheet1!$F$7,Sheet1!$F$5)),IF(COUNTIF(D21,"増築*")&gt;0,IF(E21="","自動入力",IF(E21="S",Sheet1!$F$7,Sheet1!$F$5)),IF(COUNTIF(D21,"改築*")&gt;0,IF(E21="","自動入力",IF(E21="S",Sheet1!$F$7,Sheet1!$F$5)),"")))</f>
        <v/>
      </c>
      <c r="I21" s="93" t="str">
        <f t="shared" si="2"/>
        <v/>
      </c>
      <c r="J21" s="41"/>
      <c r="K21" s="39"/>
      <c r="L21" s="42"/>
      <c r="M21" s="43">
        <f>1</f>
        <v>1</v>
      </c>
      <c r="N21" s="44" t="str">
        <f t="shared" si="3"/>
        <v>/</v>
      </c>
      <c r="O21" s="41"/>
      <c r="P21" s="42"/>
      <c r="Q21" s="45"/>
      <c r="R21" s="45"/>
      <c r="S21" s="45"/>
      <c r="T21" s="45"/>
      <c r="U21" s="48"/>
      <c r="V21" s="39"/>
      <c r="W21" s="39"/>
      <c r="X21" s="39"/>
      <c r="Y21" s="39"/>
      <c r="Z21" s="39"/>
      <c r="AA21" s="39"/>
      <c r="AB21" s="39"/>
      <c r="AC21" s="39"/>
      <c r="AD21" s="39"/>
      <c r="AE21" s="39"/>
      <c r="AF21" s="47"/>
      <c r="AG21" s="94" t="str">
        <f t="shared" si="0"/>
        <v>検算</v>
      </c>
      <c r="AH21" s="95" t="str">
        <f t="shared" si="1"/>
        <v>OK or NG</v>
      </c>
    </row>
    <row r="22" spans="1:34" ht="30" customHeight="1">
      <c r="A22" s="37">
        <f t="shared" si="4"/>
        <v>7</v>
      </c>
      <c r="B22" s="38"/>
      <c r="C22" s="38"/>
      <c r="D22" s="114"/>
      <c r="E22" s="39"/>
      <c r="F22" s="40"/>
      <c r="G22" s="40"/>
      <c r="H22" s="92" t="str">
        <f>IF(D22="新築",IF(E22="","自動入力",IF(E22="S",Sheet1!$F$7,Sheet1!$F$5)),IF(COUNTIF(D22,"増築*")&gt;0,IF(E22="","自動入力",IF(E22="S",Sheet1!$F$7,Sheet1!$F$5)),IF(COUNTIF(D22,"改築*")&gt;0,IF(E22="","自動入力",IF(E22="S",Sheet1!$F$7,Sheet1!$F$5)),"")))</f>
        <v/>
      </c>
      <c r="I22" s="93" t="str">
        <f t="shared" si="2"/>
        <v/>
      </c>
      <c r="J22" s="41"/>
      <c r="K22" s="39"/>
      <c r="L22" s="42"/>
      <c r="M22" s="43">
        <f>1</f>
        <v>1</v>
      </c>
      <c r="N22" s="44" t="str">
        <f t="shared" si="3"/>
        <v>/</v>
      </c>
      <c r="O22" s="41"/>
      <c r="P22" s="42"/>
      <c r="Q22" s="45"/>
      <c r="R22" s="45"/>
      <c r="S22" s="45"/>
      <c r="T22" s="45"/>
      <c r="U22" s="38"/>
      <c r="V22" s="39"/>
      <c r="W22" s="39"/>
      <c r="X22" s="39"/>
      <c r="Y22" s="39"/>
      <c r="Z22" s="39"/>
      <c r="AA22" s="39"/>
      <c r="AB22" s="39"/>
      <c r="AC22" s="39"/>
      <c r="AD22" s="39"/>
      <c r="AE22" s="39"/>
      <c r="AF22" s="47"/>
      <c r="AG22" s="94" t="str">
        <f t="shared" si="0"/>
        <v>検算</v>
      </c>
      <c r="AH22" s="95" t="str">
        <f t="shared" si="1"/>
        <v>OK or NG</v>
      </c>
    </row>
    <row r="23" spans="1:34" ht="30" customHeight="1">
      <c r="A23" s="37">
        <f t="shared" si="4"/>
        <v>8</v>
      </c>
      <c r="B23" s="38"/>
      <c r="C23" s="38"/>
      <c r="D23" s="113"/>
      <c r="E23" s="39"/>
      <c r="F23" s="40"/>
      <c r="G23" s="40"/>
      <c r="H23" s="92" t="str">
        <f>IF(D23="新築",IF(E23="","自動入力",IF(E23="S",Sheet1!$F$7,Sheet1!$F$5)),IF(COUNTIF(D23,"増築*")&gt;0,IF(E23="","自動入力",IF(E23="S",Sheet1!$F$7,Sheet1!$F$5)),IF(COUNTIF(D23,"改築*")&gt;0,IF(E23="","自動入力",IF(E23="S",Sheet1!$F$7,Sheet1!$F$5)),"")))</f>
        <v/>
      </c>
      <c r="I23" s="93" t="str">
        <f t="shared" si="2"/>
        <v/>
      </c>
      <c r="J23" s="41"/>
      <c r="K23" s="39"/>
      <c r="L23" s="42"/>
      <c r="M23" s="43">
        <f>1</f>
        <v>1</v>
      </c>
      <c r="N23" s="44" t="str">
        <f t="shared" si="3"/>
        <v>/</v>
      </c>
      <c r="O23" s="41"/>
      <c r="P23" s="42"/>
      <c r="Q23" s="45"/>
      <c r="R23" s="45"/>
      <c r="S23" s="45"/>
      <c r="T23" s="45"/>
      <c r="U23" s="48"/>
      <c r="V23" s="39"/>
      <c r="W23" s="39"/>
      <c r="X23" s="39"/>
      <c r="Y23" s="39"/>
      <c r="Z23" s="39"/>
      <c r="AA23" s="39"/>
      <c r="AB23" s="39"/>
      <c r="AC23" s="39"/>
      <c r="AD23" s="39"/>
      <c r="AE23" s="39"/>
      <c r="AF23" s="47"/>
      <c r="AG23" s="94" t="str">
        <f t="shared" si="0"/>
        <v>検算</v>
      </c>
      <c r="AH23" s="95" t="str">
        <f t="shared" si="1"/>
        <v>OK or NG</v>
      </c>
    </row>
    <row r="24" spans="1:34" ht="30" customHeight="1">
      <c r="A24" s="37">
        <f t="shared" si="4"/>
        <v>9</v>
      </c>
      <c r="B24" s="38"/>
      <c r="C24" s="38"/>
      <c r="D24" s="113"/>
      <c r="E24" s="39"/>
      <c r="F24" s="40"/>
      <c r="G24" s="40"/>
      <c r="H24" s="92" t="str">
        <f>IF(D24="新築",IF(E24="","自動入力",IF(E24="S",Sheet1!$F$7,Sheet1!$F$5)),IF(COUNTIF(D24,"増築*")&gt;0,IF(E24="","自動入力",IF(E24="S",Sheet1!$F$7,Sheet1!$F$5)),IF(COUNTIF(D24,"改築*")&gt;0,IF(E24="","自動入力",IF(E24="S",Sheet1!$F$7,Sheet1!$F$5)),"")))</f>
        <v/>
      </c>
      <c r="I24" s="93" t="str">
        <f t="shared" si="2"/>
        <v/>
      </c>
      <c r="J24" s="41"/>
      <c r="K24" s="39"/>
      <c r="L24" s="42"/>
      <c r="M24" s="43">
        <f>1</f>
        <v>1</v>
      </c>
      <c r="N24" s="44" t="str">
        <f t="shared" si="3"/>
        <v>/</v>
      </c>
      <c r="O24" s="41"/>
      <c r="P24" s="42"/>
      <c r="Q24" s="45"/>
      <c r="R24" s="45"/>
      <c r="S24" s="45"/>
      <c r="T24" s="45"/>
      <c r="U24" s="48"/>
      <c r="V24" s="39"/>
      <c r="W24" s="39"/>
      <c r="X24" s="39"/>
      <c r="Y24" s="39"/>
      <c r="Z24" s="39"/>
      <c r="AA24" s="39"/>
      <c r="AB24" s="39"/>
      <c r="AC24" s="39"/>
      <c r="AD24" s="39"/>
      <c r="AE24" s="39"/>
      <c r="AF24" s="47"/>
      <c r="AG24" s="94" t="str">
        <f t="shared" si="0"/>
        <v>検算</v>
      </c>
      <c r="AH24" s="95" t="str">
        <f t="shared" si="1"/>
        <v>OK or NG</v>
      </c>
    </row>
    <row r="25" spans="1:34" ht="30" customHeight="1">
      <c r="A25" s="37">
        <f t="shared" si="4"/>
        <v>10</v>
      </c>
      <c r="B25" s="38"/>
      <c r="C25" s="38"/>
      <c r="D25" s="113"/>
      <c r="E25" s="39"/>
      <c r="F25" s="40"/>
      <c r="G25" s="40"/>
      <c r="H25" s="92" t="str">
        <f>IF(D25="新築",IF(E25="","自動入力",IF(E25="S",Sheet1!$F$7,Sheet1!$F$5)),IF(COUNTIF(D25,"増築*")&gt;0,IF(E25="","自動入力",IF(E25="S",Sheet1!$F$7,Sheet1!$F$5)),IF(COUNTIF(D25,"改築*")&gt;0,IF(E25="","自動入力",IF(E25="S",Sheet1!$F$7,Sheet1!$F$5)),"")))</f>
        <v/>
      </c>
      <c r="I25" s="93" t="str">
        <f t="shared" si="2"/>
        <v/>
      </c>
      <c r="J25" s="41"/>
      <c r="K25" s="39"/>
      <c r="L25" s="42"/>
      <c r="M25" s="43">
        <f>1</f>
        <v>1</v>
      </c>
      <c r="N25" s="44" t="str">
        <f t="shared" si="3"/>
        <v>/</v>
      </c>
      <c r="O25" s="41"/>
      <c r="P25" s="42"/>
      <c r="Q25" s="45"/>
      <c r="R25" s="45"/>
      <c r="S25" s="45"/>
      <c r="T25" s="45"/>
      <c r="U25" s="38"/>
      <c r="V25" s="39"/>
      <c r="W25" s="39"/>
      <c r="X25" s="39"/>
      <c r="Y25" s="39"/>
      <c r="Z25" s="39"/>
      <c r="AA25" s="39"/>
      <c r="AB25" s="39"/>
      <c r="AC25" s="39"/>
      <c r="AD25" s="39"/>
      <c r="AE25" s="39"/>
      <c r="AF25" s="47"/>
      <c r="AG25" s="94" t="str">
        <f t="shared" si="0"/>
        <v>検算</v>
      </c>
      <c r="AH25" s="95" t="str">
        <f t="shared" si="1"/>
        <v>OK or NG</v>
      </c>
    </row>
    <row r="26" spans="1:34" ht="30" customHeight="1">
      <c r="A26" s="37">
        <f t="shared" si="4"/>
        <v>11</v>
      </c>
      <c r="B26" s="38"/>
      <c r="C26" s="38"/>
      <c r="D26" s="113"/>
      <c r="E26" s="39"/>
      <c r="F26" s="40"/>
      <c r="G26" s="40"/>
      <c r="H26" s="92" t="str">
        <f>IF(D26="新築",IF(E26="","自動入力",IF(E26="S",Sheet1!$F$7,Sheet1!$F$5)),IF(COUNTIF(D26,"増築*")&gt;0,IF(E26="","自動入力",IF(E26="S",Sheet1!$F$7,Sheet1!$F$5)),IF(COUNTIF(D26,"改築*")&gt;0,IF(E26="","自動入力",IF(E26="S",Sheet1!$F$7,Sheet1!$F$5)),"")))</f>
        <v/>
      </c>
      <c r="I26" s="93" t="str">
        <f t="shared" si="2"/>
        <v/>
      </c>
      <c r="J26" s="41"/>
      <c r="K26" s="39"/>
      <c r="L26" s="42"/>
      <c r="M26" s="43">
        <f>1</f>
        <v>1</v>
      </c>
      <c r="N26" s="44" t="str">
        <f t="shared" si="3"/>
        <v>/</v>
      </c>
      <c r="O26" s="41"/>
      <c r="P26" s="42"/>
      <c r="Q26" s="45"/>
      <c r="R26" s="45"/>
      <c r="S26" s="45"/>
      <c r="T26" s="45"/>
      <c r="U26" s="38"/>
      <c r="V26" s="39"/>
      <c r="W26" s="39"/>
      <c r="X26" s="39"/>
      <c r="Y26" s="39"/>
      <c r="Z26" s="39"/>
      <c r="AA26" s="39"/>
      <c r="AB26" s="39"/>
      <c r="AC26" s="39"/>
      <c r="AD26" s="39"/>
      <c r="AE26" s="39"/>
      <c r="AF26" s="46"/>
      <c r="AG26" s="94" t="str">
        <f t="shared" si="0"/>
        <v>検算</v>
      </c>
      <c r="AH26" s="95" t="str">
        <f t="shared" si="1"/>
        <v>OK or NG</v>
      </c>
    </row>
    <row r="27" spans="1:34" ht="30" customHeight="1">
      <c r="A27" s="37">
        <f t="shared" si="4"/>
        <v>12</v>
      </c>
      <c r="B27" s="38"/>
      <c r="C27" s="38"/>
      <c r="D27" s="113"/>
      <c r="E27" s="39"/>
      <c r="F27" s="40"/>
      <c r="G27" s="40"/>
      <c r="H27" s="92" t="str">
        <f>IF(D27="新築",IF(E27="","自動入力",IF(E27="S",Sheet1!$F$7,Sheet1!$F$5)),IF(COUNTIF(D27,"増築*")&gt;0,IF(E27="","自動入力",IF(E27="S",Sheet1!$F$7,Sheet1!$F$5)),IF(COUNTIF(D27,"改築*")&gt;0,IF(E27="","自動入力",IF(E27="S",Sheet1!$F$7,Sheet1!$F$5)),"")))</f>
        <v/>
      </c>
      <c r="I27" s="93" t="str">
        <f t="shared" si="2"/>
        <v/>
      </c>
      <c r="J27" s="41"/>
      <c r="K27" s="39"/>
      <c r="L27" s="42"/>
      <c r="M27" s="43">
        <f>1</f>
        <v>1</v>
      </c>
      <c r="N27" s="44" t="str">
        <f t="shared" si="3"/>
        <v>/</v>
      </c>
      <c r="O27" s="41"/>
      <c r="P27" s="42"/>
      <c r="Q27" s="45"/>
      <c r="R27" s="45"/>
      <c r="S27" s="45"/>
      <c r="T27" s="45"/>
      <c r="U27" s="38"/>
      <c r="V27" s="39"/>
      <c r="W27" s="39"/>
      <c r="X27" s="39"/>
      <c r="Y27" s="39"/>
      <c r="Z27" s="39"/>
      <c r="AA27" s="39"/>
      <c r="AB27" s="39"/>
      <c r="AC27" s="39"/>
      <c r="AD27" s="39"/>
      <c r="AE27" s="39"/>
      <c r="AF27" s="47"/>
      <c r="AG27" s="94" t="str">
        <f t="shared" si="0"/>
        <v>検算</v>
      </c>
      <c r="AH27" s="95" t="str">
        <f t="shared" si="1"/>
        <v>OK or NG</v>
      </c>
    </row>
    <row r="28" spans="1:34" ht="30" customHeight="1">
      <c r="A28" s="37">
        <f t="shared" si="4"/>
        <v>13</v>
      </c>
      <c r="B28" s="38"/>
      <c r="C28" s="38"/>
      <c r="D28" s="113"/>
      <c r="E28" s="39"/>
      <c r="F28" s="40"/>
      <c r="G28" s="40"/>
      <c r="H28" s="92" t="str">
        <f>IF(D28="新築",IF(E28="","自動入力",IF(E28="S",Sheet1!$F$7,Sheet1!$F$5)),IF(COUNTIF(D28,"増築*")&gt;0,IF(E28="","自動入力",IF(E28="S",Sheet1!$F$7,Sheet1!$F$5)),IF(COUNTIF(D28,"改築*")&gt;0,IF(E28="","自動入力",IF(E28="S",Sheet1!$F$7,Sheet1!$F$5)),"")))</f>
        <v/>
      </c>
      <c r="I28" s="93" t="str">
        <f t="shared" si="2"/>
        <v/>
      </c>
      <c r="J28" s="41"/>
      <c r="K28" s="39"/>
      <c r="L28" s="42"/>
      <c r="M28" s="43">
        <f>1</f>
        <v>1</v>
      </c>
      <c r="N28" s="44" t="str">
        <f t="shared" si="3"/>
        <v>/</v>
      </c>
      <c r="O28" s="41"/>
      <c r="P28" s="42"/>
      <c r="Q28" s="45"/>
      <c r="R28" s="45"/>
      <c r="S28" s="45"/>
      <c r="T28" s="45"/>
      <c r="U28" s="38"/>
      <c r="V28" s="39"/>
      <c r="W28" s="39"/>
      <c r="X28" s="39"/>
      <c r="Y28" s="39"/>
      <c r="Z28" s="39"/>
      <c r="AA28" s="39"/>
      <c r="AB28" s="39"/>
      <c r="AC28" s="39"/>
      <c r="AD28" s="39"/>
      <c r="AE28" s="39"/>
      <c r="AF28" s="47"/>
      <c r="AG28" s="94" t="str">
        <f t="shared" si="0"/>
        <v>検算</v>
      </c>
      <c r="AH28" s="95" t="str">
        <f t="shared" si="1"/>
        <v>OK or NG</v>
      </c>
    </row>
    <row r="29" spans="1:34" ht="30" customHeight="1">
      <c r="A29" s="37">
        <f t="shared" si="4"/>
        <v>14</v>
      </c>
      <c r="B29" s="38"/>
      <c r="C29" s="38"/>
      <c r="D29" s="113"/>
      <c r="E29" s="39"/>
      <c r="F29" s="40"/>
      <c r="G29" s="40"/>
      <c r="H29" s="92" t="str">
        <f>IF(D29="新築",IF(E29="","自動入力",IF(E29="S",Sheet1!$F$7,Sheet1!$F$5)),IF(COUNTIF(D29,"増築*")&gt;0,IF(E29="","自動入力",IF(E29="S",Sheet1!$F$7,Sheet1!$F$5)),IF(COUNTIF(D29,"改築*")&gt;0,IF(E29="","自動入力",IF(E29="S",Sheet1!$F$7,Sheet1!$F$5)),"")))</f>
        <v/>
      </c>
      <c r="I29" s="93" t="str">
        <f t="shared" si="2"/>
        <v/>
      </c>
      <c r="J29" s="41"/>
      <c r="K29" s="39"/>
      <c r="L29" s="42"/>
      <c r="M29" s="43">
        <f>1</f>
        <v>1</v>
      </c>
      <c r="N29" s="44" t="str">
        <f t="shared" si="3"/>
        <v>/</v>
      </c>
      <c r="O29" s="41"/>
      <c r="P29" s="42"/>
      <c r="Q29" s="45"/>
      <c r="R29" s="45"/>
      <c r="S29" s="45"/>
      <c r="T29" s="45"/>
      <c r="U29" s="38"/>
      <c r="V29" s="39"/>
      <c r="W29" s="39"/>
      <c r="X29" s="39"/>
      <c r="Y29" s="39"/>
      <c r="Z29" s="39"/>
      <c r="AA29" s="39"/>
      <c r="AB29" s="39"/>
      <c r="AC29" s="39"/>
      <c r="AD29" s="39"/>
      <c r="AE29" s="39"/>
      <c r="AF29" s="47"/>
      <c r="AG29" s="94" t="str">
        <f t="shared" si="0"/>
        <v>検算</v>
      </c>
      <c r="AH29" s="95" t="str">
        <f t="shared" si="1"/>
        <v>OK or NG</v>
      </c>
    </row>
    <row r="30" spans="1:34" ht="30" customHeight="1">
      <c r="A30" s="37">
        <f t="shared" si="4"/>
        <v>15</v>
      </c>
      <c r="B30" s="38"/>
      <c r="C30" s="38"/>
      <c r="D30" s="113"/>
      <c r="E30" s="39"/>
      <c r="F30" s="40"/>
      <c r="G30" s="40"/>
      <c r="H30" s="92" t="str">
        <f>IF(D30="新築",IF(E30="","自動入力",IF(E30="S",Sheet1!$F$7,Sheet1!$F$5)),IF(COUNTIF(D30,"増築*")&gt;0,IF(E30="","自動入力",IF(E30="S",Sheet1!$F$7,Sheet1!$F$5)),IF(COUNTIF(D30,"改築*")&gt;0,IF(E30="","自動入力",IF(E30="S",Sheet1!$F$7,Sheet1!$F$5)),"")))</f>
        <v/>
      </c>
      <c r="I30" s="93" t="str">
        <f t="shared" si="2"/>
        <v/>
      </c>
      <c r="J30" s="41"/>
      <c r="K30" s="39"/>
      <c r="L30" s="42"/>
      <c r="M30" s="43">
        <f>1</f>
        <v>1</v>
      </c>
      <c r="N30" s="44" t="str">
        <f t="shared" si="3"/>
        <v>/</v>
      </c>
      <c r="O30" s="41"/>
      <c r="P30" s="42"/>
      <c r="Q30" s="45"/>
      <c r="R30" s="45"/>
      <c r="S30" s="45"/>
      <c r="T30" s="45"/>
      <c r="U30" s="38"/>
      <c r="V30" s="39"/>
      <c r="W30" s="39"/>
      <c r="X30" s="39"/>
      <c r="Y30" s="39"/>
      <c r="Z30" s="39"/>
      <c r="AA30" s="39"/>
      <c r="AB30" s="39"/>
      <c r="AC30" s="39"/>
      <c r="AD30" s="39"/>
      <c r="AE30" s="39"/>
      <c r="AF30" s="47"/>
      <c r="AG30" s="94" t="str">
        <f t="shared" si="0"/>
        <v>検算</v>
      </c>
      <c r="AH30" s="95" t="str">
        <f t="shared" si="1"/>
        <v>OK or NG</v>
      </c>
    </row>
    <row r="31" spans="1:34" ht="30" customHeight="1">
      <c r="A31" s="37">
        <f t="shared" si="4"/>
        <v>16</v>
      </c>
      <c r="B31" s="38"/>
      <c r="C31" s="38"/>
      <c r="D31" s="38"/>
      <c r="E31" s="39"/>
      <c r="F31" s="40"/>
      <c r="G31" s="40"/>
      <c r="H31" s="92" t="str">
        <f>IF(D31="新築",IF(E31="","自動入力",IF(E31="S",Sheet1!$F$7,Sheet1!$F$5)),IF(COUNTIF(D31,"増築*")&gt;0,IF(E31="","自動入力",IF(E31="S",Sheet1!$F$7,Sheet1!$F$5)),IF(COUNTIF(D31,"改築*")&gt;0,IF(E31="","自動入力",IF(E31="S",Sheet1!$F$7,Sheet1!$F$5)),"")))</f>
        <v/>
      </c>
      <c r="I31" s="93" t="str">
        <f t="shared" si="2"/>
        <v/>
      </c>
      <c r="J31" s="41"/>
      <c r="K31" s="39"/>
      <c r="L31" s="42"/>
      <c r="M31" s="43">
        <f>1</f>
        <v>1</v>
      </c>
      <c r="N31" s="44" t="str">
        <f t="shared" si="3"/>
        <v>/</v>
      </c>
      <c r="O31" s="41"/>
      <c r="P31" s="42"/>
      <c r="Q31" s="45"/>
      <c r="R31" s="45"/>
      <c r="S31" s="45"/>
      <c r="T31" s="45"/>
      <c r="U31" s="38"/>
      <c r="V31" s="39"/>
      <c r="W31" s="39"/>
      <c r="X31" s="39"/>
      <c r="Y31" s="39"/>
      <c r="Z31" s="39"/>
      <c r="AA31" s="39"/>
      <c r="AB31" s="39"/>
      <c r="AC31" s="39"/>
      <c r="AD31" s="39"/>
      <c r="AE31" s="39"/>
      <c r="AF31" s="47"/>
      <c r="AG31" s="94" t="str">
        <f t="shared" si="0"/>
        <v>検算</v>
      </c>
      <c r="AH31" s="95" t="str">
        <f t="shared" si="1"/>
        <v>OK or NG</v>
      </c>
    </row>
    <row r="32" spans="1:34" ht="30" customHeight="1">
      <c r="A32" s="37">
        <f t="shared" si="4"/>
        <v>17</v>
      </c>
      <c r="B32" s="38"/>
      <c r="C32" s="38"/>
      <c r="D32" s="114"/>
      <c r="E32" s="39"/>
      <c r="F32" s="40"/>
      <c r="G32" s="40"/>
      <c r="H32" s="92" t="str">
        <f>IF(D32="新築",IF(E32="","自動入力",IF(E32="S",Sheet1!$F$7,Sheet1!$F$5)),IF(COUNTIF(D32,"増築*")&gt;0,IF(E32="","自動入力",IF(E32="S",Sheet1!$F$7,Sheet1!$F$5)),IF(COUNTIF(D32,"改築*")&gt;0,IF(E32="","自動入力",IF(E32="S",Sheet1!$F$7,Sheet1!$F$5)),"")))</f>
        <v/>
      </c>
      <c r="I32" s="93" t="str">
        <f t="shared" si="2"/>
        <v/>
      </c>
      <c r="J32" s="41"/>
      <c r="K32" s="39"/>
      <c r="L32" s="42"/>
      <c r="M32" s="43">
        <f>1</f>
        <v>1</v>
      </c>
      <c r="N32" s="44" t="str">
        <f t="shared" si="3"/>
        <v>/</v>
      </c>
      <c r="O32" s="41"/>
      <c r="P32" s="42"/>
      <c r="Q32" s="45"/>
      <c r="R32" s="45"/>
      <c r="S32" s="45"/>
      <c r="T32" s="45"/>
      <c r="U32" s="38"/>
      <c r="V32" s="39"/>
      <c r="W32" s="39"/>
      <c r="X32" s="39"/>
      <c r="Y32" s="39"/>
      <c r="Z32" s="39"/>
      <c r="AA32" s="39"/>
      <c r="AB32" s="39"/>
      <c r="AC32" s="39"/>
      <c r="AD32" s="39"/>
      <c r="AE32" s="39"/>
      <c r="AF32" s="47"/>
      <c r="AG32" s="94" t="str">
        <f t="shared" si="0"/>
        <v>検算</v>
      </c>
      <c r="AH32" s="95" t="str">
        <f t="shared" si="1"/>
        <v>OK or NG</v>
      </c>
    </row>
    <row r="33" spans="1:34" ht="30" customHeight="1">
      <c r="A33" s="37">
        <f t="shared" si="4"/>
        <v>18</v>
      </c>
      <c r="B33" s="38"/>
      <c r="C33" s="38"/>
      <c r="D33" s="38"/>
      <c r="E33" s="39"/>
      <c r="F33" s="40"/>
      <c r="G33" s="40"/>
      <c r="H33" s="92" t="str">
        <f>IF(D33="新築",IF(E33="","自動入力",IF(E33="S",Sheet1!$F$7,Sheet1!$F$5)),IF(COUNTIF(D33,"増築*")&gt;0,IF(E33="","自動入力",IF(E33="S",Sheet1!$F$7,Sheet1!$F$5)),IF(COUNTIF(D33,"改築*")&gt;0,IF(E33="","自動入力",IF(E33="S",Sheet1!$F$7,Sheet1!$F$5)),"")))</f>
        <v/>
      </c>
      <c r="I33" s="93" t="str">
        <f t="shared" si="2"/>
        <v/>
      </c>
      <c r="J33" s="41"/>
      <c r="K33" s="39"/>
      <c r="L33" s="42"/>
      <c r="M33" s="43">
        <f>1</f>
        <v>1</v>
      </c>
      <c r="N33" s="44" t="str">
        <f t="shared" si="3"/>
        <v>/</v>
      </c>
      <c r="O33" s="41"/>
      <c r="P33" s="42"/>
      <c r="Q33" s="45"/>
      <c r="R33" s="45"/>
      <c r="S33" s="45"/>
      <c r="T33" s="45"/>
      <c r="U33" s="38"/>
      <c r="V33" s="39"/>
      <c r="W33" s="39"/>
      <c r="X33" s="39"/>
      <c r="Y33" s="39"/>
      <c r="Z33" s="39"/>
      <c r="AA33" s="39"/>
      <c r="AB33" s="39"/>
      <c r="AC33" s="39"/>
      <c r="AD33" s="39"/>
      <c r="AE33" s="39"/>
      <c r="AF33" s="47"/>
      <c r="AG33" s="94" t="str">
        <f t="shared" si="0"/>
        <v>検算</v>
      </c>
      <c r="AH33" s="95" t="str">
        <f t="shared" si="1"/>
        <v>OK or NG</v>
      </c>
    </row>
    <row r="34" spans="1:34" ht="30" customHeight="1">
      <c r="A34" s="37">
        <f t="shared" si="4"/>
        <v>19</v>
      </c>
      <c r="B34" s="38"/>
      <c r="C34" s="38"/>
      <c r="D34" s="38"/>
      <c r="E34" s="39"/>
      <c r="F34" s="40"/>
      <c r="G34" s="40"/>
      <c r="H34" s="92" t="str">
        <f>IF(D34="新築",IF(E34="","自動入力",IF(E34="S",Sheet1!$F$7,Sheet1!$F$5)),IF(COUNTIF(D34,"増築*")&gt;0,IF(E34="","自動入力",IF(E34="S",Sheet1!$F$7,Sheet1!$F$5)),IF(COUNTIF(D34,"改築*")&gt;0,IF(E34="","自動入力",IF(E34="S",Sheet1!$F$7,Sheet1!$F$5)),"")))</f>
        <v/>
      </c>
      <c r="I34" s="93" t="str">
        <f t="shared" si="2"/>
        <v/>
      </c>
      <c r="J34" s="41"/>
      <c r="K34" s="39"/>
      <c r="L34" s="42"/>
      <c r="M34" s="43">
        <f>1</f>
        <v>1</v>
      </c>
      <c r="N34" s="44" t="str">
        <f t="shared" si="3"/>
        <v>/</v>
      </c>
      <c r="O34" s="41"/>
      <c r="P34" s="42"/>
      <c r="Q34" s="45"/>
      <c r="R34" s="45"/>
      <c r="S34" s="45"/>
      <c r="T34" s="45"/>
      <c r="U34" s="38"/>
      <c r="V34" s="39"/>
      <c r="W34" s="39"/>
      <c r="X34" s="39"/>
      <c r="Y34" s="39"/>
      <c r="Z34" s="39"/>
      <c r="AA34" s="39"/>
      <c r="AB34" s="39"/>
      <c r="AC34" s="39"/>
      <c r="AD34" s="39"/>
      <c r="AE34" s="39"/>
      <c r="AF34" s="47"/>
      <c r="AG34" s="94" t="str">
        <f t="shared" si="0"/>
        <v>検算</v>
      </c>
      <c r="AH34" s="95" t="str">
        <f t="shared" si="1"/>
        <v>OK or NG</v>
      </c>
    </row>
    <row r="35" spans="1:34" ht="30" customHeight="1" thickBot="1">
      <c r="A35" s="101">
        <f t="shared" si="4"/>
        <v>20</v>
      </c>
      <c r="B35" s="49"/>
      <c r="C35" s="49"/>
      <c r="D35" s="114"/>
      <c r="E35" s="50"/>
      <c r="F35" s="51"/>
      <c r="G35" s="51"/>
      <c r="H35" s="96" t="str">
        <f>IF(D35="新築",IF(E35="","自動入力",IF(E35="S",Sheet1!$F$7,Sheet1!$F$5)),IF(COUNTIF(D35,"増築*")&gt;0,IF(E35="","自動入力",IF(E35="S",Sheet1!$F$7,Sheet1!$F$5)),IF(COUNTIF(D35,"改築*")&gt;0,IF(E35="","自動入力",IF(E35="S",Sheet1!$F$7,Sheet1!$F$5)),"")))</f>
        <v/>
      </c>
      <c r="I35" s="97" t="str">
        <f t="shared" si="2"/>
        <v/>
      </c>
      <c r="J35" s="52"/>
      <c r="K35" s="50"/>
      <c r="L35" s="53"/>
      <c r="M35" s="54">
        <f>1</f>
        <v>1</v>
      </c>
      <c r="N35" s="55" t="str">
        <f t="shared" si="3"/>
        <v>/</v>
      </c>
      <c r="O35" s="52"/>
      <c r="P35" s="53"/>
      <c r="Q35" s="56"/>
      <c r="R35" s="56"/>
      <c r="S35" s="56"/>
      <c r="T35" s="56"/>
      <c r="U35" s="49"/>
      <c r="V35" s="50"/>
      <c r="W35" s="50"/>
      <c r="X35" s="50"/>
      <c r="Y35" s="50"/>
      <c r="Z35" s="50"/>
      <c r="AA35" s="50"/>
      <c r="AB35" s="50"/>
      <c r="AC35" s="50"/>
      <c r="AD35" s="50"/>
      <c r="AE35" s="50"/>
      <c r="AF35" s="57"/>
      <c r="AG35" s="98" t="str">
        <f t="shared" si="0"/>
        <v>検算</v>
      </c>
      <c r="AH35" s="99" t="str">
        <f t="shared" si="1"/>
        <v>OK or NG</v>
      </c>
    </row>
    <row r="36" spans="1:34">
      <c r="D36" s="115"/>
    </row>
  </sheetData>
  <sheetProtection formatCells="0" formatColumns="0" formatRows="0" insertColumns="0" insertRows="0" deleteColumns="0" deleteRows="0" sort="0" autoFilter="0"/>
  <mergeCells count="24">
    <mergeCell ref="AG13:AH14"/>
    <mergeCell ref="U13:U14"/>
    <mergeCell ref="W13:W14"/>
    <mergeCell ref="X13:X14"/>
    <mergeCell ref="Y13:AB13"/>
    <mergeCell ref="AC13:AE13"/>
    <mergeCell ref="AF13:AF14"/>
    <mergeCell ref="Q13:Q14"/>
    <mergeCell ref="G13:G14"/>
    <mergeCell ref="H13:H14"/>
    <mergeCell ref="I13:I14"/>
    <mergeCell ref="J13:J14"/>
    <mergeCell ref="K13:K14"/>
    <mergeCell ref="L13:L14"/>
    <mergeCell ref="M13:M14"/>
    <mergeCell ref="N13:N14"/>
    <mergeCell ref="O13:O14"/>
    <mergeCell ref="P13:P14"/>
    <mergeCell ref="F13:F14"/>
    <mergeCell ref="A13:A14"/>
    <mergeCell ref="B13:B14"/>
    <mergeCell ref="C13:C14"/>
    <mergeCell ref="D13:D14"/>
    <mergeCell ref="E13:E14"/>
  </mergeCells>
  <phoneticPr fontId="3"/>
  <conditionalFormatting sqref="A16:AF35">
    <cfRule type="expression" dxfId="29" priority="1">
      <formula>A16&lt;&gt;""</formula>
    </cfRule>
  </conditionalFormatting>
  <conditionalFormatting sqref="A15:AH1048576 A1:AH12 A13:Y13 AC13 AF13:AG13 R14:T14 V14 Y14:AE14">
    <cfRule type="expression" dxfId="28" priority="2">
      <formula>_xlfn.ISFORMULA(A1)</formula>
    </cfRule>
  </conditionalFormatting>
  <conditionalFormatting sqref="B12:C12">
    <cfRule type="expression" dxfId="27" priority="22">
      <formula>COUNTIF(B12:C12,"都道府県*")&gt;0</formula>
    </cfRule>
  </conditionalFormatting>
  <conditionalFormatting sqref="E16:H35">
    <cfRule type="expression" dxfId="26" priority="27">
      <formula>SUM(COUNTIF($D16,"新築"),COUNTIF($D16,"増築*"),COUNTIF($D16,"改築*"))&gt;0</formula>
    </cfRule>
  </conditionalFormatting>
  <conditionalFormatting sqref="I16:J35">
    <cfRule type="expression" dxfId="25" priority="23">
      <formula>SUM(COUNTIF($D16,"耐震補強"),COUNTIF($D16,"改築（耐震）"))&gt;0</formula>
    </cfRule>
  </conditionalFormatting>
  <conditionalFormatting sqref="J16:J35">
    <cfRule type="expression" dxfId="24" priority="30">
      <formula>$Z16="○"</formula>
    </cfRule>
  </conditionalFormatting>
  <conditionalFormatting sqref="K16:K35">
    <cfRule type="expression" dxfId="23" priority="28">
      <formula>SUM(COUNTIF($D16,"改築（その他）"))&gt;0</formula>
    </cfRule>
  </conditionalFormatting>
  <conditionalFormatting sqref="L16:AF35 B16:D35">
    <cfRule type="expression" dxfId="22" priority="31">
      <formula>COUNTIF($B16:$D16,"&lt;&gt;"&amp;"")&gt;0</formula>
    </cfRule>
  </conditionalFormatting>
  <conditionalFormatting sqref="W16:W35">
    <cfRule type="expression" dxfId="21" priority="4">
      <formula>$W16="○"</formula>
    </cfRule>
  </conditionalFormatting>
  <conditionalFormatting sqref="X16:X35">
    <cfRule type="expression" dxfId="20" priority="5">
      <formula>$X16="○"</formula>
    </cfRule>
  </conditionalFormatting>
  <conditionalFormatting sqref="Z16:AB35">
    <cfRule type="expression" dxfId="19" priority="3">
      <formula>$Y16="○"</formula>
    </cfRule>
  </conditionalFormatting>
  <conditionalFormatting sqref="AA16:AA35">
    <cfRule type="expression" dxfId="18" priority="6">
      <formula>$Z16="×"</formula>
    </cfRule>
  </conditionalFormatting>
  <conditionalFormatting sqref="AB16:AB35">
    <cfRule type="expression" dxfId="17" priority="7">
      <formula>$AA16="○"</formula>
    </cfRule>
  </conditionalFormatting>
  <conditionalFormatting sqref="AD16:AD35">
    <cfRule type="expression" dxfId="16" priority="10">
      <formula>$AC16="×"</formula>
    </cfRule>
  </conditionalFormatting>
  <conditionalFormatting sqref="AE16:AE35">
    <cfRule type="expression" dxfId="15" priority="12">
      <formula>$AD16="○"</formula>
    </cfRule>
  </conditionalFormatting>
  <pageMargins left="0.55118110236220474" right="0.39370078740157483" top="0.62992125984251968" bottom="0.31496062992125984" header="0.59055118110236227" footer="0.15748031496062992"/>
  <pageSetup paperSize="9" scale="48" fitToHeight="0" orientation="landscape" r:id="rId1"/>
  <headerFooter alignWithMargins="0"/>
  <ignoredErrors>
    <ignoredError sqref="M35:N35 M16:N34" unlockedFormula="1"/>
  </ignoredError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Sheet1!$A$5:$A$17</xm:f>
          </x14:formula1>
          <xm:sqref>D15 D1 D3:D11 D36:D1048576</xm:sqref>
        </x14:dataValidation>
        <x14:dataValidation type="list" allowBlank="1" showInputMessage="1" showErrorMessage="1" xr:uid="{00000000-0002-0000-0000-000000000000}">
          <x14:formula1>
            <xm:f>Sheet1!$E$5:$E$7</xm:f>
          </x14:formula1>
          <xm:sqref>E16:E35</xm:sqref>
        </x14:dataValidation>
        <x14:dataValidation type="list" allowBlank="1" showInputMessage="1" showErrorMessage="1" xr:uid="{00000000-0002-0000-0000-000001000000}">
          <x14:formula1>
            <xm:f>Sheet1!$G$5:$G$6</xm:f>
          </x14:formula1>
          <xm:sqref>O16:O35</xm:sqref>
        </x14:dataValidation>
        <x14:dataValidation type="list" allowBlank="1" showInputMessage="1" showErrorMessage="1" xr:uid="{00000000-0002-0000-0000-000002000000}">
          <x14:formula1>
            <xm:f>Sheet1!$H$5:$H$7</xm:f>
          </x14:formula1>
          <xm:sqref>X16:X35</xm:sqref>
        </x14:dataValidation>
        <x14:dataValidation type="list" allowBlank="1" showInputMessage="1" showErrorMessage="1" xr:uid="{00000000-0002-0000-0000-000003000000}">
          <x14:formula1>
            <xm:f>Sheet1!$H$5:$H$6</xm:f>
          </x14:formula1>
          <xm:sqref>V16:W35 Y16:AE35</xm:sqref>
        </x14:dataValidation>
        <x14:dataValidation type="list" allowBlank="1" showInputMessage="1" showErrorMessage="1" xr:uid="{580B6379-7155-479E-B9E0-EFF2A9A07D7D}">
          <x14:formula1>
            <xm:f>Sheet2!$A$1:$A$22</xm:f>
          </x14:formula1>
          <xm:sqref>D16:D35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0D85-B143-435A-85A3-BF1C7E443D8B}">
  <sheetPr>
    <tabColor rgb="FFFFFF00"/>
    <pageSetUpPr fitToPage="1"/>
  </sheetPr>
  <dimension ref="A1:AH35"/>
  <sheetViews>
    <sheetView zoomScale="85" zoomScaleNormal="85" workbookViewId="0">
      <selection activeCell="A3" sqref="A3"/>
    </sheetView>
  </sheetViews>
  <sheetFormatPr defaultColWidth="9" defaultRowHeight="10.8"/>
  <cols>
    <col min="1" max="1" width="3.33203125" style="14" customWidth="1"/>
    <col min="2" max="2" width="20.44140625" style="59" customWidth="1"/>
    <col min="3" max="4" width="18.88671875" style="59" customWidth="1"/>
    <col min="5" max="5" width="4" style="60" customWidth="1"/>
    <col min="6" max="7" width="8.44140625" style="61" customWidth="1"/>
    <col min="8" max="8" width="8.44140625" style="62" customWidth="1"/>
    <col min="9" max="9" width="3.109375" style="63" customWidth="1"/>
    <col min="10" max="10" width="4.44140625" style="60" bestFit="1" customWidth="1"/>
    <col min="11" max="11" width="6" style="60" bestFit="1" customWidth="1"/>
    <col min="12" max="12" width="9" style="64" customWidth="1"/>
    <col min="13" max="15" width="3.33203125" style="60" customWidth="1"/>
    <col min="16" max="16" width="9.88671875" style="64" customWidth="1"/>
    <col min="17" max="17" width="11.33203125" style="65" customWidth="1"/>
    <col min="18" max="20" width="6.6640625" style="65" hidden="1" customWidth="1"/>
    <col min="21" max="21" width="12.88671875" style="14" customWidth="1"/>
    <col min="22" max="22" width="6.6640625" style="65" hidden="1" customWidth="1"/>
    <col min="23" max="23" width="8" style="60" customWidth="1"/>
    <col min="24" max="24" width="9.33203125" style="60" customWidth="1"/>
    <col min="25" max="31" width="9.88671875" style="60" customWidth="1"/>
    <col min="32" max="32" width="44" style="14" customWidth="1"/>
    <col min="33" max="33" width="10.33203125" style="12" customWidth="1"/>
    <col min="34" max="34" width="10.33203125" style="13" customWidth="1"/>
    <col min="35" max="16384" width="9" style="14"/>
  </cols>
  <sheetData>
    <row r="1" spans="1:34">
      <c r="A1" s="14" t="s">
        <v>0</v>
      </c>
    </row>
    <row r="2" spans="1:34" s="3" customFormat="1" ht="25.5" customHeight="1">
      <c r="A2" s="72" t="s">
        <v>1</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10"/>
      <c r="AH2" s="11"/>
    </row>
    <row r="3" spans="1:34" ht="21.75" customHeight="1">
      <c r="A3" s="73" t="s">
        <v>49</v>
      </c>
      <c r="B3" s="73"/>
      <c r="C3" s="73"/>
      <c r="D3" s="73"/>
      <c r="E3" s="74"/>
      <c r="F3" s="75"/>
      <c r="G3" s="75"/>
      <c r="H3" s="76"/>
      <c r="I3" s="77"/>
      <c r="J3" s="74"/>
      <c r="K3" s="73"/>
      <c r="L3" s="73"/>
      <c r="M3" s="74"/>
      <c r="N3" s="74"/>
      <c r="O3" s="74"/>
      <c r="P3" s="73"/>
      <c r="Q3" s="78"/>
      <c r="R3" s="78"/>
      <c r="S3" s="78"/>
      <c r="T3" s="78"/>
      <c r="U3" s="73"/>
      <c r="V3" s="73"/>
      <c r="W3" s="73"/>
      <c r="X3" s="73"/>
      <c r="Y3" s="73"/>
      <c r="Z3" s="73"/>
      <c r="AA3" s="73"/>
      <c r="AB3" s="73"/>
      <c r="AC3" s="73"/>
      <c r="AD3" s="73"/>
      <c r="AE3" s="73"/>
      <c r="AF3" s="73"/>
    </row>
    <row r="4" spans="1:34">
      <c r="A4" s="14" t="s">
        <v>3</v>
      </c>
    </row>
    <row r="5" spans="1:34">
      <c r="A5" s="14" t="s">
        <v>4</v>
      </c>
    </row>
    <row r="6" spans="1:34">
      <c r="A6" s="14" t="s">
        <v>5</v>
      </c>
    </row>
    <row r="7" spans="1:34">
      <c r="A7" s="14" t="s">
        <v>6</v>
      </c>
    </row>
    <row r="8" spans="1:34">
      <c r="A8" s="14" t="s">
        <v>7</v>
      </c>
    </row>
    <row r="9" spans="1:34">
      <c r="A9" s="14" t="s">
        <v>8</v>
      </c>
    </row>
    <row r="10" spans="1:34" ht="11.4" thickBot="1"/>
    <row r="11" spans="1:34" ht="34.200000000000003" customHeight="1" thickBot="1">
      <c r="B11" s="58" t="s">
        <v>10</v>
      </c>
      <c r="C11" s="79" t="s">
        <v>11</v>
      </c>
      <c r="D11" s="80"/>
      <c r="E11" s="81"/>
      <c r="F11" s="82"/>
      <c r="G11" s="82"/>
      <c r="H11" s="81"/>
      <c r="I11" s="81"/>
      <c r="J11" s="83"/>
      <c r="K11" s="81"/>
      <c r="L11" s="81"/>
      <c r="M11" s="81"/>
      <c r="N11" s="81"/>
      <c r="O11" s="81"/>
      <c r="P11" s="84"/>
      <c r="Q11" s="85" t="s">
        <v>12</v>
      </c>
      <c r="R11" s="86"/>
      <c r="S11" s="86"/>
      <c r="T11" s="86"/>
      <c r="U11" s="86"/>
      <c r="V11" s="87"/>
      <c r="AF11" s="60"/>
    </row>
    <row r="12" spans="1:34" ht="7.95" customHeight="1">
      <c r="A12" s="149" t="s">
        <v>13</v>
      </c>
      <c r="B12" s="151" t="s">
        <v>14</v>
      </c>
      <c r="C12" s="151" t="s">
        <v>15</v>
      </c>
      <c r="D12" s="151" t="s">
        <v>16</v>
      </c>
      <c r="E12" s="153" t="s">
        <v>17</v>
      </c>
      <c r="F12" s="155" t="s">
        <v>18</v>
      </c>
      <c r="G12" s="155" t="s">
        <v>19</v>
      </c>
      <c r="H12" s="157" t="s">
        <v>20</v>
      </c>
      <c r="I12" s="159" t="s">
        <v>50</v>
      </c>
      <c r="J12" s="160"/>
      <c r="K12" s="151" t="s">
        <v>23</v>
      </c>
      <c r="L12" s="147" t="s">
        <v>24</v>
      </c>
      <c r="M12" s="159" t="s">
        <v>51</v>
      </c>
      <c r="N12" s="169"/>
      <c r="O12" s="170"/>
      <c r="P12" s="147" t="s">
        <v>52</v>
      </c>
      <c r="Q12" s="174" t="s">
        <v>27</v>
      </c>
      <c r="R12" s="117"/>
      <c r="S12" s="117"/>
      <c r="T12" s="117"/>
      <c r="U12" s="151" t="s">
        <v>28</v>
      </c>
      <c r="V12" s="117" t="s">
        <v>35</v>
      </c>
      <c r="W12" s="151" t="s">
        <v>29</v>
      </c>
      <c r="X12" s="151" t="s">
        <v>30</v>
      </c>
      <c r="Y12" s="146" t="s">
        <v>31</v>
      </c>
      <c r="Z12" s="146"/>
      <c r="AA12" s="146"/>
      <c r="AB12" s="146"/>
      <c r="AC12" s="146" t="s">
        <v>32</v>
      </c>
      <c r="AD12" s="146"/>
      <c r="AE12" s="146"/>
      <c r="AF12" s="163" t="s">
        <v>53</v>
      </c>
      <c r="AG12" s="165" t="s">
        <v>34</v>
      </c>
      <c r="AH12" s="166"/>
    </row>
    <row r="13" spans="1:34" ht="6.6" customHeight="1">
      <c r="A13" s="150"/>
      <c r="B13" s="152"/>
      <c r="C13" s="152"/>
      <c r="D13" s="152"/>
      <c r="E13" s="154"/>
      <c r="F13" s="156"/>
      <c r="G13" s="156"/>
      <c r="H13" s="158"/>
      <c r="I13" s="161"/>
      <c r="J13" s="162"/>
      <c r="K13" s="152"/>
      <c r="L13" s="148"/>
      <c r="M13" s="171"/>
      <c r="N13" s="172"/>
      <c r="O13" s="173"/>
      <c r="P13" s="148"/>
      <c r="Q13" s="175"/>
      <c r="R13" s="119"/>
      <c r="S13" s="119"/>
      <c r="T13" s="119"/>
      <c r="U13" s="152"/>
      <c r="V13" s="119"/>
      <c r="W13" s="152"/>
      <c r="X13" s="152"/>
      <c r="Y13" s="108"/>
      <c r="Z13" s="109"/>
      <c r="AA13" s="109"/>
      <c r="AB13" s="109"/>
      <c r="AC13" s="109"/>
      <c r="AD13" s="109"/>
      <c r="AE13" s="109"/>
      <c r="AF13" s="164"/>
      <c r="AG13" s="167"/>
      <c r="AH13" s="168"/>
    </row>
    <row r="14" spans="1:34" ht="58.5" customHeight="1">
      <c r="A14" s="150"/>
      <c r="B14" s="152"/>
      <c r="C14" s="152"/>
      <c r="D14" s="152"/>
      <c r="E14" s="154"/>
      <c r="F14" s="156"/>
      <c r="G14" s="156"/>
      <c r="H14" s="158"/>
      <c r="I14" s="161"/>
      <c r="J14" s="162"/>
      <c r="K14" s="152"/>
      <c r="L14" s="148"/>
      <c r="M14" s="171"/>
      <c r="N14" s="172"/>
      <c r="O14" s="173"/>
      <c r="P14" s="148"/>
      <c r="Q14" s="175"/>
      <c r="R14" s="119"/>
      <c r="S14" s="119"/>
      <c r="T14" s="119"/>
      <c r="U14" s="152"/>
      <c r="V14" s="119"/>
      <c r="W14" s="152"/>
      <c r="X14" s="152"/>
      <c r="Y14" s="108" t="s">
        <v>36</v>
      </c>
      <c r="Z14" s="109" t="s">
        <v>37</v>
      </c>
      <c r="AA14" s="109" t="s">
        <v>38</v>
      </c>
      <c r="AB14" s="109" t="s">
        <v>39</v>
      </c>
      <c r="AC14" s="109" t="s">
        <v>40</v>
      </c>
      <c r="AD14" s="109" t="s">
        <v>41</v>
      </c>
      <c r="AE14" s="109" t="s">
        <v>42</v>
      </c>
      <c r="AF14" s="164"/>
      <c r="AG14" s="167"/>
      <c r="AH14" s="168"/>
    </row>
    <row r="15" spans="1:34" ht="11.4" thickBot="1">
      <c r="A15" s="15"/>
      <c r="B15" s="16"/>
      <c r="C15" s="16"/>
      <c r="D15" s="16"/>
      <c r="E15" s="17"/>
      <c r="F15" s="18" t="s">
        <v>43</v>
      </c>
      <c r="G15" s="18" t="s">
        <v>43</v>
      </c>
      <c r="H15" s="19" t="s">
        <v>44</v>
      </c>
      <c r="I15" s="67"/>
      <c r="J15" s="20" t="s">
        <v>45</v>
      </c>
      <c r="K15" s="17"/>
      <c r="L15" s="21" t="s">
        <v>46</v>
      </c>
      <c r="M15" s="68"/>
      <c r="N15" s="69"/>
      <c r="O15" s="22"/>
      <c r="P15" s="21" t="s">
        <v>46</v>
      </c>
      <c r="Q15" s="23"/>
      <c r="R15" s="23"/>
      <c r="S15" s="23"/>
      <c r="T15" s="23"/>
      <c r="U15" s="17"/>
      <c r="V15" s="17" t="s">
        <v>47</v>
      </c>
      <c r="W15" s="17" t="s">
        <v>47</v>
      </c>
      <c r="X15" s="17" t="s">
        <v>48</v>
      </c>
      <c r="Y15" s="17" t="s">
        <v>47</v>
      </c>
      <c r="Z15" s="103" t="s">
        <v>47</v>
      </c>
      <c r="AA15" s="17" t="s">
        <v>47</v>
      </c>
      <c r="AB15" s="17" t="s">
        <v>47</v>
      </c>
      <c r="AC15" s="103" t="s">
        <v>47</v>
      </c>
      <c r="AD15" s="17" t="s">
        <v>47</v>
      </c>
      <c r="AE15" s="17" t="s">
        <v>47</v>
      </c>
      <c r="AF15" s="24"/>
      <c r="AG15" s="25"/>
      <c r="AH15" s="26"/>
    </row>
    <row r="16" spans="1:34" ht="30" customHeight="1">
      <c r="A16" s="27">
        <f>SUM(A15,1)</f>
        <v>1</v>
      </c>
      <c r="B16" s="28" t="s">
        <v>54</v>
      </c>
      <c r="C16" s="28" t="s">
        <v>55</v>
      </c>
      <c r="D16" s="28" t="s">
        <v>56</v>
      </c>
      <c r="E16" s="29" t="s">
        <v>57</v>
      </c>
      <c r="F16" s="30">
        <v>450</v>
      </c>
      <c r="G16" s="30">
        <v>400</v>
      </c>
      <c r="H16" s="88">
        <f>IF(D16="新築",IF(E16="","自動入力",IF(E16="S",[1]Sheet1!$F$7,[1]Sheet1!$F$5)),IF(COUNTIF(D16,"増築*")&gt;0,IF(E16="","自動入力",IF(E16="S",[1]Sheet1!$F$7,[1]Sheet1!$F$5)),IF(COUNTIF(D16,"改築*")&gt;0,IF(E16="","自動入力",IF(E16="S",[1]Sheet1!$F$7,[1]Sheet1!$F$5)),"")))</f>
        <v>238300</v>
      </c>
      <c r="I16" s="89" t="str">
        <f t="shared" ref="I16:I35" si="0">IF(D16="改築（耐震）",IF(E16="","自動",(IF(E16="W","Iw","Is"))),IF(COUNTIF(D16,"耐震補強")&gt;0,IF(E16="","自動",(IF(E16="W","Iw","Is"))),""))</f>
        <v>Is</v>
      </c>
      <c r="J16" s="31">
        <v>0.2</v>
      </c>
      <c r="K16" s="29" t="s">
        <v>58</v>
      </c>
      <c r="L16" s="32">
        <v>79360</v>
      </c>
      <c r="M16" s="33">
        <f>1</f>
        <v>1</v>
      </c>
      <c r="N16" s="34" t="str">
        <f>"/"</f>
        <v>/</v>
      </c>
      <c r="O16" s="31">
        <v>3</v>
      </c>
      <c r="P16" s="32">
        <v>26453</v>
      </c>
      <c r="Q16" s="35">
        <v>45419</v>
      </c>
      <c r="R16" s="35" t="s">
        <v>59</v>
      </c>
      <c r="S16" s="35"/>
      <c r="T16" s="35"/>
      <c r="U16" s="102" t="s">
        <v>60</v>
      </c>
      <c r="V16" s="29"/>
      <c r="W16" s="29" t="s">
        <v>61</v>
      </c>
      <c r="X16" s="29" t="s">
        <v>61</v>
      </c>
      <c r="Y16" s="39"/>
      <c r="Z16" s="39"/>
      <c r="AA16" s="39"/>
      <c r="AB16" s="39"/>
      <c r="AC16" s="39"/>
      <c r="AD16" s="39"/>
      <c r="AE16" s="39"/>
      <c r="AF16" s="100" t="s">
        <v>62</v>
      </c>
      <c r="AG16" s="90">
        <f t="shared" ref="AG16:AG35" si="1">IF(L16="","検算",ROUNDDOWN(L16/O16,0))</f>
        <v>26453</v>
      </c>
      <c r="AH16" s="91" t="str">
        <f t="shared" ref="AH16:AH35" si="2">IF(P16="","OK or NG",IF(P16=AG16,"OK","NG"))</f>
        <v>OK</v>
      </c>
    </row>
    <row r="17" spans="1:34" ht="30" customHeight="1">
      <c r="A17" s="37">
        <f>SUM(A16,1)</f>
        <v>2</v>
      </c>
      <c r="B17" s="38" t="s">
        <v>63</v>
      </c>
      <c r="C17" s="38" t="s">
        <v>64</v>
      </c>
      <c r="D17" s="38" t="s">
        <v>65</v>
      </c>
      <c r="E17" s="39"/>
      <c r="F17" s="40"/>
      <c r="G17" s="40"/>
      <c r="H17" s="92" t="str">
        <f>IF(D17="新築",IF(E17="","自動入力",IF(E17="S",[1]Sheet1!$F$7,[1]Sheet1!$F$5)),IF(COUNTIF(D17,"増築*")&gt;0,IF(E17="","自動入力",IF(E17="S",[1]Sheet1!$F$7,[1]Sheet1!$F$5)),IF(COUNTIF(D17,"改築*")&gt;0,IF(E17="","自動入力",IF(E17="S",[1]Sheet1!$F$7,[1]Sheet1!$F$5)),"")))</f>
        <v/>
      </c>
      <c r="I17" s="93" t="str">
        <f t="shared" si="0"/>
        <v/>
      </c>
      <c r="J17" s="41"/>
      <c r="K17" s="39" t="s">
        <v>66</v>
      </c>
      <c r="L17" s="42">
        <v>2500</v>
      </c>
      <c r="M17" s="43">
        <f>1</f>
        <v>1</v>
      </c>
      <c r="N17" s="44" t="str">
        <f t="shared" ref="N17:N35" si="3">"/"</f>
        <v>/</v>
      </c>
      <c r="O17" s="41">
        <v>3</v>
      </c>
      <c r="P17" s="42">
        <v>633</v>
      </c>
      <c r="Q17" s="45">
        <v>45490</v>
      </c>
      <c r="R17" s="45" t="s">
        <v>67</v>
      </c>
      <c r="S17" s="45"/>
      <c r="T17" s="45"/>
      <c r="U17" s="38" t="s">
        <v>68</v>
      </c>
      <c r="V17" s="39"/>
      <c r="W17" s="39" t="s">
        <v>61</v>
      </c>
      <c r="X17" s="39" t="s">
        <v>61</v>
      </c>
      <c r="Y17" s="39"/>
      <c r="Z17" s="39"/>
      <c r="AA17" s="39"/>
      <c r="AB17" s="39"/>
      <c r="AC17" s="39"/>
      <c r="AD17" s="39"/>
      <c r="AE17" s="39"/>
      <c r="AF17" s="46" t="s">
        <v>69</v>
      </c>
      <c r="AG17" s="94">
        <f t="shared" si="1"/>
        <v>833</v>
      </c>
      <c r="AH17" s="95" t="str">
        <f t="shared" si="2"/>
        <v>NG</v>
      </c>
    </row>
    <row r="18" spans="1:34" ht="30" customHeight="1">
      <c r="A18" s="37">
        <f>SUM(A17,1)</f>
        <v>3</v>
      </c>
      <c r="B18" s="38" t="s">
        <v>63</v>
      </c>
      <c r="C18" s="38" t="s">
        <v>64</v>
      </c>
      <c r="D18" s="38" t="s">
        <v>70</v>
      </c>
      <c r="E18" s="39"/>
      <c r="F18" s="40"/>
      <c r="G18" s="40"/>
      <c r="H18" s="92" t="str">
        <f>IF(D18="新築",IF(E18="","自動入力",IF(E18="S",[1]Sheet1!$F$7,[1]Sheet1!$F$5)),IF(COUNTIF(D18,"増築*")&gt;0,IF(E18="","自動入力",IF(E18="S",[1]Sheet1!$F$7,[1]Sheet1!$F$5)),IF(COUNTIF(D18,"改築*")&gt;0,IF(E18="","自動入力",IF(E18="S",[1]Sheet1!$F$7,[1]Sheet1!$F$5)),"")))</f>
        <v/>
      </c>
      <c r="I18" s="93" t="str">
        <f t="shared" si="0"/>
        <v/>
      </c>
      <c r="J18" s="41"/>
      <c r="K18" s="39" t="s">
        <v>66</v>
      </c>
      <c r="L18" s="42">
        <v>1500</v>
      </c>
      <c r="M18" s="43">
        <f>1</f>
        <v>1</v>
      </c>
      <c r="N18" s="44" t="str">
        <f t="shared" si="3"/>
        <v>/</v>
      </c>
      <c r="O18" s="41">
        <v>3</v>
      </c>
      <c r="P18" s="42">
        <v>500</v>
      </c>
      <c r="Q18" s="45">
        <v>45450</v>
      </c>
      <c r="R18" s="45" t="s">
        <v>67</v>
      </c>
      <c r="S18" s="45"/>
      <c r="T18" s="45"/>
      <c r="U18" s="38" t="s">
        <v>71</v>
      </c>
      <c r="V18" s="39"/>
      <c r="W18" s="39" t="s">
        <v>61</v>
      </c>
      <c r="X18" s="39" t="s">
        <v>61</v>
      </c>
      <c r="Y18" s="39"/>
      <c r="Z18" s="39"/>
      <c r="AA18" s="39"/>
      <c r="AB18" s="39"/>
      <c r="AC18" s="39"/>
      <c r="AD18" s="39"/>
      <c r="AE18" s="39"/>
      <c r="AF18" s="46" t="s">
        <v>72</v>
      </c>
      <c r="AG18" s="94">
        <f t="shared" si="1"/>
        <v>500</v>
      </c>
      <c r="AH18" s="95" t="str">
        <f t="shared" si="2"/>
        <v>OK</v>
      </c>
    </row>
    <row r="19" spans="1:34" ht="30" customHeight="1">
      <c r="A19" s="37">
        <f t="shared" ref="A19:A35" si="4">SUM(A18,1)</f>
        <v>4</v>
      </c>
      <c r="B19" s="38"/>
      <c r="C19" s="38"/>
      <c r="D19" s="38"/>
      <c r="E19" s="39"/>
      <c r="F19" s="40"/>
      <c r="G19" s="40"/>
      <c r="H19" s="92" t="str">
        <f>IF(D19="新築",IF(E19="","自動入力",IF(E19="S",[1]Sheet1!$F$7,[1]Sheet1!$F$5)),IF(COUNTIF(D19,"増築*")&gt;0,IF(E19="","自動入力",IF(E19="S",[1]Sheet1!$F$7,[1]Sheet1!$F$5)),IF(COUNTIF(D19,"改築*")&gt;0,IF(E19="","自動入力",IF(E19="S",[1]Sheet1!$F$7,[1]Sheet1!$F$5)),"")))</f>
        <v/>
      </c>
      <c r="I19" s="93" t="str">
        <f t="shared" si="0"/>
        <v/>
      </c>
      <c r="J19" s="41"/>
      <c r="K19" s="39"/>
      <c r="L19" s="42"/>
      <c r="M19" s="43">
        <f>1</f>
        <v>1</v>
      </c>
      <c r="N19" s="44" t="str">
        <f t="shared" si="3"/>
        <v>/</v>
      </c>
      <c r="O19" s="41"/>
      <c r="P19" s="42"/>
      <c r="Q19" s="45"/>
      <c r="R19" s="45"/>
      <c r="S19" s="45"/>
      <c r="T19" s="45"/>
      <c r="U19" s="38"/>
      <c r="V19" s="39"/>
      <c r="W19" s="39"/>
      <c r="X19" s="39"/>
      <c r="Y19" s="39"/>
      <c r="Z19" s="39"/>
      <c r="AA19" s="39"/>
      <c r="AB19" s="39"/>
      <c r="AC19" s="39"/>
      <c r="AD19" s="39"/>
      <c r="AE19" s="39"/>
      <c r="AF19" s="47"/>
      <c r="AG19" s="94" t="str">
        <f t="shared" si="1"/>
        <v>検算</v>
      </c>
      <c r="AH19" s="95" t="str">
        <f t="shared" si="2"/>
        <v>OK or NG</v>
      </c>
    </row>
    <row r="20" spans="1:34" ht="30" customHeight="1">
      <c r="A20" s="37">
        <f t="shared" si="4"/>
        <v>5</v>
      </c>
      <c r="B20" s="38"/>
      <c r="C20" s="38"/>
      <c r="D20" s="38"/>
      <c r="E20" s="39"/>
      <c r="F20" s="40"/>
      <c r="G20" s="40"/>
      <c r="H20" s="92" t="str">
        <f>IF(D20="新築",IF(E20="","自動入力",IF(E20="S",[1]Sheet1!$F$7,[1]Sheet1!$F$5)),IF(COUNTIF(D20,"増築*")&gt;0,IF(E20="","自動入力",IF(E20="S",[1]Sheet1!$F$7,[1]Sheet1!$F$5)),IF(COUNTIF(D20,"改築*")&gt;0,IF(E20="","自動入力",IF(E20="S",[1]Sheet1!$F$7,[1]Sheet1!$F$5)),"")))</f>
        <v/>
      </c>
      <c r="I20" s="93" t="str">
        <f t="shared" si="0"/>
        <v/>
      </c>
      <c r="J20" s="41"/>
      <c r="K20" s="39"/>
      <c r="L20" s="42"/>
      <c r="M20" s="43">
        <f>1</f>
        <v>1</v>
      </c>
      <c r="N20" s="44" t="str">
        <f t="shared" si="3"/>
        <v>/</v>
      </c>
      <c r="O20" s="41"/>
      <c r="P20" s="42"/>
      <c r="Q20" s="45"/>
      <c r="R20" s="45"/>
      <c r="S20" s="45"/>
      <c r="T20" s="45"/>
      <c r="U20" s="38"/>
      <c r="V20" s="39"/>
      <c r="W20" s="39"/>
      <c r="X20" s="39"/>
      <c r="Y20" s="39"/>
      <c r="Z20" s="39"/>
      <c r="AA20" s="39"/>
      <c r="AB20" s="39"/>
      <c r="AC20" s="39"/>
      <c r="AD20" s="39"/>
      <c r="AE20" s="39"/>
      <c r="AF20" s="47"/>
      <c r="AG20" s="94" t="str">
        <f t="shared" si="1"/>
        <v>検算</v>
      </c>
      <c r="AH20" s="95" t="str">
        <f t="shared" si="2"/>
        <v>OK or NG</v>
      </c>
    </row>
    <row r="21" spans="1:34" ht="30" customHeight="1">
      <c r="A21" s="37">
        <f t="shared" si="4"/>
        <v>6</v>
      </c>
      <c r="B21" s="38"/>
      <c r="C21" s="38"/>
      <c r="D21" s="38"/>
      <c r="E21" s="39"/>
      <c r="F21" s="40"/>
      <c r="G21" s="40"/>
      <c r="H21" s="92" t="str">
        <f>IF(D21="新築",IF(E21="","自動入力",IF(E21="S",[1]Sheet1!$F$7,[1]Sheet1!$F$5)),IF(COUNTIF(D21,"増築*")&gt;0,IF(E21="","自動入力",IF(E21="S",[1]Sheet1!$F$7,[1]Sheet1!$F$5)),IF(COUNTIF(D21,"改築*")&gt;0,IF(E21="","自動入力",IF(E21="S",[1]Sheet1!$F$7,[1]Sheet1!$F$5)),"")))</f>
        <v/>
      </c>
      <c r="I21" s="93" t="str">
        <f t="shared" si="0"/>
        <v/>
      </c>
      <c r="J21" s="41"/>
      <c r="K21" s="39"/>
      <c r="L21" s="42"/>
      <c r="M21" s="43">
        <f>1</f>
        <v>1</v>
      </c>
      <c r="N21" s="44" t="str">
        <f t="shared" si="3"/>
        <v>/</v>
      </c>
      <c r="O21" s="41"/>
      <c r="P21" s="42"/>
      <c r="Q21" s="45"/>
      <c r="R21" s="45"/>
      <c r="S21" s="45"/>
      <c r="T21" s="45"/>
      <c r="U21" s="48"/>
      <c r="V21" s="39"/>
      <c r="W21" s="39"/>
      <c r="X21" s="39"/>
      <c r="Y21" s="39"/>
      <c r="Z21" s="39"/>
      <c r="AA21" s="39"/>
      <c r="AB21" s="39"/>
      <c r="AC21" s="39"/>
      <c r="AD21" s="39"/>
      <c r="AE21" s="39"/>
      <c r="AF21" s="47"/>
      <c r="AG21" s="94" t="str">
        <f t="shared" si="1"/>
        <v>検算</v>
      </c>
      <c r="AH21" s="95" t="str">
        <f t="shared" si="2"/>
        <v>OK or NG</v>
      </c>
    </row>
    <row r="22" spans="1:34" ht="30" customHeight="1">
      <c r="A22" s="37">
        <f t="shared" si="4"/>
        <v>7</v>
      </c>
      <c r="B22" s="38"/>
      <c r="C22" s="38"/>
      <c r="D22" s="38"/>
      <c r="E22" s="39"/>
      <c r="F22" s="40"/>
      <c r="G22" s="40"/>
      <c r="H22" s="92" t="str">
        <f>IF(D22="新築",IF(E22="","自動入力",IF(E22="S",[1]Sheet1!$F$7,[1]Sheet1!$F$5)),IF(COUNTIF(D22,"増築*")&gt;0,IF(E22="","自動入力",IF(E22="S",[1]Sheet1!$F$7,[1]Sheet1!$F$5)),IF(COUNTIF(D22,"改築*")&gt;0,IF(E22="","自動入力",IF(E22="S",[1]Sheet1!$F$7,[1]Sheet1!$F$5)),"")))</f>
        <v/>
      </c>
      <c r="I22" s="93" t="str">
        <f t="shared" si="0"/>
        <v/>
      </c>
      <c r="J22" s="41"/>
      <c r="K22" s="39"/>
      <c r="L22" s="42"/>
      <c r="M22" s="43">
        <f>1</f>
        <v>1</v>
      </c>
      <c r="N22" s="44" t="str">
        <f t="shared" si="3"/>
        <v>/</v>
      </c>
      <c r="O22" s="41"/>
      <c r="P22" s="42"/>
      <c r="Q22" s="45"/>
      <c r="R22" s="45"/>
      <c r="S22" s="45"/>
      <c r="T22" s="45"/>
      <c r="U22" s="38"/>
      <c r="V22" s="39"/>
      <c r="W22" s="39"/>
      <c r="X22" s="39"/>
      <c r="Y22" s="39"/>
      <c r="Z22" s="39"/>
      <c r="AA22" s="39"/>
      <c r="AB22" s="39"/>
      <c r="AC22" s="39"/>
      <c r="AD22" s="39"/>
      <c r="AE22" s="39"/>
      <c r="AF22" s="47"/>
      <c r="AG22" s="94" t="str">
        <f t="shared" si="1"/>
        <v>検算</v>
      </c>
      <c r="AH22" s="95" t="str">
        <f t="shared" si="2"/>
        <v>OK or NG</v>
      </c>
    </row>
    <row r="23" spans="1:34" ht="30" customHeight="1">
      <c r="A23" s="37">
        <f t="shared" si="4"/>
        <v>8</v>
      </c>
      <c r="B23" s="38"/>
      <c r="C23" s="38"/>
      <c r="D23" s="38"/>
      <c r="E23" s="39"/>
      <c r="F23" s="40"/>
      <c r="G23" s="40"/>
      <c r="H23" s="92" t="str">
        <f>IF(D23="新築",IF(E23="","自動入力",IF(E23="S",[1]Sheet1!$F$7,[1]Sheet1!$F$5)),IF(COUNTIF(D23,"増築*")&gt;0,IF(E23="","自動入力",IF(E23="S",[1]Sheet1!$F$7,[1]Sheet1!$F$5)),IF(COUNTIF(D23,"改築*")&gt;0,IF(E23="","自動入力",IF(E23="S",[1]Sheet1!$F$7,[1]Sheet1!$F$5)),"")))</f>
        <v/>
      </c>
      <c r="I23" s="93" t="str">
        <f t="shared" si="0"/>
        <v/>
      </c>
      <c r="J23" s="41"/>
      <c r="K23" s="39"/>
      <c r="L23" s="42"/>
      <c r="M23" s="43">
        <f>1</f>
        <v>1</v>
      </c>
      <c r="N23" s="44" t="str">
        <f t="shared" si="3"/>
        <v>/</v>
      </c>
      <c r="O23" s="41"/>
      <c r="P23" s="42"/>
      <c r="Q23" s="45"/>
      <c r="R23" s="45"/>
      <c r="S23" s="45"/>
      <c r="T23" s="45"/>
      <c r="U23" s="48"/>
      <c r="V23" s="39"/>
      <c r="W23" s="39"/>
      <c r="X23" s="39"/>
      <c r="Y23" s="39"/>
      <c r="Z23" s="39"/>
      <c r="AA23" s="39"/>
      <c r="AB23" s="39"/>
      <c r="AC23" s="39"/>
      <c r="AD23" s="39"/>
      <c r="AE23" s="39"/>
      <c r="AF23" s="47"/>
      <c r="AG23" s="94" t="str">
        <f t="shared" si="1"/>
        <v>検算</v>
      </c>
      <c r="AH23" s="95" t="str">
        <f t="shared" si="2"/>
        <v>OK or NG</v>
      </c>
    </row>
    <row r="24" spans="1:34" ht="30" customHeight="1">
      <c r="A24" s="37">
        <f t="shared" si="4"/>
        <v>9</v>
      </c>
      <c r="B24" s="38"/>
      <c r="C24" s="38"/>
      <c r="D24" s="38"/>
      <c r="E24" s="39"/>
      <c r="F24" s="40"/>
      <c r="G24" s="40"/>
      <c r="H24" s="92" t="str">
        <f>IF(D24="新築",IF(E24="","自動入力",IF(E24="S",[1]Sheet1!$F$7,[1]Sheet1!$F$5)),IF(COUNTIF(D24,"増築*")&gt;0,IF(E24="","自動入力",IF(E24="S",[1]Sheet1!$F$7,[1]Sheet1!$F$5)),IF(COUNTIF(D24,"改築*")&gt;0,IF(E24="","自動入力",IF(E24="S",[1]Sheet1!$F$7,[1]Sheet1!$F$5)),"")))</f>
        <v/>
      </c>
      <c r="I24" s="93" t="str">
        <f t="shared" si="0"/>
        <v/>
      </c>
      <c r="J24" s="41"/>
      <c r="K24" s="39"/>
      <c r="L24" s="42"/>
      <c r="M24" s="43">
        <f>1</f>
        <v>1</v>
      </c>
      <c r="N24" s="44" t="str">
        <f t="shared" si="3"/>
        <v>/</v>
      </c>
      <c r="O24" s="41"/>
      <c r="P24" s="42"/>
      <c r="Q24" s="45"/>
      <c r="R24" s="45"/>
      <c r="S24" s="45"/>
      <c r="T24" s="45"/>
      <c r="U24" s="48"/>
      <c r="V24" s="39"/>
      <c r="W24" s="39"/>
      <c r="X24" s="39"/>
      <c r="Y24" s="39"/>
      <c r="Z24" s="39"/>
      <c r="AA24" s="39"/>
      <c r="AB24" s="39"/>
      <c r="AC24" s="39"/>
      <c r="AD24" s="39"/>
      <c r="AE24" s="39"/>
      <c r="AF24" s="47"/>
      <c r="AG24" s="94" t="str">
        <f t="shared" si="1"/>
        <v>検算</v>
      </c>
      <c r="AH24" s="95" t="str">
        <f t="shared" si="2"/>
        <v>OK or NG</v>
      </c>
    </row>
    <row r="25" spans="1:34" ht="30" customHeight="1">
      <c r="A25" s="37">
        <f t="shared" si="4"/>
        <v>10</v>
      </c>
      <c r="B25" s="38"/>
      <c r="C25" s="38"/>
      <c r="D25" s="38"/>
      <c r="E25" s="39"/>
      <c r="F25" s="40"/>
      <c r="G25" s="40"/>
      <c r="H25" s="92" t="str">
        <f>IF(D25="新築",IF(E25="","自動入力",IF(E25="S",[1]Sheet1!$F$7,[1]Sheet1!$F$5)),IF(COUNTIF(D25,"増築*")&gt;0,IF(E25="","自動入力",IF(E25="S",[1]Sheet1!$F$7,[1]Sheet1!$F$5)),IF(COUNTIF(D25,"改築*")&gt;0,IF(E25="","自動入力",IF(E25="S",[1]Sheet1!$F$7,[1]Sheet1!$F$5)),"")))</f>
        <v/>
      </c>
      <c r="I25" s="93" t="str">
        <f t="shared" si="0"/>
        <v/>
      </c>
      <c r="J25" s="41"/>
      <c r="K25" s="39"/>
      <c r="L25" s="42"/>
      <c r="M25" s="43">
        <f>1</f>
        <v>1</v>
      </c>
      <c r="N25" s="44" t="str">
        <f t="shared" si="3"/>
        <v>/</v>
      </c>
      <c r="O25" s="41"/>
      <c r="P25" s="42"/>
      <c r="Q25" s="45"/>
      <c r="R25" s="45"/>
      <c r="S25" s="45"/>
      <c r="T25" s="45"/>
      <c r="U25" s="38"/>
      <c r="V25" s="39"/>
      <c r="W25" s="39"/>
      <c r="X25" s="39"/>
      <c r="Y25" s="39"/>
      <c r="Z25" s="39"/>
      <c r="AA25" s="39"/>
      <c r="AB25" s="39"/>
      <c r="AC25" s="39"/>
      <c r="AD25" s="39"/>
      <c r="AE25" s="39"/>
      <c r="AF25" s="47"/>
      <c r="AG25" s="94" t="str">
        <f t="shared" si="1"/>
        <v>検算</v>
      </c>
      <c r="AH25" s="95" t="str">
        <f t="shared" si="2"/>
        <v>OK or NG</v>
      </c>
    </row>
    <row r="26" spans="1:34" ht="30" customHeight="1">
      <c r="A26" s="37">
        <f t="shared" si="4"/>
        <v>11</v>
      </c>
      <c r="B26" s="38"/>
      <c r="C26" s="38"/>
      <c r="D26" s="38"/>
      <c r="E26" s="39"/>
      <c r="F26" s="40"/>
      <c r="G26" s="40"/>
      <c r="H26" s="92" t="str">
        <f>IF(D26="新築",IF(E26="","自動入力",IF(E26="S",[1]Sheet1!$F$7,[1]Sheet1!$F$5)),IF(COUNTIF(D26,"増築*")&gt;0,IF(E26="","自動入力",IF(E26="S",[1]Sheet1!$F$7,[1]Sheet1!$F$5)),IF(COUNTIF(D26,"改築*")&gt;0,IF(E26="","自動入力",IF(E26="S",[1]Sheet1!$F$7,[1]Sheet1!$F$5)),"")))</f>
        <v/>
      </c>
      <c r="I26" s="93" t="str">
        <f t="shared" si="0"/>
        <v/>
      </c>
      <c r="J26" s="41"/>
      <c r="K26" s="39"/>
      <c r="L26" s="42"/>
      <c r="M26" s="43">
        <f>1</f>
        <v>1</v>
      </c>
      <c r="N26" s="44" t="str">
        <f t="shared" si="3"/>
        <v>/</v>
      </c>
      <c r="O26" s="41"/>
      <c r="P26" s="42"/>
      <c r="Q26" s="45"/>
      <c r="R26" s="45"/>
      <c r="S26" s="45"/>
      <c r="T26" s="45"/>
      <c r="U26" s="38"/>
      <c r="V26" s="39"/>
      <c r="W26" s="39"/>
      <c r="X26" s="39"/>
      <c r="Y26" s="39"/>
      <c r="Z26" s="39"/>
      <c r="AA26" s="39"/>
      <c r="AB26" s="39"/>
      <c r="AC26" s="39"/>
      <c r="AD26" s="39"/>
      <c r="AE26" s="39"/>
      <c r="AF26" s="46"/>
      <c r="AG26" s="94" t="str">
        <f t="shared" si="1"/>
        <v>検算</v>
      </c>
      <c r="AH26" s="95" t="str">
        <f t="shared" si="2"/>
        <v>OK or NG</v>
      </c>
    </row>
    <row r="27" spans="1:34" ht="30" customHeight="1">
      <c r="A27" s="37">
        <f t="shared" si="4"/>
        <v>12</v>
      </c>
      <c r="B27" s="38"/>
      <c r="C27" s="38"/>
      <c r="D27" s="38"/>
      <c r="E27" s="39"/>
      <c r="F27" s="40"/>
      <c r="G27" s="40"/>
      <c r="H27" s="92" t="str">
        <f>IF(D27="新築",IF(E27="","自動入力",IF(E27="S",[1]Sheet1!$F$7,[1]Sheet1!$F$5)),IF(COUNTIF(D27,"増築*")&gt;0,IF(E27="","自動入力",IF(E27="S",[1]Sheet1!$F$7,[1]Sheet1!$F$5)),IF(COUNTIF(D27,"改築*")&gt;0,IF(E27="","自動入力",IF(E27="S",[1]Sheet1!$F$7,[1]Sheet1!$F$5)),"")))</f>
        <v/>
      </c>
      <c r="I27" s="93" t="str">
        <f t="shared" si="0"/>
        <v/>
      </c>
      <c r="J27" s="41"/>
      <c r="K27" s="39"/>
      <c r="L27" s="42"/>
      <c r="M27" s="43">
        <f>1</f>
        <v>1</v>
      </c>
      <c r="N27" s="44" t="str">
        <f t="shared" si="3"/>
        <v>/</v>
      </c>
      <c r="O27" s="41"/>
      <c r="P27" s="42"/>
      <c r="Q27" s="45"/>
      <c r="R27" s="45"/>
      <c r="S27" s="45"/>
      <c r="T27" s="45"/>
      <c r="U27" s="38"/>
      <c r="V27" s="39"/>
      <c r="W27" s="39"/>
      <c r="X27" s="39"/>
      <c r="Y27" s="39"/>
      <c r="Z27" s="39"/>
      <c r="AA27" s="39"/>
      <c r="AB27" s="39"/>
      <c r="AC27" s="39"/>
      <c r="AD27" s="39"/>
      <c r="AE27" s="39"/>
      <c r="AF27" s="47"/>
      <c r="AG27" s="94" t="str">
        <f t="shared" si="1"/>
        <v>検算</v>
      </c>
      <c r="AH27" s="95" t="str">
        <f t="shared" si="2"/>
        <v>OK or NG</v>
      </c>
    </row>
    <row r="28" spans="1:34" ht="30" customHeight="1">
      <c r="A28" s="37">
        <f t="shared" si="4"/>
        <v>13</v>
      </c>
      <c r="B28" s="38"/>
      <c r="C28" s="38"/>
      <c r="D28" s="38"/>
      <c r="E28" s="39"/>
      <c r="F28" s="40"/>
      <c r="G28" s="40"/>
      <c r="H28" s="92" t="str">
        <f>IF(D28="新築",IF(E28="","自動入力",IF(E28="S",[1]Sheet1!$F$7,[1]Sheet1!$F$5)),IF(COUNTIF(D28,"増築*")&gt;0,IF(E28="","自動入力",IF(E28="S",[1]Sheet1!$F$7,[1]Sheet1!$F$5)),IF(COUNTIF(D28,"改築*")&gt;0,IF(E28="","自動入力",IF(E28="S",[1]Sheet1!$F$7,[1]Sheet1!$F$5)),"")))</f>
        <v/>
      </c>
      <c r="I28" s="93" t="str">
        <f t="shared" si="0"/>
        <v/>
      </c>
      <c r="J28" s="41"/>
      <c r="K28" s="39"/>
      <c r="L28" s="42"/>
      <c r="M28" s="43">
        <f>1</f>
        <v>1</v>
      </c>
      <c r="N28" s="44" t="str">
        <f t="shared" si="3"/>
        <v>/</v>
      </c>
      <c r="O28" s="41"/>
      <c r="P28" s="42"/>
      <c r="Q28" s="45"/>
      <c r="R28" s="45"/>
      <c r="S28" s="45"/>
      <c r="T28" s="45"/>
      <c r="U28" s="38"/>
      <c r="V28" s="39"/>
      <c r="W28" s="39"/>
      <c r="X28" s="39"/>
      <c r="Y28" s="39"/>
      <c r="Z28" s="39"/>
      <c r="AA28" s="39"/>
      <c r="AB28" s="39"/>
      <c r="AC28" s="39"/>
      <c r="AD28" s="39"/>
      <c r="AE28" s="39"/>
      <c r="AF28" s="47"/>
      <c r="AG28" s="94" t="str">
        <f t="shared" si="1"/>
        <v>検算</v>
      </c>
      <c r="AH28" s="95" t="str">
        <f t="shared" si="2"/>
        <v>OK or NG</v>
      </c>
    </row>
    <row r="29" spans="1:34" ht="30" customHeight="1">
      <c r="A29" s="37">
        <f t="shared" si="4"/>
        <v>14</v>
      </c>
      <c r="B29" s="38"/>
      <c r="C29" s="38"/>
      <c r="D29" s="38"/>
      <c r="E29" s="39"/>
      <c r="F29" s="40"/>
      <c r="G29" s="40"/>
      <c r="H29" s="92" t="str">
        <f>IF(D29="新築",IF(E29="","自動入力",IF(E29="S",[1]Sheet1!$F$7,[1]Sheet1!$F$5)),IF(COUNTIF(D29,"増築*")&gt;0,IF(E29="","自動入力",IF(E29="S",[1]Sheet1!$F$7,[1]Sheet1!$F$5)),IF(COUNTIF(D29,"改築*")&gt;0,IF(E29="","自動入力",IF(E29="S",[1]Sheet1!$F$7,[1]Sheet1!$F$5)),"")))</f>
        <v/>
      </c>
      <c r="I29" s="93" t="str">
        <f t="shared" si="0"/>
        <v/>
      </c>
      <c r="J29" s="41"/>
      <c r="K29" s="39"/>
      <c r="L29" s="42"/>
      <c r="M29" s="43">
        <f>1</f>
        <v>1</v>
      </c>
      <c r="N29" s="44" t="str">
        <f t="shared" si="3"/>
        <v>/</v>
      </c>
      <c r="O29" s="41"/>
      <c r="P29" s="42"/>
      <c r="Q29" s="45"/>
      <c r="R29" s="45"/>
      <c r="S29" s="45"/>
      <c r="T29" s="45"/>
      <c r="U29" s="38"/>
      <c r="V29" s="39"/>
      <c r="W29" s="39"/>
      <c r="X29" s="39"/>
      <c r="Y29" s="39"/>
      <c r="Z29" s="39"/>
      <c r="AA29" s="39"/>
      <c r="AB29" s="39"/>
      <c r="AC29" s="39"/>
      <c r="AD29" s="39"/>
      <c r="AE29" s="39"/>
      <c r="AF29" s="47"/>
      <c r="AG29" s="94" t="str">
        <f t="shared" si="1"/>
        <v>検算</v>
      </c>
      <c r="AH29" s="95" t="str">
        <f t="shared" si="2"/>
        <v>OK or NG</v>
      </c>
    </row>
    <row r="30" spans="1:34" ht="30" customHeight="1">
      <c r="A30" s="37">
        <f t="shared" si="4"/>
        <v>15</v>
      </c>
      <c r="B30" s="38"/>
      <c r="C30" s="38"/>
      <c r="D30" s="38"/>
      <c r="E30" s="39"/>
      <c r="F30" s="40"/>
      <c r="G30" s="40"/>
      <c r="H30" s="92" t="str">
        <f>IF(D30="新築",IF(E30="","自動入力",IF(E30="S",[1]Sheet1!$F$7,[1]Sheet1!$F$5)),IF(COUNTIF(D30,"増築*")&gt;0,IF(E30="","自動入力",IF(E30="S",[1]Sheet1!$F$7,[1]Sheet1!$F$5)),IF(COUNTIF(D30,"改築*")&gt;0,IF(E30="","自動入力",IF(E30="S",[1]Sheet1!$F$7,[1]Sheet1!$F$5)),"")))</f>
        <v/>
      </c>
      <c r="I30" s="93" t="str">
        <f t="shared" si="0"/>
        <v/>
      </c>
      <c r="J30" s="41"/>
      <c r="K30" s="39"/>
      <c r="L30" s="42"/>
      <c r="M30" s="43">
        <f>1</f>
        <v>1</v>
      </c>
      <c r="N30" s="44" t="str">
        <f t="shared" si="3"/>
        <v>/</v>
      </c>
      <c r="O30" s="41"/>
      <c r="P30" s="42"/>
      <c r="Q30" s="45"/>
      <c r="R30" s="45"/>
      <c r="S30" s="45"/>
      <c r="T30" s="45"/>
      <c r="U30" s="38"/>
      <c r="V30" s="39"/>
      <c r="W30" s="39"/>
      <c r="X30" s="39"/>
      <c r="Y30" s="39"/>
      <c r="Z30" s="39"/>
      <c r="AA30" s="39"/>
      <c r="AB30" s="39"/>
      <c r="AC30" s="39"/>
      <c r="AD30" s="39"/>
      <c r="AE30" s="39"/>
      <c r="AF30" s="47"/>
      <c r="AG30" s="94" t="str">
        <f t="shared" si="1"/>
        <v>検算</v>
      </c>
      <c r="AH30" s="95" t="str">
        <f t="shared" si="2"/>
        <v>OK or NG</v>
      </c>
    </row>
    <row r="31" spans="1:34" ht="30" customHeight="1">
      <c r="A31" s="37">
        <f t="shared" si="4"/>
        <v>16</v>
      </c>
      <c r="B31" s="38"/>
      <c r="C31" s="38"/>
      <c r="D31" s="38"/>
      <c r="E31" s="39"/>
      <c r="F31" s="40"/>
      <c r="G31" s="40"/>
      <c r="H31" s="92" t="str">
        <f>IF(D31="新築",IF(E31="","自動入力",IF(E31="S",[1]Sheet1!$F$7,[1]Sheet1!$F$5)),IF(COUNTIF(D31,"増築*")&gt;0,IF(E31="","自動入力",IF(E31="S",[1]Sheet1!$F$7,[1]Sheet1!$F$5)),IF(COUNTIF(D31,"改築*")&gt;0,IF(E31="","自動入力",IF(E31="S",[1]Sheet1!$F$7,[1]Sheet1!$F$5)),"")))</f>
        <v/>
      </c>
      <c r="I31" s="93" t="str">
        <f t="shared" si="0"/>
        <v/>
      </c>
      <c r="J31" s="41"/>
      <c r="K31" s="39"/>
      <c r="L31" s="42"/>
      <c r="M31" s="43">
        <f>1</f>
        <v>1</v>
      </c>
      <c r="N31" s="44" t="str">
        <f t="shared" si="3"/>
        <v>/</v>
      </c>
      <c r="O31" s="41"/>
      <c r="P31" s="42"/>
      <c r="Q31" s="45"/>
      <c r="R31" s="45"/>
      <c r="S31" s="45"/>
      <c r="T31" s="45"/>
      <c r="U31" s="38"/>
      <c r="V31" s="39"/>
      <c r="W31" s="39"/>
      <c r="X31" s="39"/>
      <c r="Y31" s="39"/>
      <c r="Z31" s="39"/>
      <c r="AA31" s="39"/>
      <c r="AB31" s="39"/>
      <c r="AC31" s="39"/>
      <c r="AD31" s="39"/>
      <c r="AE31" s="39"/>
      <c r="AF31" s="47"/>
      <c r="AG31" s="94" t="str">
        <f t="shared" si="1"/>
        <v>検算</v>
      </c>
      <c r="AH31" s="95" t="str">
        <f t="shared" si="2"/>
        <v>OK or NG</v>
      </c>
    </row>
    <row r="32" spans="1:34" ht="30" customHeight="1">
      <c r="A32" s="37">
        <f t="shared" si="4"/>
        <v>17</v>
      </c>
      <c r="B32" s="38"/>
      <c r="C32" s="38"/>
      <c r="D32" s="38"/>
      <c r="E32" s="39"/>
      <c r="F32" s="40"/>
      <c r="G32" s="40"/>
      <c r="H32" s="92" t="str">
        <f>IF(D32="新築",IF(E32="","自動入力",IF(E32="S",[1]Sheet1!$F$7,[1]Sheet1!$F$5)),IF(COUNTIF(D32,"増築*")&gt;0,IF(E32="","自動入力",IF(E32="S",[1]Sheet1!$F$7,[1]Sheet1!$F$5)),IF(COUNTIF(D32,"改築*")&gt;0,IF(E32="","自動入力",IF(E32="S",[1]Sheet1!$F$7,[1]Sheet1!$F$5)),"")))</f>
        <v/>
      </c>
      <c r="I32" s="93" t="str">
        <f t="shared" si="0"/>
        <v/>
      </c>
      <c r="J32" s="41"/>
      <c r="K32" s="39"/>
      <c r="L32" s="42"/>
      <c r="M32" s="43">
        <f>1</f>
        <v>1</v>
      </c>
      <c r="N32" s="44" t="str">
        <f t="shared" si="3"/>
        <v>/</v>
      </c>
      <c r="O32" s="41"/>
      <c r="P32" s="42"/>
      <c r="Q32" s="45"/>
      <c r="R32" s="45"/>
      <c r="S32" s="45"/>
      <c r="T32" s="45"/>
      <c r="U32" s="38"/>
      <c r="V32" s="39"/>
      <c r="W32" s="39"/>
      <c r="X32" s="39"/>
      <c r="Y32" s="39"/>
      <c r="Z32" s="39"/>
      <c r="AA32" s="39"/>
      <c r="AB32" s="39"/>
      <c r="AC32" s="39"/>
      <c r="AD32" s="39"/>
      <c r="AE32" s="39"/>
      <c r="AF32" s="47"/>
      <c r="AG32" s="94" t="str">
        <f t="shared" si="1"/>
        <v>検算</v>
      </c>
      <c r="AH32" s="95" t="str">
        <f t="shared" si="2"/>
        <v>OK or NG</v>
      </c>
    </row>
    <row r="33" spans="1:34" ht="30" customHeight="1">
      <c r="A33" s="37">
        <f t="shared" si="4"/>
        <v>18</v>
      </c>
      <c r="B33" s="38"/>
      <c r="C33" s="38"/>
      <c r="D33" s="38"/>
      <c r="E33" s="39"/>
      <c r="F33" s="40"/>
      <c r="G33" s="40"/>
      <c r="H33" s="92" t="str">
        <f>IF(D33="新築",IF(E33="","自動入力",IF(E33="S",[1]Sheet1!$F$7,[1]Sheet1!$F$5)),IF(COUNTIF(D33,"増築*")&gt;0,IF(E33="","自動入力",IF(E33="S",[1]Sheet1!$F$7,[1]Sheet1!$F$5)),IF(COUNTIF(D33,"改築*")&gt;0,IF(E33="","自動入力",IF(E33="S",[1]Sheet1!$F$7,[1]Sheet1!$F$5)),"")))</f>
        <v/>
      </c>
      <c r="I33" s="93" t="str">
        <f t="shared" si="0"/>
        <v/>
      </c>
      <c r="J33" s="41"/>
      <c r="K33" s="39"/>
      <c r="L33" s="42"/>
      <c r="M33" s="43">
        <f>1</f>
        <v>1</v>
      </c>
      <c r="N33" s="44" t="str">
        <f t="shared" si="3"/>
        <v>/</v>
      </c>
      <c r="O33" s="41"/>
      <c r="P33" s="42"/>
      <c r="Q33" s="45"/>
      <c r="R33" s="45"/>
      <c r="S33" s="45"/>
      <c r="T33" s="45"/>
      <c r="U33" s="38"/>
      <c r="V33" s="39"/>
      <c r="W33" s="39"/>
      <c r="X33" s="39"/>
      <c r="Y33" s="39"/>
      <c r="Z33" s="39"/>
      <c r="AA33" s="39"/>
      <c r="AB33" s="39"/>
      <c r="AC33" s="39"/>
      <c r="AD33" s="39"/>
      <c r="AE33" s="39"/>
      <c r="AF33" s="47"/>
      <c r="AG33" s="94" t="str">
        <f t="shared" si="1"/>
        <v>検算</v>
      </c>
      <c r="AH33" s="95" t="str">
        <f t="shared" si="2"/>
        <v>OK or NG</v>
      </c>
    </row>
    <row r="34" spans="1:34" ht="30" customHeight="1">
      <c r="A34" s="37">
        <f t="shared" si="4"/>
        <v>19</v>
      </c>
      <c r="B34" s="38"/>
      <c r="C34" s="38"/>
      <c r="D34" s="38"/>
      <c r="E34" s="39"/>
      <c r="F34" s="40"/>
      <c r="G34" s="40"/>
      <c r="H34" s="92" t="str">
        <f>IF(D34="新築",IF(E34="","自動入力",IF(E34="S",[1]Sheet1!$F$7,[1]Sheet1!$F$5)),IF(COUNTIF(D34,"増築*")&gt;0,IF(E34="","自動入力",IF(E34="S",[1]Sheet1!$F$7,[1]Sheet1!$F$5)),IF(COUNTIF(D34,"改築*")&gt;0,IF(E34="","自動入力",IF(E34="S",[1]Sheet1!$F$7,[1]Sheet1!$F$5)),"")))</f>
        <v/>
      </c>
      <c r="I34" s="93" t="str">
        <f t="shared" si="0"/>
        <v/>
      </c>
      <c r="J34" s="41"/>
      <c r="K34" s="39"/>
      <c r="L34" s="42"/>
      <c r="M34" s="43">
        <f>1</f>
        <v>1</v>
      </c>
      <c r="N34" s="44" t="str">
        <f t="shared" si="3"/>
        <v>/</v>
      </c>
      <c r="O34" s="41"/>
      <c r="P34" s="42"/>
      <c r="Q34" s="45"/>
      <c r="R34" s="45"/>
      <c r="S34" s="45"/>
      <c r="T34" s="45"/>
      <c r="U34" s="38"/>
      <c r="V34" s="39"/>
      <c r="W34" s="39"/>
      <c r="X34" s="39"/>
      <c r="Z34" s="39"/>
      <c r="AA34" s="39"/>
      <c r="AB34" s="39"/>
      <c r="AC34" s="39"/>
      <c r="AD34" s="39"/>
      <c r="AE34" s="39"/>
      <c r="AF34" s="47"/>
      <c r="AG34" s="94" t="str">
        <f t="shared" si="1"/>
        <v>検算</v>
      </c>
      <c r="AH34" s="95" t="str">
        <f t="shared" si="2"/>
        <v>OK or NG</v>
      </c>
    </row>
    <row r="35" spans="1:34" ht="30" customHeight="1" thickBot="1">
      <c r="A35" s="101">
        <f t="shared" si="4"/>
        <v>20</v>
      </c>
      <c r="B35" s="49"/>
      <c r="C35" s="49"/>
      <c r="D35" s="49"/>
      <c r="E35" s="50"/>
      <c r="F35" s="51"/>
      <c r="G35" s="51"/>
      <c r="H35" s="96" t="str">
        <f>IF(D35="新築",IF(E35="","自動入力",IF(E35="S",[1]Sheet1!$F$7,[1]Sheet1!$F$5)),IF(COUNTIF(D35,"増築*")&gt;0,IF(E35="","自動入力",IF(E35="S",[1]Sheet1!$F$7,[1]Sheet1!$F$5)),IF(COUNTIF(D35,"改築*")&gt;0,IF(E35="","自動入力",IF(E35="S",[1]Sheet1!$F$7,[1]Sheet1!$F$5)),"")))</f>
        <v/>
      </c>
      <c r="I35" s="97" t="str">
        <f t="shared" si="0"/>
        <v/>
      </c>
      <c r="J35" s="52"/>
      <c r="K35" s="50"/>
      <c r="L35" s="53"/>
      <c r="M35" s="54">
        <f>1</f>
        <v>1</v>
      </c>
      <c r="N35" s="55" t="str">
        <f t="shared" si="3"/>
        <v>/</v>
      </c>
      <c r="O35" s="52"/>
      <c r="P35" s="53"/>
      <c r="Q35" s="56"/>
      <c r="R35" s="56"/>
      <c r="S35" s="56"/>
      <c r="T35" s="56"/>
      <c r="U35" s="49"/>
      <c r="V35" s="50"/>
      <c r="W35" s="50"/>
      <c r="X35" s="50"/>
      <c r="Y35" s="50"/>
      <c r="Z35" s="50"/>
      <c r="AA35" s="50"/>
      <c r="AB35" s="50"/>
      <c r="AC35" s="50"/>
      <c r="AD35" s="50"/>
      <c r="AE35" s="50"/>
      <c r="AF35" s="57"/>
      <c r="AG35" s="98" t="str">
        <f t="shared" si="1"/>
        <v>検算</v>
      </c>
      <c r="AH35" s="99" t="str">
        <f t="shared" si="2"/>
        <v>OK or NG</v>
      </c>
    </row>
  </sheetData>
  <sheetProtection formatCells="0" formatColumns="0" formatRows="0" insertColumns="0" insertRows="0" deleteColumns="0" deleteRows="0" sort="0" autoFilter="0"/>
  <mergeCells count="21">
    <mergeCell ref="AF12:AF14"/>
    <mergeCell ref="AG12:AH14"/>
    <mergeCell ref="M12:O14"/>
    <mergeCell ref="P12:P14"/>
    <mergeCell ref="Q12:Q14"/>
    <mergeCell ref="U12:U14"/>
    <mergeCell ref="W12:W14"/>
    <mergeCell ref="X12:X14"/>
    <mergeCell ref="Y12:AB12"/>
    <mergeCell ref="AC12:AE12"/>
    <mergeCell ref="L12:L14"/>
    <mergeCell ref="A12:A14"/>
    <mergeCell ref="B12:B14"/>
    <mergeCell ref="C12:C14"/>
    <mergeCell ref="D12:D14"/>
    <mergeCell ref="E12:E14"/>
    <mergeCell ref="F12:F14"/>
    <mergeCell ref="G12:G14"/>
    <mergeCell ref="H12:H14"/>
    <mergeCell ref="I12:J14"/>
    <mergeCell ref="K12:K14"/>
  </mergeCells>
  <phoneticPr fontId="3"/>
  <conditionalFormatting sqref="A1:E12 F1:X11 Y13:AE33 Z34:AE34 Y35:AE1048576 F12:I12 K12:M12 AF12:AG12 R13:T14 V13:V14 A15:X1048576 AF15:AH1048576">
    <cfRule type="expression" dxfId="14" priority="17">
      <formula>_xlfn.ISFORMULA(A1)</formula>
    </cfRule>
  </conditionalFormatting>
  <conditionalFormatting sqref="B11:C11">
    <cfRule type="expression" dxfId="13" priority="23">
      <formula>COUNTIF(B11:C11,"都道府県*")&gt;0</formula>
    </cfRule>
  </conditionalFormatting>
  <conditionalFormatting sqref="D11">
    <cfRule type="expression" dxfId="12" priority="16">
      <formula>_xlfn.ISFORMULA(D11)</formula>
    </cfRule>
  </conditionalFormatting>
  <conditionalFormatting sqref="D11:P11">
    <cfRule type="expression" dxfId="11" priority="15">
      <formula>COUNTIF($D$11,"*エラー*")&gt;0</formula>
    </cfRule>
  </conditionalFormatting>
  <conditionalFormatting sqref="E16:H35">
    <cfRule type="expression" dxfId="10" priority="19">
      <formula>SUM(COUNTIF($D16,"新築"),COUNTIF($D16,"増築*"),COUNTIF($D16,"改築*"))&gt;0</formula>
    </cfRule>
  </conditionalFormatting>
  <conditionalFormatting sqref="I16:J35">
    <cfRule type="expression" dxfId="9" priority="21">
      <formula>SUM(COUNTIF($D16,"耐震補強"),COUNTIF($D16,"改築（耐震）"))&gt;0</formula>
    </cfRule>
  </conditionalFormatting>
  <conditionalFormatting sqref="K16:K35">
    <cfRule type="expression" dxfId="8" priority="20">
      <formula>SUM(COUNTIF($D16,"改築（その他）"))&gt;0</formula>
    </cfRule>
  </conditionalFormatting>
  <conditionalFormatting sqref="Y15:AE33 A16:X35 AF16:AF35 Z34:AE34 Y35:AE35">
    <cfRule type="expression" dxfId="7" priority="18">
      <formula>A15&lt;&gt;""</formula>
    </cfRule>
  </conditionalFormatting>
  <conditionalFormatting sqref="Y15:AE33 B16:D35 L16:X35 AF16:AF35 Z34:AE34">
    <cfRule type="expression" dxfId="6" priority="22">
      <formula>COUNTIF($B15:$D15,"&lt;&gt;"&amp;"")&gt;0</formula>
    </cfRule>
  </conditionalFormatting>
  <conditionalFormatting sqref="Y35:AE35">
    <cfRule type="expression" dxfId="5" priority="37">
      <formula>COUNTIF($B34:$D34,"&lt;&gt;"&amp;"")&gt;0</formula>
    </cfRule>
  </conditionalFormatting>
  <conditionalFormatting sqref="Y1:AH11 P12:Y12 AC12">
    <cfRule type="expression" dxfId="4" priority="2">
      <formula>_xlfn.ISFORMULA(P1)</formula>
    </cfRule>
  </conditionalFormatting>
  <conditionalFormatting sqref="Z15:AB35">
    <cfRule type="expression" dxfId="3" priority="3">
      <formula>#REF!="○"</formula>
    </cfRule>
  </conditionalFormatting>
  <conditionalFormatting sqref="AA15:AA35">
    <cfRule type="expression" dxfId="2" priority="4">
      <formula>#REF!="×"</formula>
    </cfRule>
  </conditionalFormatting>
  <conditionalFormatting sqref="AD15:AD35">
    <cfRule type="expression" dxfId="1" priority="6">
      <formula>$Y15="×"</formula>
    </cfRule>
  </conditionalFormatting>
  <conditionalFormatting sqref="AE15:AE35">
    <cfRule type="expression" dxfId="0" priority="7">
      <formula>$Z15="○"</formula>
    </cfRule>
  </conditionalFormatting>
  <pageMargins left="0.55118110236220474" right="0.39370078740157483" top="0.62992125984251968" bottom="0.31496062992125984" header="0.59055118110236227" footer="0.15748031496062992"/>
  <pageSetup paperSize="9" scale="57"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C57A19-DC26-4BBE-8344-0ACEC4550841}">
          <x14:formula1>
            <xm:f>Sheet1!$H$5:$H$6</xm:f>
          </x14:formula1>
          <xm:sqref>Y16:AE33 Y35:AE35 Z34:AE34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F7E25-3E29-4C24-B956-730852F3638C}">
  <dimension ref="A1:A24"/>
  <sheetViews>
    <sheetView zoomScaleNormal="100" workbookViewId="0">
      <selection activeCell="A22" sqref="A22"/>
    </sheetView>
  </sheetViews>
  <sheetFormatPr defaultColWidth="8.88671875" defaultRowHeight="18"/>
  <cols>
    <col min="1" max="16384" width="8.88671875" style="111"/>
  </cols>
  <sheetData>
    <row r="1" spans="1:1">
      <c r="A1" s="111" t="s">
        <v>73</v>
      </c>
    </row>
    <row r="2" spans="1:1">
      <c r="A2" s="111" t="s">
        <v>74</v>
      </c>
    </row>
    <row r="3" spans="1:1">
      <c r="A3" s="111" t="s">
        <v>75</v>
      </c>
    </row>
    <row r="4" spans="1:1">
      <c r="A4" s="111" t="s">
        <v>76</v>
      </c>
    </row>
    <row r="5" spans="1:1">
      <c r="A5" s="111" t="s">
        <v>77</v>
      </c>
    </row>
    <row r="6" spans="1:1">
      <c r="A6" s="111" t="s">
        <v>78</v>
      </c>
    </row>
    <row r="7" spans="1:1">
      <c r="A7" s="111" t="s">
        <v>100</v>
      </c>
    </row>
    <row r="8" spans="1:1">
      <c r="A8" s="111" t="s">
        <v>79</v>
      </c>
    </row>
    <row r="9" spans="1:1">
      <c r="A9" s="111" t="s">
        <v>80</v>
      </c>
    </row>
    <row r="10" spans="1:1">
      <c r="A10" s="111" t="s">
        <v>81</v>
      </c>
    </row>
    <row r="11" spans="1:1">
      <c r="A11" s="111" t="s">
        <v>82</v>
      </c>
    </row>
    <row r="12" spans="1:1">
      <c r="A12" s="111" t="s">
        <v>83</v>
      </c>
    </row>
    <row r="13" spans="1:1">
      <c r="A13" s="111" t="s">
        <v>84</v>
      </c>
    </row>
    <row r="14" spans="1:1">
      <c r="A14" s="111" t="s">
        <v>85</v>
      </c>
    </row>
    <row r="15" spans="1:1">
      <c r="A15" s="111" t="s">
        <v>113</v>
      </c>
    </row>
    <row r="16" spans="1:1">
      <c r="A16" s="111" t="s">
        <v>116</v>
      </c>
    </row>
    <row r="17" spans="1:1">
      <c r="A17" s="111" t="s">
        <v>118</v>
      </c>
    </row>
    <row r="18" spans="1:1">
      <c r="A18" s="111" t="s">
        <v>120</v>
      </c>
    </row>
    <row r="19" spans="1:1">
      <c r="A19" s="111" t="s">
        <v>86</v>
      </c>
    </row>
    <row r="20" spans="1:1">
      <c r="A20" s="111" t="s">
        <v>87</v>
      </c>
    </row>
    <row r="21" spans="1:1">
      <c r="A21" s="111" t="s">
        <v>88</v>
      </c>
    </row>
    <row r="22" spans="1:1">
      <c r="A22" s="111" t="s">
        <v>89</v>
      </c>
    </row>
    <row r="24" spans="1:1">
      <c r="A24" s="116" t="s">
        <v>90</v>
      </c>
    </row>
  </sheetData>
  <phoneticPr fontId="3"/>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3:O30"/>
  <sheetViews>
    <sheetView zoomScale="115" zoomScaleNormal="115" workbookViewId="0">
      <selection activeCell="F8" sqref="F8"/>
    </sheetView>
  </sheetViews>
  <sheetFormatPr defaultRowHeight="13.2"/>
  <cols>
    <col min="1" max="1" width="21.109375" customWidth="1"/>
    <col min="10" max="10" width="25.6640625" hidden="1" customWidth="1"/>
    <col min="11" max="11" width="9.6640625" style="4" hidden="1" customWidth="1"/>
    <col min="12" max="12" width="4.44140625" style="4" hidden="1" customWidth="1"/>
    <col min="13" max="13" width="7.6640625" style="4" hidden="1" customWidth="1"/>
    <col min="14" max="14" width="10.33203125" style="1" hidden="1" customWidth="1"/>
    <col min="15" max="15" width="7.6640625" style="1" hidden="1" customWidth="1"/>
  </cols>
  <sheetData>
    <row r="3" spans="1:15">
      <c r="J3" t="s">
        <v>91</v>
      </c>
    </row>
    <row r="4" spans="1:15">
      <c r="A4" t="s">
        <v>92</v>
      </c>
      <c r="B4" t="s">
        <v>93</v>
      </c>
      <c r="E4" t="s">
        <v>94</v>
      </c>
      <c r="F4" t="s">
        <v>95</v>
      </c>
      <c r="G4" t="s">
        <v>51</v>
      </c>
      <c r="J4" s="5" t="s">
        <v>96</v>
      </c>
      <c r="K4" s="5" t="s">
        <v>97</v>
      </c>
      <c r="L4" s="5"/>
      <c r="M4" s="5" t="s">
        <v>51</v>
      </c>
      <c r="N4" s="9" t="s">
        <v>98</v>
      </c>
      <c r="O4" s="9" t="s">
        <v>99</v>
      </c>
    </row>
    <row r="5" spans="1:15">
      <c r="A5" t="s">
        <v>100</v>
      </c>
      <c r="B5" t="s">
        <v>82</v>
      </c>
      <c r="E5" t="s">
        <v>101</v>
      </c>
      <c r="F5" s="2">
        <v>238300</v>
      </c>
      <c r="G5">
        <v>3</v>
      </c>
      <c r="H5" s="2" t="s">
        <v>102</v>
      </c>
      <c r="J5" s="6" t="s">
        <v>100</v>
      </c>
      <c r="K5" s="7"/>
      <c r="L5" s="7"/>
      <c r="M5" s="7">
        <v>3</v>
      </c>
      <c r="N5" s="8" t="s">
        <v>103</v>
      </c>
      <c r="O5" s="8" t="s">
        <v>104</v>
      </c>
    </row>
    <row r="6" spans="1:15">
      <c r="A6" t="s">
        <v>79</v>
      </c>
      <c r="B6" t="s">
        <v>83</v>
      </c>
      <c r="E6" t="s">
        <v>105</v>
      </c>
      <c r="F6" s="2">
        <v>238300</v>
      </c>
      <c r="G6">
        <v>2</v>
      </c>
      <c r="H6" s="2" t="s">
        <v>106</v>
      </c>
      <c r="J6" s="6" t="s">
        <v>79</v>
      </c>
      <c r="K6" s="7"/>
      <c r="L6" s="7"/>
      <c r="M6" s="7">
        <v>3</v>
      </c>
      <c r="N6" s="8" t="s">
        <v>103</v>
      </c>
      <c r="O6" s="8" t="s">
        <v>104</v>
      </c>
    </row>
    <row r="7" spans="1:15">
      <c r="A7" t="s">
        <v>81</v>
      </c>
      <c r="B7" t="s">
        <v>107</v>
      </c>
      <c r="E7" t="s">
        <v>108</v>
      </c>
      <c r="F7" s="2">
        <v>211800</v>
      </c>
      <c r="H7" t="s">
        <v>109</v>
      </c>
      <c r="J7" s="6" t="s">
        <v>81</v>
      </c>
      <c r="K7" s="7"/>
      <c r="L7" s="7"/>
      <c r="M7" s="7">
        <v>3</v>
      </c>
      <c r="N7" s="8" t="s">
        <v>103</v>
      </c>
      <c r="O7" s="8" t="s">
        <v>104</v>
      </c>
    </row>
    <row r="8" spans="1:15">
      <c r="A8" t="s">
        <v>82</v>
      </c>
      <c r="B8" t="s">
        <v>110</v>
      </c>
      <c r="J8" s="6" t="s">
        <v>82</v>
      </c>
      <c r="K8" s="7"/>
      <c r="L8" s="7"/>
      <c r="M8" s="7">
        <v>3</v>
      </c>
      <c r="N8" s="8" t="s">
        <v>103</v>
      </c>
      <c r="O8" s="8" t="s">
        <v>104</v>
      </c>
    </row>
    <row r="9" spans="1:15">
      <c r="A9" t="s">
        <v>83</v>
      </c>
      <c r="B9" t="s">
        <v>111</v>
      </c>
      <c r="J9" s="6" t="s">
        <v>83</v>
      </c>
      <c r="K9" s="7"/>
      <c r="L9" s="7"/>
      <c r="M9" s="7">
        <v>3</v>
      </c>
      <c r="N9" s="8" t="s">
        <v>103</v>
      </c>
      <c r="O9" s="8" t="s">
        <v>104</v>
      </c>
    </row>
    <row r="10" spans="1:15">
      <c r="A10" t="s">
        <v>84</v>
      </c>
      <c r="B10" t="s">
        <v>112</v>
      </c>
      <c r="J10" s="6" t="s">
        <v>84</v>
      </c>
      <c r="K10" s="7"/>
      <c r="L10" s="7"/>
      <c r="M10" s="7">
        <v>3</v>
      </c>
      <c r="N10" s="8" t="s">
        <v>103</v>
      </c>
      <c r="O10" s="8" t="s">
        <v>104</v>
      </c>
    </row>
    <row r="11" spans="1:15">
      <c r="A11" t="s">
        <v>113</v>
      </c>
      <c r="B11" t="s">
        <v>114</v>
      </c>
      <c r="J11" s="70" t="s">
        <v>115</v>
      </c>
      <c r="K11" s="71"/>
      <c r="L11" s="71"/>
      <c r="M11" s="71"/>
      <c r="N11" s="66">
        <v>10000</v>
      </c>
      <c r="O11" s="66">
        <v>5000</v>
      </c>
    </row>
    <row r="12" spans="1:15">
      <c r="A12" t="s">
        <v>116</v>
      </c>
      <c r="B12" t="s">
        <v>117</v>
      </c>
      <c r="J12" s="6" t="s">
        <v>113</v>
      </c>
      <c r="K12" s="7"/>
      <c r="L12" s="7"/>
      <c r="M12" s="7">
        <v>3</v>
      </c>
      <c r="N12" s="8">
        <v>10000</v>
      </c>
      <c r="O12" s="176">
        <v>5000</v>
      </c>
    </row>
    <row r="13" spans="1:15">
      <c r="A13" t="s">
        <v>118</v>
      </c>
      <c r="B13" t="s">
        <v>119</v>
      </c>
      <c r="J13" s="6" t="s">
        <v>116</v>
      </c>
      <c r="K13" s="7"/>
      <c r="L13" s="7"/>
      <c r="M13" s="7">
        <v>3</v>
      </c>
      <c r="N13" s="8">
        <v>10000</v>
      </c>
      <c r="O13" s="176"/>
    </row>
    <row r="14" spans="1:15">
      <c r="A14" t="s">
        <v>120</v>
      </c>
      <c r="B14" t="s">
        <v>121</v>
      </c>
      <c r="J14" s="6" t="s">
        <v>118</v>
      </c>
      <c r="K14" s="7"/>
      <c r="L14" s="7"/>
      <c r="M14" s="7">
        <v>3</v>
      </c>
      <c r="N14" s="8">
        <v>10000</v>
      </c>
      <c r="O14" s="176"/>
    </row>
    <row r="15" spans="1:15">
      <c r="A15" t="s">
        <v>107</v>
      </c>
      <c r="J15" s="6" t="s">
        <v>122</v>
      </c>
      <c r="K15" s="7"/>
      <c r="L15" s="7"/>
      <c r="M15" s="7">
        <v>3</v>
      </c>
      <c r="N15" s="8">
        <v>3920</v>
      </c>
      <c r="O15" s="8" t="s">
        <v>104</v>
      </c>
    </row>
    <row r="16" spans="1:15">
      <c r="A16" t="s">
        <v>110</v>
      </c>
      <c r="J16" s="6" t="s">
        <v>107</v>
      </c>
      <c r="K16" s="7" t="s">
        <v>123</v>
      </c>
      <c r="L16" s="7">
        <v>0.3</v>
      </c>
      <c r="M16" s="7">
        <v>2</v>
      </c>
      <c r="N16" s="8" t="s">
        <v>104</v>
      </c>
      <c r="O16" s="8">
        <v>4000</v>
      </c>
    </row>
    <row r="17" spans="1:15">
      <c r="A17" t="s">
        <v>124</v>
      </c>
      <c r="J17" s="6" t="s">
        <v>107</v>
      </c>
      <c r="K17" s="7" t="s">
        <v>125</v>
      </c>
      <c r="L17" s="7">
        <v>0.7</v>
      </c>
      <c r="M17" s="7">
        <v>2</v>
      </c>
      <c r="N17" s="8" t="s">
        <v>104</v>
      </c>
      <c r="O17" s="8">
        <v>4000</v>
      </c>
    </row>
    <row r="18" spans="1:15">
      <c r="A18" t="s">
        <v>111</v>
      </c>
      <c r="J18" s="6" t="s">
        <v>107</v>
      </c>
      <c r="K18" s="7" t="s">
        <v>123</v>
      </c>
      <c r="L18" s="7">
        <v>0.7</v>
      </c>
      <c r="M18" s="7">
        <v>3</v>
      </c>
      <c r="N18" s="8" t="s">
        <v>104</v>
      </c>
      <c r="O18" s="8">
        <v>4000</v>
      </c>
    </row>
    <row r="19" spans="1:15">
      <c r="A19" t="s">
        <v>126</v>
      </c>
      <c r="J19" s="6" t="s">
        <v>107</v>
      </c>
      <c r="K19" s="7" t="s">
        <v>125</v>
      </c>
      <c r="L19" s="7">
        <v>1.1000000000000001</v>
      </c>
      <c r="M19" s="7">
        <v>3</v>
      </c>
      <c r="N19" s="8" t="s">
        <v>104</v>
      </c>
      <c r="O19" s="8">
        <v>4000</v>
      </c>
    </row>
    <row r="20" spans="1:15">
      <c r="A20" t="s">
        <v>112</v>
      </c>
      <c r="J20" s="6" t="s">
        <v>110</v>
      </c>
      <c r="K20" s="7"/>
      <c r="L20" s="7"/>
      <c r="M20" s="7">
        <v>3</v>
      </c>
      <c r="N20" s="8">
        <v>100000</v>
      </c>
      <c r="O20" s="8" t="s">
        <v>104</v>
      </c>
    </row>
    <row r="21" spans="1:15">
      <c r="A21" t="s">
        <v>114</v>
      </c>
      <c r="J21" s="6" t="s">
        <v>124</v>
      </c>
      <c r="K21" s="7"/>
      <c r="L21" s="7"/>
      <c r="M21" s="7">
        <v>3</v>
      </c>
      <c r="N21" s="8">
        <v>100000</v>
      </c>
      <c r="O21" s="8" t="s">
        <v>104</v>
      </c>
    </row>
    <row r="22" spans="1:15">
      <c r="A22" t="s">
        <v>117</v>
      </c>
      <c r="J22" s="6" t="s">
        <v>111</v>
      </c>
      <c r="K22" s="7"/>
      <c r="L22" s="7"/>
      <c r="M22" s="7">
        <v>3</v>
      </c>
      <c r="N22" s="8" t="s">
        <v>104</v>
      </c>
      <c r="O22" s="66" t="s">
        <v>127</v>
      </c>
    </row>
    <row r="23" spans="1:15">
      <c r="A23" t="s">
        <v>119</v>
      </c>
      <c r="J23" s="6" t="s">
        <v>126</v>
      </c>
      <c r="K23" s="7"/>
      <c r="L23" s="7"/>
      <c r="M23" s="7">
        <v>3</v>
      </c>
      <c r="N23" s="8">
        <v>100000</v>
      </c>
      <c r="O23" s="8">
        <v>300</v>
      </c>
    </row>
    <row r="24" spans="1:15">
      <c r="A24" t="s">
        <v>121</v>
      </c>
      <c r="J24" s="6" t="s">
        <v>112</v>
      </c>
      <c r="K24" s="7"/>
      <c r="L24" s="7"/>
      <c r="M24" s="7">
        <v>2</v>
      </c>
      <c r="N24" s="8">
        <v>10000</v>
      </c>
      <c r="O24" s="8">
        <v>300</v>
      </c>
    </row>
    <row r="25" spans="1:15">
      <c r="A25" t="s">
        <v>128</v>
      </c>
      <c r="J25" s="6" t="s">
        <v>114</v>
      </c>
      <c r="K25" s="7"/>
      <c r="L25" s="7"/>
      <c r="M25" s="7">
        <v>3</v>
      </c>
      <c r="N25" s="8">
        <v>100000</v>
      </c>
      <c r="O25" s="8" t="s">
        <v>104</v>
      </c>
    </row>
    <row r="26" spans="1:15">
      <c r="J26" s="6" t="s">
        <v>117</v>
      </c>
      <c r="K26" s="7"/>
      <c r="L26" s="7"/>
      <c r="M26" s="7">
        <v>3</v>
      </c>
      <c r="N26" s="8">
        <v>100000</v>
      </c>
      <c r="O26" s="8">
        <v>4000</v>
      </c>
    </row>
    <row r="27" spans="1:15">
      <c r="J27" s="6" t="s">
        <v>117</v>
      </c>
      <c r="K27" s="7" t="s">
        <v>129</v>
      </c>
      <c r="L27" s="7"/>
      <c r="M27" s="7">
        <v>3</v>
      </c>
      <c r="N27" s="8">
        <v>10000</v>
      </c>
      <c r="O27" s="8">
        <v>4000</v>
      </c>
    </row>
    <row r="28" spans="1:15">
      <c r="J28" s="6" t="s">
        <v>119</v>
      </c>
      <c r="K28" s="7"/>
      <c r="L28" s="7"/>
      <c r="M28" s="7">
        <v>3</v>
      </c>
      <c r="N28" s="8">
        <v>100000</v>
      </c>
      <c r="O28" s="8">
        <v>2000</v>
      </c>
    </row>
    <row r="29" spans="1:15">
      <c r="J29" s="6" t="s">
        <v>121</v>
      </c>
      <c r="K29" s="7"/>
      <c r="L29" s="7"/>
      <c r="M29" s="7">
        <v>3</v>
      </c>
      <c r="N29" s="8">
        <v>100000</v>
      </c>
      <c r="O29" s="8">
        <v>2000</v>
      </c>
    </row>
    <row r="30" spans="1:15">
      <c r="J30" s="6" t="s">
        <v>128</v>
      </c>
      <c r="K30" s="7"/>
      <c r="L30" s="7"/>
      <c r="M30" s="7">
        <v>3</v>
      </c>
      <c r="N30" s="8">
        <v>100000</v>
      </c>
      <c r="O30" s="8">
        <v>1500</v>
      </c>
    </row>
  </sheetData>
  <mergeCells count="1">
    <mergeCell ref="O12:O14"/>
  </mergeCells>
  <phoneticPr fontId="3"/>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作業シート</vt:lpstr>
      <vt:lpstr>記載例</vt:lpstr>
      <vt:lpstr>Sheet2</vt:lpstr>
      <vt:lpstr>Sheet1</vt:lpstr>
      <vt:lpstr>記載例!Print_Area</vt:lpstr>
      <vt:lpstr>作業シート!Print_Area</vt:lpstr>
      <vt:lpstr>記載例!Print_Titles</vt:lpstr>
      <vt:lpstr>作業シート!Print_Titles</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hiromi-m</dc:creator>
  <cp:keywords/>
  <dc:description/>
  <cp:lastModifiedBy>下山　颯大</cp:lastModifiedBy>
  <cp:revision/>
  <dcterms:created xsi:type="dcterms:W3CDTF">2005-10-31T06:59:29Z</dcterms:created>
  <dcterms:modified xsi:type="dcterms:W3CDTF">2025-02-04T08:43:33Z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2025-01-10T01:59:40Z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530081b8-1920-4a44-a847-dae008c221c5</vt:lpwstr>
  </property>
  <property fmtid="{D5CDD505-2E9C-101B-9397-08002B2CF9AE}" pid="8" name="MSIP_Label_d899a617-f30e-4fb8-b81c-fb6d0b94ac5b_ContentBits">
    <vt:lpwstr>0</vt:lpwstr>
  </property>
</Properties>
</file>