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16800sv001\健康管理\32_財形貯蓄\申請用紙（エクセル版）【保存版】\060401更新\"/>
    </mc:Choice>
  </mc:AlternateContent>
  <xr:revisionPtr revIDLastSave="0" documentId="13_ncr:1_{4BF4595C-272F-402E-AE04-54EE2B0D989C}" xr6:coauthVersionLast="47" xr6:coauthVersionMax="47" xr10:uidLastSave="{00000000-0000-0000-0000-000000000000}"/>
  <workbookProtection workbookPassword="CF5A" lockStructure="1"/>
  <bookViews>
    <workbookView xWindow="-108" yWindow="-108" windowWidth="23256" windowHeight="14160" xr2:uid="{00000000-000D-0000-FFFF-FFFF00000000}"/>
  </bookViews>
  <sheets>
    <sheet name="入力画面" sheetId="10" r:id="rId1"/>
    <sheet name="注意事項" sheetId="14" r:id="rId2"/>
    <sheet name="コード検索" sheetId="15" r:id="rId3"/>
    <sheet name="印刷用" sheetId="17" r:id="rId4"/>
  </sheets>
  <externalReferences>
    <externalReference r:id="rId5"/>
  </externalReferences>
  <definedNames>
    <definedName name="_xlnm._FilterDatabase" localSheetId="2" hidden="1">コード検索!$A$1:$K$882</definedName>
    <definedName name="_xlnm.Print_Area" localSheetId="3">印刷用!$A$1:$BK$513</definedName>
    <definedName name="_xlnm.Print_Area" localSheetId="1">注意事項!$A$1:$AV$53</definedName>
    <definedName name="_xlnm.Print_Area" localSheetId="0">入力画面!$A$9:$AP$45</definedName>
    <definedName name="ゆうちょ受取間隔">入力画面!#REF!</definedName>
    <definedName name="ゆうちょ受取方法">入力画面!#REF!</definedName>
    <definedName name="りそな銀行" localSheetId="1">注意事項!#REF!</definedName>
    <definedName name="りそな銀行">入力画面!#REF!</definedName>
    <definedName name="印変更事由" localSheetId="1">注意事項!#REF!</definedName>
    <definedName name="印変更事由">入力画面!#REF!</definedName>
    <definedName name="改姓理由">入力画面!#REF!</definedName>
    <definedName name="元号">入力画面!#REF!</definedName>
    <definedName name="元号2">入力画面!#REF!</definedName>
    <definedName name="債券受取間隔">入力画面!#REF!</definedName>
    <definedName name="債券受取方法">入力画面!#REF!</definedName>
    <definedName name="財形種別">[1]入力画面!$X$46:$Z$46</definedName>
    <definedName name="住宅財形金融機関">入力画面!#REF!</definedName>
    <definedName name="証券受取方法">入力画面!#REF!</definedName>
    <definedName name="信託受取方法">入力画面!#REF!</definedName>
    <definedName name="生保受取期間">入力画面!#REF!</definedName>
    <definedName name="損保受取方法">入力画面!#REF!</definedName>
    <definedName name="年金財形金融機関">入力画面!#REF!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6" i="17" l="1"/>
  <c r="X23" i="17" l="1"/>
  <c r="X270" i="17" s="1"/>
  <c r="X179" i="17" l="1"/>
  <c r="X115" i="17"/>
  <c r="O374" i="17"/>
  <c r="O372" i="17"/>
  <c r="O370" i="17"/>
  <c r="O368" i="17"/>
  <c r="BC368" i="17"/>
  <c r="AX368" i="17"/>
  <c r="AS368" i="17"/>
  <c r="AQ368" i="17"/>
  <c r="AO344" i="17" l="1"/>
  <c r="AK344" i="17"/>
  <c r="AG344" i="17"/>
  <c r="H28" i="10"/>
  <c r="AK353" i="17" l="1"/>
  <c r="AI353" i="17"/>
  <c r="AG353" i="17"/>
  <c r="AE353" i="17"/>
  <c r="AC353" i="17"/>
  <c r="AA353" i="17"/>
  <c r="Y353" i="17"/>
  <c r="W353" i="17"/>
  <c r="U353" i="17"/>
  <c r="S353" i="17"/>
  <c r="Q353" i="17"/>
  <c r="O353" i="17"/>
  <c r="O505" i="17" l="1"/>
  <c r="O458" i="17"/>
  <c r="O456" i="17"/>
  <c r="BC505" i="17"/>
  <c r="AX499" i="17"/>
  <c r="AS501" i="17"/>
  <c r="AQ503" i="17"/>
  <c r="O454" i="17"/>
  <c r="O432" i="17"/>
  <c r="AO430" i="17"/>
  <c r="AK475" i="17"/>
  <c r="AG430" i="17"/>
  <c r="N53" i="17"/>
  <c r="L53" i="17"/>
  <c r="J53" i="17"/>
  <c r="H53" i="17"/>
  <c r="F53" i="17"/>
  <c r="B53" i="17"/>
  <c r="D53" i="17"/>
  <c r="AQ372" i="17" l="1"/>
  <c r="AS456" i="17"/>
  <c r="O499" i="17"/>
  <c r="AQ458" i="17"/>
  <c r="BC499" i="17"/>
  <c r="AS370" i="17"/>
  <c r="BC374" i="17"/>
  <c r="BC460" i="17"/>
  <c r="AS503" i="17"/>
  <c r="AS394" i="17"/>
  <c r="AK430" i="17"/>
  <c r="AO475" i="17"/>
  <c r="AQ505" i="17"/>
  <c r="O460" i="17"/>
  <c r="AX370" i="17"/>
  <c r="AS372" i="17"/>
  <c r="AQ374" i="17"/>
  <c r="O396" i="17"/>
  <c r="BC454" i="17"/>
  <c r="AX456" i="17"/>
  <c r="AS458" i="17"/>
  <c r="AQ460" i="17"/>
  <c r="O477" i="17"/>
  <c r="AQ499" i="17"/>
  <c r="O501" i="17"/>
  <c r="BC501" i="17"/>
  <c r="AX503" i="17"/>
  <c r="AS505" i="17"/>
  <c r="AX454" i="17"/>
  <c r="BC370" i="17"/>
  <c r="AX372" i="17"/>
  <c r="AS374" i="17"/>
  <c r="AK394" i="17"/>
  <c r="AQ454" i="17"/>
  <c r="BC456" i="17"/>
  <c r="AX458" i="17"/>
  <c r="AS460" i="17"/>
  <c r="AG475" i="17"/>
  <c r="AS499" i="17"/>
  <c r="AQ501" i="17"/>
  <c r="O503" i="17"/>
  <c r="BC503" i="17"/>
  <c r="AX505" i="17"/>
  <c r="AX501" i="17"/>
  <c r="AQ370" i="17"/>
  <c r="BC372" i="17"/>
  <c r="AX374" i="17"/>
  <c r="AO394" i="17"/>
  <c r="AS454" i="17"/>
  <c r="AQ456" i="17"/>
  <c r="BC458" i="17"/>
  <c r="AX460" i="17"/>
  <c r="AA33" i="10" l="1"/>
  <c r="V53" i="10" l="1"/>
  <c r="V52" i="10"/>
  <c r="V54" i="10" l="1"/>
  <c r="AK33" i="10" s="1"/>
  <c r="AB23" i="17" l="1"/>
  <c r="AB115" i="17" s="1"/>
  <c r="AB179" i="17" l="1"/>
  <c r="AB270" i="17"/>
  <c r="H52" i="10" l="1"/>
  <c r="AK35" i="10"/>
  <c r="M52" i="10" l="1"/>
  <c r="AN35" i="10" s="1"/>
  <c r="B121" i="17"/>
  <c r="B34" i="17"/>
  <c r="T23" i="17"/>
  <c r="P23" i="17"/>
  <c r="AY20" i="17"/>
  <c r="AY23" i="17"/>
  <c r="N24" i="17"/>
  <c r="O350" i="17" l="1"/>
  <c r="O433" i="17"/>
  <c r="O478" i="17"/>
  <c r="N300" i="17"/>
  <c r="L300" i="17"/>
  <c r="J300" i="17"/>
  <c r="H300" i="17"/>
  <c r="F300" i="17"/>
  <c r="D300" i="17"/>
  <c r="B300" i="17"/>
  <c r="L270" i="17"/>
  <c r="J270" i="17"/>
  <c r="H270" i="17"/>
  <c r="F270" i="17"/>
  <c r="D270" i="17"/>
  <c r="B270" i="17"/>
  <c r="X256" i="17"/>
  <c r="V256" i="17"/>
  <c r="T256" i="17"/>
  <c r="R256" i="17"/>
  <c r="P256" i="17"/>
  <c r="N256" i="17"/>
  <c r="L256" i="17"/>
  <c r="N209" i="17"/>
  <c r="L209" i="17"/>
  <c r="J209" i="17"/>
  <c r="H209" i="17"/>
  <c r="F209" i="17"/>
  <c r="D209" i="17"/>
  <c r="B209" i="17"/>
  <c r="O481" i="17" l="1"/>
  <c r="O400" i="17"/>
  <c r="O436" i="17"/>
  <c r="AO29" i="17"/>
  <c r="L179" i="17"/>
  <c r="J179" i="17"/>
  <c r="H179" i="17"/>
  <c r="F179" i="17"/>
  <c r="D179" i="17"/>
  <c r="B179" i="17"/>
  <c r="X165" i="17"/>
  <c r="V165" i="17"/>
  <c r="T165" i="17"/>
  <c r="R165" i="17"/>
  <c r="P165" i="17"/>
  <c r="N165" i="17"/>
  <c r="L165" i="17"/>
  <c r="B185" i="17" l="1"/>
  <c r="B276" i="17"/>
  <c r="AO185" i="17"/>
  <c r="AO276" i="17"/>
  <c r="AR58" i="17"/>
  <c r="AP58" i="17"/>
  <c r="AN58" i="17"/>
  <c r="AD58" i="17"/>
  <c r="AD305" i="17" s="1"/>
  <c r="AB58" i="17"/>
  <c r="AB305" i="17" s="1"/>
  <c r="Z58" i="17"/>
  <c r="Z305" i="17" s="1"/>
  <c r="R58" i="17"/>
  <c r="R305" i="17" s="1"/>
  <c r="P58" i="17"/>
  <c r="P305" i="17" s="1"/>
  <c r="N58" i="17"/>
  <c r="N305" i="17" s="1"/>
  <c r="F58" i="17"/>
  <c r="F305" i="17" s="1"/>
  <c r="D58" i="17"/>
  <c r="D305" i="17" s="1"/>
  <c r="B58" i="17"/>
  <c r="B305" i="17" s="1"/>
  <c r="L47" i="17"/>
  <c r="L294" i="17" s="1"/>
  <c r="J47" i="17"/>
  <c r="J294" i="17" s="1"/>
  <c r="H47" i="17"/>
  <c r="H294" i="17" s="1"/>
  <c r="F47" i="17"/>
  <c r="F294" i="17" s="1"/>
  <c r="AP305" i="17" l="1"/>
  <c r="W412" i="17"/>
  <c r="AN305" i="17"/>
  <c r="U412" i="17"/>
  <c r="AR305" i="17"/>
  <c r="Y412" i="17"/>
  <c r="Z153" i="17"/>
  <c r="Z214" i="17"/>
  <c r="J140" i="17"/>
  <c r="J203" i="17"/>
  <c r="D153" i="17"/>
  <c r="D214" i="17"/>
  <c r="R153" i="17"/>
  <c r="R214" i="17"/>
  <c r="AN214" i="17"/>
  <c r="L140" i="17"/>
  <c r="L203" i="17"/>
  <c r="F153" i="17"/>
  <c r="F214" i="17"/>
  <c r="AP214" i="17"/>
  <c r="F140" i="17"/>
  <c r="F203" i="17"/>
  <c r="N153" i="17"/>
  <c r="N214" i="17"/>
  <c r="AB153" i="17"/>
  <c r="AB214" i="17"/>
  <c r="AR214" i="17"/>
  <c r="H140" i="17"/>
  <c r="H203" i="17"/>
  <c r="B153" i="17"/>
  <c r="B214" i="17"/>
  <c r="P153" i="17"/>
  <c r="P214" i="17"/>
  <c r="AD153" i="17"/>
  <c r="AD214" i="17"/>
  <c r="AR153" i="17"/>
  <c r="AP153" i="17"/>
  <c r="AN153" i="17"/>
  <c r="T270" i="17"/>
  <c r="P270" i="17"/>
  <c r="N180" i="17" l="1"/>
  <c r="N271" i="17"/>
  <c r="P115" i="17"/>
  <c r="P179" i="17"/>
  <c r="T115" i="17"/>
  <c r="T179" i="17"/>
  <c r="N116" i="17"/>
  <c r="AP27" i="17"/>
  <c r="AP274" i="17" s="1"/>
  <c r="AN27" i="17"/>
  <c r="AN274" i="17" s="1"/>
  <c r="AL27" i="17"/>
  <c r="AL274" i="17" s="1"/>
  <c r="AJ27" i="17"/>
  <c r="AJ274" i="17" s="1"/>
  <c r="AH27" i="17"/>
  <c r="AH274" i="17" s="1"/>
  <c r="AF27" i="17"/>
  <c r="AF274" i="17" s="1"/>
  <c r="AD27" i="17"/>
  <c r="AD274" i="17" s="1"/>
  <c r="AB27" i="17"/>
  <c r="AB274" i="17" s="1"/>
  <c r="Z27" i="17"/>
  <c r="Z274" i="17" s="1"/>
  <c r="X27" i="17"/>
  <c r="X274" i="17" s="1"/>
  <c r="V27" i="17"/>
  <c r="V274" i="17" s="1"/>
  <c r="T27" i="17"/>
  <c r="T274" i="17" s="1"/>
  <c r="R27" i="17"/>
  <c r="R274" i="17" s="1"/>
  <c r="P27" i="17"/>
  <c r="P274" i="17" s="1"/>
  <c r="N27" i="17"/>
  <c r="N274" i="17" s="1"/>
  <c r="L27" i="17"/>
  <c r="L274" i="17" s="1"/>
  <c r="J27" i="17"/>
  <c r="J274" i="17" s="1"/>
  <c r="H27" i="17"/>
  <c r="H274" i="17" s="1"/>
  <c r="F27" i="17"/>
  <c r="F274" i="17" s="1"/>
  <c r="D27" i="17"/>
  <c r="D274" i="17" s="1"/>
  <c r="B27" i="17"/>
  <c r="B274" i="17" s="1"/>
  <c r="N34" i="17"/>
  <c r="N281" i="17" s="1"/>
  <c r="L34" i="17"/>
  <c r="L281" i="17" s="1"/>
  <c r="J34" i="17"/>
  <c r="J281" i="17" s="1"/>
  <c r="H34" i="17"/>
  <c r="H281" i="17" s="1"/>
  <c r="F34" i="17"/>
  <c r="F281" i="17" s="1"/>
  <c r="D34" i="17"/>
  <c r="D281" i="17" s="1"/>
  <c r="B281" i="17"/>
  <c r="L23" i="17"/>
  <c r="L115" i="17" s="1"/>
  <c r="J23" i="17"/>
  <c r="J115" i="17" s="1"/>
  <c r="H23" i="17"/>
  <c r="H115" i="17" s="1"/>
  <c r="F23" i="17"/>
  <c r="F115" i="17" s="1"/>
  <c r="D23" i="17"/>
  <c r="D115" i="17" s="1"/>
  <c r="B23" i="17"/>
  <c r="B115" i="17" s="1"/>
  <c r="AY270" i="17"/>
  <c r="AY267" i="17"/>
  <c r="J20" i="17"/>
  <c r="J267" i="17" s="1"/>
  <c r="H20" i="17"/>
  <c r="H267" i="17" s="1"/>
  <c r="F20" i="17"/>
  <c r="F267" i="17" s="1"/>
  <c r="D20" i="17"/>
  <c r="D267" i="17" s="1"/>
  <c r="B20" i="17"/>
  <c r="B267" i="17" s="1"/>
  <c r="N147" i="17"/>
  <c r="L147" i="17"/>
  <c r="J147" i="17"/>
  <c r="H147" i="17"/>
  <c r="F147" i="17"/>
  <c r="D147" i="17"/>
  <c r="B147" i="17"/>
  <c r="B119" i="17" l="1"/>
  <c r="B183" i="17"/>
  <c r="R119" i="17"/>
  <c r="R183" i="17"/>
  <c r="F111" i="17"/>
  <c r="F176" i="17"/>
  <c r="AY111" i="17"/>
  <c r="AY176" i="17"/>
  <c r="B127" i="17"/>
  <c r="B190" i="17"/>
  <c r="J127" i="17"/>
  <c r="J190" i="17"/>
  <c r="D119" i="17"/>
  <c r="D183" i="17"/>
  <c r="L119" i="17"/>
  <c r="L183" i="17"/>
  <c r="T119" i="17"/>
  <c r="T183" i="17"/>
  <c r="AB119" i="17"/>
  <c r="AB183" i="17"/>
  <c r="AJ119" i="17"/>
  <c r="AJ183" i="17"/>
  <c r="J119" i="17"/>
  <c r="J183" i="17"/>
  <c r="Z119" i="17"/>
  <c r="Z183" i="17"/>
  <c r="AP119" i="17"/>
  <c r="AP183" i="17"/>
  <c r="H111" i="17"/>
  <c r="H176" i="17"/>
  <c r="AY115" i="17"/>
  <c r="AY179" i="17"/>
  <c r="D127" i="17"/>
  <c r="D190" i="17"/>
  <c r="L127" i="17"/>
  <c r="L190" i="17"/>
  <c r="F119" i="17"/>
  <c r="F183" i="17"/>
  <c r="N119" i="17"/>
  <c r="N183" i="17"/>
  <c r="V119" i="17"/>
  <c r="V183" i="17"/>
  <c r="AD119" i="17"/>
  <c r="AD183" i="17"/>
  <c r="AL119" i="17"/>
  <c r="AL183" i="17"/>
  <c r="D111" i="17"/>
  <c r="D176" i="17"/>
  <c r="H127" i="17"/>
  <c r="H190" i="17"/>
  <c r="AH119" i="17"/>
  <c r="AH183" i="17"/>
  <c r="B111" i="17"/>
  <c r="B176" i="17"/>
  <c r="J111" i="17"/>
  <c r="J176" i="17"/>
  <c r="F127" i="17"/>
  <c r="F190" i="17"/>
  <c r="N127" i="17"/>
  <c r="N190" i="17"/>
  <c r="H119" i="17"/>
  <c r="H183" i="17"/>
  <c r="P119" i="17"/>
  <c r="P183" i="17"/>
  <c r="X119" i="17"/>
  <c r="X183" i="17"/>
  <c r="AF119" i="17"/>
  <c r="AF183" i="17"/>
  <c r="AN119" i="17"/>
  <c r="AN183" i="17"/>
  <c r="X9" i="17"/>
  <c r="X100" i="17" s="1"/>
  <c r="V9" i="17"/>
  <c r="V100" i="17" s="1"/>
  <c r="T9" i="17"/>
  <c r="T100" i="17" s="1"/>
  <c r="R9" i="17"/>
  <c r="R100" i="17" s="1"/>
  <c r="P9" i="17"/>
  <c r="P100" i="17" s="1"/>
  <c r="N9" i="17"/>
  <c r="N100" i="17" s="1"/>
  <c r="L9" i="17"/>
  <c r="L100" i="17" l="1"/>
  <c r="AE344" i="17"/>
  <c r="AE430" i="17" l="1"/>
  <c r="AE475" i="17"/>
  <c r="AI394" i="17"/>
  <c r="N47" i="17" l="1"/>
  <c r="N203" i="17" l="1"/>
  <c r="N294" i="17"/>
  <c r="N140" i="17"/>
  <c r="H13" i="10"/>
  <c r="L20" i="17" s="1"/>
  <c r="L267" i="17" l="1"/>
  <c r="L111" i="17"/>
  <c r="L17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 authorId="0" shapeId="0" xr:uid="{F32718F9-E294-4CEF-B089-C7F4736A0DEA}">
      <text>
        <r>
          <rPr>
            <b/>
            <sz val="9"/>
            <color indexed="81"/>
            <rFont val="MS P ゴシック"/>
            <family val="3"/>
            <charset val="128"/>
          </rPr>
          <t xml:space="preserve">検索方法
</t>
        </r>
        <r>
          <rPr>
            <sz val="9"/>
            <color indexed="81"/>
            <rFont val="MS P ゴシック"/>
            <family val="3"/>
            <charset val="128"/>
          </rPr>
          <t>①▼ボタンをクリック
②「検索」と表示された箇所に学校名を入力
③「ＯＫ」をクリック
→自動的に、学校名と所属CDが抽出されます。</t>
        </r>
      </text>
    </comment>
    <comment ref="G1" authorId="0" shapeId="0" xr:uid="{00000000-0006-0000-0200-000002000000}">
      <text>
        <r>
          <rPr>
            <b/>
            <sz val="9"/>
            <color indexed="81"/>
            <rFont val="MS P ゴシック"/>
            <family val="3"/>
            <charset val="128"/>
          </rPr>
          <t xml:space="preserve">注意！
</t>
        </r>
        <r>
          <rPr>
            <sz val="9"/>
            <color indexed="81"/>
            <rFont val="MS P ゴシック"/>
            <family val="3"/>
            <charset val="128"/>
          </rPr>
          <t xml:space="preserve">大阪府財形独自で採番されたコードです。
よって、金融機関からの通知や普通預金通帳等に記載された銀行コードとは全く異なるコードです。
コード入力の際は、必ずこちらのコード一覧からご確認ください。
</t>
        </r>
      </text>
    </comment>
  </commentList>
</comments>
</file>

<file path=xl/sharedStrings.xml><?xml version="1.0" encoding="utf-8"?>
<sst xmlns="http://schemas.openxmlformats.org/spreadsheetml/2006/main" count="1820" uniqueCount="1272">
  <si>
    <t>所属コード</t>
    <rPh sb="0" eb="2">
      <t>ショゾク</t>
    </rPh>
    <phoneticPr fontId="3"/>
  </si>
  <si>
    <t>金融機関</t>
    <rPh sb="0" eb="2">
      <t>キンユウ</t>
    </rPh>
    <rPh sb="2" eb="4">
      <t>キカン</t>
    </rPh>
    <phoneticPr fontId="3"/>
  </si>
  <si>
    <t>取扱印</t>
    <rPh sb="0" eb="2">
      <t>トリアツカイ</t>
    </rPh>
    <rPh sb="2" eb="3">
      <t>イン</t>
    </rPh>
    <phoneticPr fontId="3"/>
  </si>
  <si>
    <t>検　印</t>
    <rPh sb="0" eb="1">
      <t>ケン</t>
    </rPh>
    <rPh sb="2" eb="3">
      <t>イン</t>
    </rPh>
    <phoneticPr fontId="3"/>
  </si>
  <si>
    <t>申込年月日</t>
    <rPh sb="0" eb="2">
      <t>モウシコミ</t>
    </rPh>
    <rPh sb="2" eb="5">
      <t>ネンガッピ</t>
    </rPh>
    <phoneticPr fontId="3"/>
  </si>
  <si>
    <t>金融機関用</t>
    <rPh sb="0" eb="2">
      <t>キンユウ</t>
    </rPh>
    <rPh sb="2" eb="5">
      <t>キカンヨウ</t>
    </rPh>
    <phoneticPr fontId="3"/>
  </si>
  <si>
    <t>千</t>
    <rPh sb="0" eb="1">
      <t>セン</t>
    </rPh>
    <phoneticPr fontId="6"/>
  </si>
  <si>
    <t>円</t>
    <rPh sb="0" eb="1">
      <t>エン</t>
    </rPh>
    <phoneticPr fontId="6"/>
  </si>
  <si>
    <t>GH022</t>
    <phoneticPr fontId="3"/>
  </si>
  <si>
    <t>※</t>
    <phoneticPr fontId="3"/>
  </si>
  <si>
    <t>年</t>
    <rPh sb="0" eb="1">
      <t>ネン</t>
    </rPh>
    <phoneticPr fontId="6"/>
  </si>
  <si>
    <t>月</t>
    <rPh sb="0" eb="1">
      <t>ガツ</t>
    </rPh>
    <phoneticPr fontId="6"/>
  </si>
  <si>
    <t>日</t>
    <rPh sb="0" eb="1">
      <t>ニチ</t>
    </rPh>
    <phoneticPr fontId="6"/>
  </si>
  <si>
    <t>月例給与</t>
    <rPh sb="0" eb="2">
      <t>ゲツレイ</t>
    </rPh>
    <rPh sb="2" eb="4">
      <t>キュウヨ</t>
    </rPh>
    <phoneticPr fontId="3"/>
  </si>
  <si>
    <t>住　　　所</t>
    <rPh sb="0" eb="1">
      <t>ジュウ</t>
    </rPh>
    <rPh sb="4" eb="5">
      <t>ショ</t>
    </rPh>
    <phoneticPr fontId="3"/>
  </si>
  <si>
    <t>所在地</t>
    <rPh sb="0" eb="3">
      <t>ショザイチ</t>
    </rPh>
    <phoneticPr fontId="3"/>
  </si>
  <si>
    <t>法人番号</t>
    <rPh sb="0" eb="2">
      <t>ホウジン</t>
    </rPh>
    <rPh sb="2" eb="4">
      <t>バンゴウ</t>
    </rPh>
    <phoneticPr fontId="3"/>
  </si>
  <si>
    <t>4000020270008</t>
    <phoneticPr fontId="3"/>
  </si>
  <si>
    <t>元号</t>
    <rPh sb="0" eb="2">
      <t>ゲンゴウ</t>
    </rPh>
    <phoneticPr fontId="3"/>
  </si>
  <si>
    <t>年</t>
    <rPh sb="0" eb="1">
      <t>ネン</t>
    </rPh>
    <phoneticPr fontId="3"/>
  </si>
  <si>
    <t>月</t>
    <rPh sb="0" eb="1">
      <t>ガツ</t>
    </rPh>
    <phoneticPr fontId="3"/>
  </si>
  <si>
    <t>№</t>
    <phoneticPr fontId="3"/>
  </si>
  <si>
    <t>所属CD</t>
  </si>
  <si>
    <t>所属名</t>
    <rPh sb="0" eb="2">
      <t>ショゾク</t>
    </rPh>
    <rPh sb="2" eb="3">
      <t>メイ</t>
    </rPh>
    <phoneticPr fontId="3"/>
  </si>
  <si>
    <t>業態</t>
    <rPh sb="0" eb="2">
      <t>ギョウタイ</t>
    </rPh>
    <phoneticPr fontId="3"/>
  </si>
  <si>
    <t>金融CD</t>
    <rPh sb="0" eb="2">
      <t>キンユウ</t>
    </rPh>
    <phoneticPr fontId="3"/>
  </si>
  <si>
    <t>金融機関名</t>
    <rPh sb="0" eb="2">
      <t>キンユウ</t>
    </rPh>
    <rPh sb="2" eb="4">
      <t>キカン</t>
    </rPh>
    <rPh sb="4" eb="5">
      <t>メイ</t>
    </rPh>
    <phoneticPr fontId="3"/>
  </si>
  <si>
    <t>備　考</t>
    <rPh sb="0" eb="1">
      <t>ビ</t>
    </rPh>
    <rPh sb="2" eb="3">
      <t>コウ</t>
    </rPh>
    <phoneticPr fontId="3"/>
  </si>
  <si>
    <t>都市銀行</t>
    <rPh sb="0" eb="2">
      <t>トシ</t>
    </rPh>
    <rPh sb="2" eb="4">
      <t>ギンコウ</t>
    </rPh>
    <phoneticPr fontId="3"/>
  </si>
  <si>
    <t>0101</t>
    <phoneticPr fontId="3"/>
  </si>
  <si>
    <t>りそな銀行</t>
    <rPh sb="3" eb="5">
      <t>ギンコウ</t>
    </rPh>
    <phoneticPr fontId="3"/>
  </si>
  <si>
    <t>岸和田市立城内小学校</t>
  </si>
  <si>
    <t>岸和田市立浜小学校</t>
  </si>
  <si>
    <t>みずほ銀行</t>
    <rPh sb="3" eb="5">
      <t>ギンコウ</t>
    </rPh>
    <phoneticPr fontId="3"/>
  </si>
  <si>
    <t>岸和田市立朝陽小学校</t>
  </si>
  <si>
    <t>岸和田市立東光小学校</t>
  </si>
  <si>
    <t>三菱ＵＦＪ銀行</t>
    <rPh sb="0" eb="2">
      <t>ミツビシ</t>
    </rPh>
    <rPh sb="5" eb="7">
      <t>ギンコウ</t>
    </rPh>
    <phoneticPr fontId="3"/>
  </si>
  <si>
    <t>岸和田市立旭小学校</t>
  </si>
  <si>
    <t>0206</t>
    <phoneticPr fontId="3"/>
  </si>
  <si>
    <t>旧ＵFJ銀行</t>
    <phoneticPr fontId="3"/>
  </si>
  <si>
    <t>岸和田市立修斉小学校</t>
  </si>
  <si>
    <t>0207</t>
    <phoneticPr fontId="3"/>
  </si>
  <si>
    <t>三井住友銀行</t>
    <rPh sb="0" eb="2">
      <t>ミツイ</t>
    </rPh>
    <rPh sb="2" eb="4">
      <t>スミトモ</t>
    </rPh>
    <rPh sb="4" eb="6">
      <t>ギンコウ</t>
    </rPh>
    <phoneticPr fontId="3"/>
  </si>
  <si>
    <t>旧住友銀行</t>
    <phoneticPr fontId="3"/>
  </si>
  <si>
    <t>岸和田市立東葛城小学校</t>
  </si>
  <si>
    <t>地方銀行</t>
    <rPh sb="0" eb="2">
      <t>チホウ</t>
    </rPh>
    <rPh sb="2" eb="4">
      <t>ギンコウ</t>
    </rPh>
    <phoneticPr fontId="3"/>
  </si>
  <si>
    <t>0303</t>
    <phoneticPr fontId="3"/>
  </si>
  <si>
    <t>京都銀行</t>
    <rPh sb="0" eb="2">
      <t>キョウト</t>
    </rPh>
    <rPh sb="2" eb="4">
      <t>ギンコウ</t>
    </rPh>
    <phoneticPr fontId="3"/>
  </si>
  <si>
    <t>岸和田市立春木小学校</t>
  </si>
  <si>
    <t>0304</t>
    <phoneticPr fontId="3"/>
  </si>
  <si>
    <t>関西みらい銀行</t>
    <rPh sb="0" eb="2">
      <t>カンサイ</t>
    </rPh>
    <rPh sb="5" eb="7">
      <t>ギンコウ</t>
    </rPh>
    <phoneticPr fontId="3"/>
  </si>
  <si>
    <t>旧近畿大阪銀行</t>
    <phoneticPr fontId="3"/>
  </si>
  <si>
    <t>岸和田市立大芝小学校</t>
  </si>
  <si>
    <t>池田泉州銀行</t>
    <rPh sb="0" eb="2">
      <t>イケダ</t>
    </rPh>
    <rPh sb="2" eb="4">
      <t>センシュウ</t>
    </rPh>
    <rPh sb="4" eb="6">
      <t>ギンコウ</t>
    </rPh>
    <phoneticPr fontId="3"/>
  </si>
  <si>
    <t>岸和田市立新条小学校</t>
  </si>
  <si>
    <t>0307</t>
  </si>
  <si>
    <t>南都銀行</t>
    <rPh sb="0" eb="2">
      <t>ナント</t>
    </rPh>
    <rPh sb="2" eb="4">
      <t>ギンコウ</t>
    </rPh>
    <phoneticPr fontId="3"/>
  </si>
  <si>
    <t>岸和田市立八木小学校</t>
  </si>
  <si>
    <t>0308</t>
  </si>
  <si>
    <t>紀陽銀行</t>
    <rPh sb="0" eb="2">
      <t>キヨウ</t>
    </rPh>
    <rPh sb="2" eb="4">
      <t>ギンコウ</t>
    </rPh>
    <phoneticPr fontId="3"/>
  </si>
  <si>
    <t>岸和田市立光明小学校</t>
  </si>
  <si>
    <t>岸和田市立常盤小学校</t>
  </si>
  <si>
    <t>0411</t>
    <phoneticPr fontId="3"/>
  </si>
  <si>
    <t>みなと銀行</t>
    <rPh sb="3" eb="5">
      <t>ギンコウ</t>
    </rPh>
    <phoneticPr fontId="3"/>
  </si>
  <si>
    <t>岸和田市立山直北小学校</t>
  </si>
  <si>
    <t>信用組合</t>
    <rPh sb="0" eb="2">
      <t>シンヨウ</t>
    </rPh>
    <rPh sb="2" eb="4">
      <t>クミアイ</t>
    </rPh>
    <phoneticPr fontId="3"/>
  </si>
  <si>
    <t>0501</t>
    <phoneticPr fontId="3"/>
  </si>
  <si>
    <t>大阪信用金庫</t>
    <rPh sb="0" eb="2">
      <t>オオサカ</t>
    </rPh>
    <rPh sb="2" eb="4">
      <t>シンヨウ</t>
    </rPh>
    <rPh sb="4" eb="6">
      <t>キンコ</t>
    </rPh>
    <phoneticPr fontId="3"/>
  </si>
  <si>
    <t>岸和田市立山直南小学校</t>
  </si>
  <si>
    <t>0503</t>
    <phoneticPr fontId="3"/>
  </si>
  <si>
    <t>大阪シティ信用金庫</t>
    <rPh sb="0" eb="2">
      <t>オオサカ</t>
    </rPh>
    <rPh sb="5" eb="7">
      <t>シンヨウ</t>
    </rPh>
    <rPh sb="7" eb="9">
      <t>キンコ</t>
    </rPh>
    <phoneticPr fontId="3"/>
  </si>
  <si>
    <t>岸和田市立山滝小学校</t>
  </si>
  <si>
    <t>0507</t>
    <phoneticPr fontId="3"/>
  </si>
  <si>
    <t>北おおさか信用金庫</t>
    <rPh sb="0" eb="1">
      <t>キタ</t>
    </rPh>
    <rPh sb="5" eb="7">
      <t>シンヨウ</t>
    </rPh>
    <rPh sb="7" eb="9">
      <t>キンコ</t>
    </rPh>
    <phoneticPr fontId="3"/>
  </si>
  <si>
    <t>岸和田市立八木南小学校</t>
  </si>
  <si>
    <t>0513</t>
    <phoneticPr fontId="3"/>
  </si>
  <si>
    <t>尼崎信用金庫</t>
    <rPh sb="0" eb="2">
      <t>アマガサキ</t>
    </rPh>
    <rPh sb="2" eb="4">
      <t>シンヨウ</t>
    </rPh>
    <rPh sb="4" eb="6">
      <t>キンコ</t>
    </rPh>
    <phoneticPr fontId="3"/>
  </si>
  <si>
    <t>岸和田市立城東小学校</t>
  </si>
  <si>
    <t>農協</t>
    <rPh sb="0" eb="2">
      <t>ノウキョウ</t>
    </rPh>
    <phoneticPr fontId="3"/>
  </si>
  <si>
    <t>0701</t>
    <phoneticPr fontId="3"/>
  </si>
  <si>
    <t>府信用農業協同組合連合会</t>
    <rPh sb="0" eb="1">
      <t>フ</t>
    </rPh>
    <rPh sb="1" eb="3">
      <t>シンヨウ</t>
    </rPh>
    <rPh sb="3" eb="5">
      <t>ノウギョウ</t>
    </rPh>
    <rPh sb="5" eb="7">
      <t>キョウドウ</t>
    </rPh>
    <rPh sb="7" eb="9">
      <t>クミアイ</t>
    </rPh>
    <rPh sb="9" eb="11">
      <t>レンゴウ</t>
    </rPh>
    <rPh sb="11" eb="12">
      <t>カイ</t>
    </rPh>
    <phoneticPr fontId="3"/>
  </si>
  <si>
    <t>岸和田市立八木北小学校</t>
  </si>
  <si>
    <t>労金</t>
    <rPh sb="0" eb="2">
      <t>ロウキン</t>
    </rPh>
    <phoneticPr fontId="3"/>
  </si>
  <si>
    <t>0801</t>
    <phoneticPr fontId="3"/>
  </si>
  <si>
    <t>近畿労働金庫</t>
    <rPh sb="0" eb="2">
      <t>キンキ</t>
    </rPh>
    <rPh sb="2" eb="4">
      <t>ロウドウ</t>
    </rPh>
    <rPh sb="4" eb="6">
      <t>キンコ</t>
    </rPh>
    <phoneticPr fontId="3"/>
  </si>
  <si>
    <t>岸和田市立天神山小学校</t>
  </si>
  <si>
    <t>岸和田市立太田小学校</t>
  </si>
  <si>
    <t>岸和田市立岸城中学校</t>
  </si>
  <si>
    <t>岸和田市立光陽中学校</t>
  </si>
  <si>
    <t>岸和田市立葛城中学校</t>
  </si>
  <si>
    <t>1001</t>
    <phoneticPr fontId="3"/>
  </si>
  <si>
    <t>旧日本興業銀行</t>
    <phoneticPr fontId="3"/>
  </si>
  <si>
    <t>岸和田市立久米田中学校</t>
  </si>
  <si>
    <t>1002</t>
    <phoneticPr fontId="3"/>
  </si>
  <si>
    <t>新生銀行</t>
    <rPh sb="0" eb="2">
      <t>シンセイ</t>
    </rPh>
    <rPh sb="2" eb="4">
      <t>ギンコウ</t>
    </rPh>
    <phoneticPr fontId="3"/>
  </si>
  <si>
    <t>岸和田市立春木中学校</t>
  </si>
  <si>
    <t>岸和田市立山滝中学校</t>
  </si>
  <si>
    <t>岸和田市立山直中学校</t>
  </si>
  <si>
    <t>岸和田市立北中学校</t>
  </si>
  <si>
    <t>岸和田市立桜台中学校</t>
  </si>
  <si>
    <t>1105</t>
    <phoneticPr fontId="3"/>
  </si>
  <si>
    <t>みずほ証券</t>
    <rPh sb="3" eb="5">
      <t>ショウケン</t>
    </rPh>
    <phoneticPr fontId="3"/>
  </si>
  <si>
    <t>岸和田市立野村中学校</t>
  </si>
  <si>
    <t>1109</t>
    <phoneticPr fontId="3"/>
  </si>
  <si>
    <t>岡三証券</t>
    <rPh sb="0" eb="2">
      <t>オカサン</t>
    </rPh>
    <rPh sb="2" eb="4">
      <t>ショウケン</t>
    </rPh>
    <phoneticPr fontId="3"/>
  </si>
  <si>
    <t>岸和田市立土生中学校</t>
  </si>
  <si>
    <t>岸和田市立産業高等学校</t>
  </si>
  <si>
    <t>生命保険</t>
    <rPh sb="0" eb="2">
      <t>セイメイ</t>
    </rPh>
    <rPh sb="2" eb="4">
      <t>ホケン</t>
    </rPh>
    <phoneticPr fontId="3"/>
  </si>
  <si>
    <t>1201</t>
    <phoneticPr fontId="3"/>
  </si>
  <si>
    <t>日本生命保険</t>
    <rPh sb="0" eb="2">
      <t>ニホン</t>
    </rPh>
    <rPh sb="2" eb="4">
      <t>セイメイ</t>
    </rPh>
    <rPh sb="4" eb="6">
      <t>ホケン</t>
    </rPh>
    <phoneticPr fontId="3"/>
  </si>
  <si>
    <t>豊中市立克明小学校</t>
  </si>
  <si>
    <t>豊中市立桜塚小学校</t>
  </si>
  <si>
    <t>豊中市立大池小学校</t>
  </si>
  <si>
    <t>1207</t>
    <phoneticPr fontId="3"/>
  </si>
  <si>
    <t>第一生命保険</t>
    <rPh sb="0" eb="2">
      <t>ダイイチ</t>
    </rPh>
    <rPh sb="2" eb="4">
      <t>セイメイ</t>
    </rPh>
    <rPh sb="4" eb="6">
      <t>ホケン</t>
    </rPh>
    <phoneticPr fontId="3"/>
  </si>
  <si>
    <t>豊中市立螢池小学校</t>
  </si>
  <si>
    <t>豊中市立桜井谷小学校</t>
  </si>
  <si>
    <t>1211</t>
    <phoneticPr fontId="3"/>
  </si>
  <si>
    <t>朝日生命保険</t>
    <rPh sb="0" eb="2">
      <t>アサヒ</t>
    </rPh>
    <rPh sb="2" eb="4">
      <t>セイメイ</t>
    </rPh>
    <rPh sb="4" eb="6">
      <t>ホケン</t>
    </rPh>
    <phoneticPr fontId="3"/>
  </si>
  <si>
    <t>豊中市立熊野田小学校</t>
  </si>
  <si>
    <t>1212</t>
    <phoneticPr fontId="3"/>
  </si>
  <si>
    <t>明治安田生命保険</t>
    <rPh sb="0" eb="2">
      <t>メイジ</t>
    </rPh>
    <rPh sb="2" eb="4">
      <t>ヤスダ</t>
    </rPh>
    <rPh sb="4" eb="6">
      <t>セイメイ</t>
    </rPh>
    <rPh sb="6" eb="8">
      <t>ホケン</t>
    </rPh>
    <phoneticPr fontId="3"/>
  </si>
  <si>
    <t>豊中市立中豊島小学校</t>
  </si>
  <si>
    <t>1213</t>
    <phoneticPr fontId="3"/>
  </si>
  <si>
    <t>大樹生命保険</t>
    <rPh sb="0" eb="2">
      <t>ダイジュ</t>
    </rPh>
    <rPh sb="2" eb="4">
      <t>セイメイ</t>
    </rPh>
    <rPh sb="4" eb="6">
      <t>ホケン</t>
    </rPh>
    <phoneticPr fontId="3"/>
  </si>
  <si>
    <t>豊中市立豊島小学校</t>
  </si>
  <si>
    <t>1214</t>
    <phoneticPr fontId="3"/>
  </si>
  <si>
    <t>住友生命保険</t>
    <rPh sb="0" eb="2">
      <t>スミトモ</t>
    </rPh>
    <rPh sb="2" eb="4">
      <t>セイメイ</t>
    </rPh>
    <rPh sb="4" eb="6">
      <t>ホケン</t>
    </rPh>
    <phoneticPr fontId="3"/>
  </si>
  <si>
    <t>豊中市立原田小学校</t>
  </si>
  <si>
    <t>ゆうちょ</t>
    <phoneticPr fontId="3"/>
  </si>
  <si>
    <t>1301</t>
    <phoneticPr fontId="3"/>
  </si>
  <si>
    <t>ゆうちょ銀行</t>
    <rPh sb="4" eb="6">
      <t>ギンコウ</t>
    </rPh>
    <phoneticPr fontId="3"/>
  </si>
  <si>
    <t>豊中市立小曾根小学校</t>
  </si>
  <si>
    <t>豊中市立豊南小学校</t>
  </si>
  <si>
    <t>豊中市立上野小学校</t>
  </si>
  <si>
    <t>豊中市立南桜塚小学校</t>
  </si>
  <si>
    <t>損害保険ジャパン</t>
    <phoneticPr fontId="3"/>
  </si>
  <si>
    <t>豊中市立新田小学校</t>
  </si>
  <si>
    <t>1417</t>
    <phoneticPr fontId="3"/>
  </si>
  <si>
    <t>旧損害保険ジャパン</t>
    <phoneticPr fontId="3"/>
  </si>
  <si>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</si>
  <si>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</si>
  <si>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</si>
  <si>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</si>
  <si>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</si>
  <si>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</si>
  <si>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</si>
  <si>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</si>
  <si>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</si>
  <si>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</si>
  <si>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</si>
  <si>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</si>
  <si>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</si>
  <si>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</si>
  <si>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</si>
  <si>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</si>
  <si>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</si>
  <si>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</si>
  <si>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</si>
  <si>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</si>
  <si>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</si>
  <si>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</si>
  <si>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</si>
  <si>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</si>
  <si>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</si>
  <si>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</si>
  <si>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</si>
  <si>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</si>
  <si>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</si>
  <si>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</si>
  <si>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</si>
  <si>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</si>
  <si>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</si>
  <si>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</si>
  <si>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</si>
  <si>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</si>
  <si>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</si>
  <si>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</si>
  <si>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</si>
  <si>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</si>
  <si>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</si>
  <si>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</si>
  <si>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</si>
  <si>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</si>
  <si>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</si>
  <si>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</si>
  <si>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</si>
  <si>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</si>
  <si>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</si>
  <si>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</si>
  <si>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</si>
  <si>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</si>
  <si>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</si>
  <si>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</si>
  <si>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</si>
  <si>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</si>
  <si>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</si>
  <si>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</si>
  <si>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</si>
  <si>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</si>
  <si>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</si>
  <si>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</si>
  <si>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</si>
  <si>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</si>
  <si>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</si>
  <si>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</si>
  <si>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</si>
  <si>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</si>
  <si>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</si>
  <si>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</si>
  <si>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吹田市立山田第三小学校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</si>
  <si>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</si>
  <si>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</si>
  <si>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</si>
  <si>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</si>
  <si>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</si>
  <si>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</si>
  <si>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</si>
  <si>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</si>
  <si>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</si>
  <si>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吹田市立山田第五小学校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</si>
  <si>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</si>
  <si>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</si>
  <si>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</si>
  <si>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</si>
  <si>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</si>
  <si>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</si>
  <si>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</si>
  <si>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</si>
  <si>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</si>
  <si>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</si>
  <si>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</si>
  <si>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</si>
  <si>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</si>
  <si>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</si>
  <si>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</si>
  <si>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</si>
  <si>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</si>
  <si>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</si>
  <si>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</si>
  <si>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</si>
  <si>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</si>
  <si>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</si>
  <si>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</si>
  <si>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</si>
  <si>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</si>
  <si>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</si>
  <si>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</si>
  <si>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</si>
  <si>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</si>
  <si>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</si>
  <si>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</si>
  <si>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</si>
  <si>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</si>
  <si>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</si>
  <si>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</si>
  <si>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</si>
  <si>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</si>
  <si>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</si>
  <si>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</si>
  <si>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</si>
  <si>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</si>
  <si>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</si>
  <si>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</si>
  <si>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</si>
  <si>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</si>
  <si>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</si>
  <si>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</si>
  <si>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</si>
  <si>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</si>
  <si>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</si>
  <si>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</si>
  <si>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</si>
  <si>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</si>
  <si>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</si>
  <si>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</si>
  <si>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</si>
  <si>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</si>
  <si>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</si>
  <si>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</si>
  <si>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</si>
  <si>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</si>
  <si>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</si>
  <si>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</si>
  <si>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</si>
  <si>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</si>
  <si>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</si>
  <si>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</si>
  <si>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</si>
  <si>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</si>
  <si>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</si>
  <si>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</si>
  <si>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</si>
  <si>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</si>
  <si>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</si>
  <si>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</si>
  <si>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</si>
  <si>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</si>
  <si>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</si>
  <si>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</si>
  <si>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</si>
  <si>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</si>
  <si>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</si>
  <si>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</si>
  <si>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</si>
  <si>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</si>
  <si>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</si>
  <si>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</si>
  <si>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</si>
  <si>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</si>
  <si>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</si>
  <si>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</si>
  <si>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</si>
  <si>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</si>
  <si>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</si>
  <si>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</si>
  <si>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</si>
  <si>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</si>
  <si>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</si>
  <si>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</si>
  <si>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</si>
  <si>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</si>
  <si>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</si>
  <si>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</si>
  <si>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</si>
  <si>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</si>
  <si>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</si>
  <si>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</si>
  <si>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</si>
  <si>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</si>
  <si>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</si>
  <si>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</si>
  <si>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</si>
  <si>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</si>
  <si>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</si>
  <si>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</si>
  <si>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</si>
  <si>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</si>
  <si>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</si>
  <si>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</si>
  <si>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</si>
  <si>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</si>
  <si>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</si>
  <si>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</si>
  <si>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</si>
  <si>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</si>
  <si>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</si>
  <si>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</si>
  <si>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</si>
  <si>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</si>
  <si>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</si>
  <si>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</si>
  <si>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</si>
  <si>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</si>
  <si>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</si>
  <si>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</si>
  <si>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</si>
  <si>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</si>
  <si>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</si>
  <si>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</si>
  <si>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</si>
  <si>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</si>
  <si>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</si>
  <si>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</si>
  <si>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</si>
  <si>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</si>
  <si>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</si>
  <si>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</si>
  <si>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</si>
  <si>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</si>
  <si>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</si>
  <si>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</si>
  <si>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</si>
  <si>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</si>
  <si>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</si>
  <si>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</si>
  <si>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</si>
  <si>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</si>
  <si>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</si>
  <si>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</si>
  <si>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</si>
  <si>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</si>
  <si>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</si>
  <si>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</si>
  <si>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</si>
  <si>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</si>
  <si>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</si>
  <si>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</si>
  <si>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</si>
  <si>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</si>
  <si>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</si>
  <si>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</si>
  <si>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</si>
  <si>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</si>
  <si>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</si>
  <si>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</si>
  <si>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</si>
  <si>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</si>
  <si>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</si>
  <si>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</si>
  <si>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</si>
  <si>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</si>
  <si>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</si>
  <si>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</si>
  <si>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</si>
  <si>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</si>
  <si>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</si>
  <si>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</si>
  <si>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</si>
  <si>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</si>
  <si>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</si>
  <si>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</si>
  <si>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</si>
  <si>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</si>
  <si>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</si>
  <si>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</si>
  <si>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</si>
  <si>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</si>
  <si>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</si>
  <si>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</si>
  <si>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</si>
  <si>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</si>
  <si>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</si>
  <si>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</si>
  <si>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</si>
  <si>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</si>
  <si>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</si>
  <si>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</si>
  <si>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</si>
  <si>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</si>
  <si>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</si>
  <si>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</si>
  <si>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</si>
  <si>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</si>
  <si>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</si>
  <si>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</si>
  <si>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</si>
  <si>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</si>
  <si>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</si>
  <si>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</si>
  <si>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</si>
  <si>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</si>
  <si>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</si>
  <si>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</si>
  <si>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</si>
  <si>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</si>
  <si>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</si>
  <si>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</si>
  <si>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</si>
  <si>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</si>
  <si>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</si>
  <si>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</si>
  <si>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</si>
  <si>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</si>
  <si>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</si>
  <si>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</si>
  <si>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</si>
  <si>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</si>
  <si>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</si>
  <si>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</si>
  <si>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</si>
  <si>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</si>
  <si>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</si>
  <si>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</si>
  <si>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</si>
  <si>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</si>
  <si>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</si>
  <si>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</si>
  <si>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</si>
  <si>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</si>
  <si>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</si>
  <si>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</si>
  <si>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</si>
  <si>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</si>
  <si>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</si>
  <si>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</si>
  <si>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</si>
  <si>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</si>
  <si>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</si>
  <si>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</si>
  <si>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</si>
  <si>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</si>
  <si>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</si>
  <si>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</si>
  <si>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</si>
  <si>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</si>
  <si>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</si>
  <si>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</si>
  <si>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</si>
  <si>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</si>
  <si>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</si>
  <si>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</si>
  <si>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</si>
  <si>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</si>
  <si>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</si>
  <si>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</si>
  <si>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</si>
  <si>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</si>
  <si>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</si>
  <si>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</si>
  <si>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</si>
  <si>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</si>
  <si>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</si>
  <si>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</si>
  <si>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</si>
  <si>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</si>
  <si>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</si>
  <si>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</si>
  <si>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</si>
  <si>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</si>
  <si>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</si>
  <si>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</si>
  <si>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</si>
  <si>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</si>
  <si>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</si>
  <si>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</si>
  <si>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</si>
  <si>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</si>
  <si>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</si>
  <si>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</si>
  <si>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</si>
  <si>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</si>
  <si>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</si>
  <si>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</si>
  <si>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</si>
  <si>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</si>
  <si>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</si>
  <si>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</si>
  <si>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</si>
  <si>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</si>
  <si>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</si>
  <si>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</si>
  <si>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</si>
  <si>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</si>
  <si>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</si>
  <si>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</si>
  <si>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</si>
  <si>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</si>
  <si>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</si>
  <si>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</si>
  <si>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</si>
  <si>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</si>
  <si>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</si>
  <si>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</si>
  <si>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</si>
  <si>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</si>
  <si>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</si>
  <si>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</si>
  <si>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</si>
  <si>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</si>
  <si>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</si>
  <si>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</si>
  <si>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</si>
  <si>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</si>
  <si>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</si>
  <si>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</si>
  <si>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</si>
  <si>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</si>
  <si>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</si>
  <si>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</si>
  <si>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</si>
  <si>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</si>
  <si>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</si>
  <si>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和泉市立横山小学校</t>
  </si>
  <si>
    <t>和泉市立南横山小学校</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</si>
  <si>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</si>
  <si>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</si>
  <si>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</si>
  <si>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</si>
  <si>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</si>
  <si>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</si>
  <si>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</si>
  <si>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</si>
  <si>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</si>
  <si>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</si>
  <si>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</si>
  <si>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</si>
  <si>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</si>
  <si>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和泉市立槇尾中学校</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</si>
  <si>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</si>
  <si>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</si>
  <si>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</si>
  <si>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</si>
  <si>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</si>
  <si>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</si>
  <si>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</si>
  <si>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</si>
  <si>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</si>
  <si>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</si>
  <si>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</si>
  <si>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</si>
  <si>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</si>
  <si>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</si>
  <si>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</si>
  <si>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</si>
  <si>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</si>
  <si>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</si>
  <si>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</si>
  <si>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</si>
  <si>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</si>
  <si>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</si>
  <si>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</si>
  <si>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</si>
  <si>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</si>
  <si>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</si>
  <si>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</si>
  <si>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</si>
  <si>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</si>
  <si>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</si>
  <si>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</si>
  <si>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</si>
  <si>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</si>
  <si>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</si>
  <si>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</si>
  <si>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</si>
  <si>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</si>
  <si>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</si>
  <si>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</si>
  <si>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</si>
  <si>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</si>
  <si>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</si>
  <si>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</si>
  <si>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</si>
  <si>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</si>
  <si>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</si>
  <si>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</si>
  <si>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</si>
  <si>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</si>
  <si>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</si>
  <si>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</si>
  <si>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</si>
  <si>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</si>
  <si>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</si>
  <si>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</si>
  <si>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</si>
  <si>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</si>
  <si>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</si>
  <si>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</si>
  <si>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</si>
  <si>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</si>
  <si>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</si>
  <si>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</si>
  <si>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</si>
  <si>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</si>
  <si>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</si>
  <si>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</si>
  <si>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</si>
  <si>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</si>
  <si>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</si>
  <si>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</si>
  <si>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</si>
  <si>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</si>
  <si>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</si>
  <si>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</si>
  <si>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</si>
  <si>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</si>
  <si>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</si>
  <si>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</si>
  <si>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</si>
  <si>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</si>
  <si>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</si>
  <si>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</si>
  <si>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</si>
  <si>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</si>
  <si>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</si>
  <si>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</si>
  <si>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</si>
  <si>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</si>
  <si>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</si>
  <si>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</si>
  <si>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</si>
  <si>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</si>
  <si>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</si>
  <si>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</si>
  <si>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</si>
  <si>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</si>
  <si>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</si>
  <si>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</si>
  <si>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</si>
  <si>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</si>
  <si>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</si>
  <si>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</si>
  <si>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</si>
  <si>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</si>
  <si>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</si>
  <si>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</si>
  <si>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</si>
  <si>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</si>
  <si>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</si>
  <si>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</si>
  <si>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</si>
  <si>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</si>
  <si>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</si>
  <si>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</si>
  <si>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</si>
  <si>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</si>
  <si>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</si>
  <si>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</si>
  <si>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</si>
  <si>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</si>
  <si>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</si>
  <si>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</si>
  <si>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</si>
  <si>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</si>
  <si>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</si>
  <si>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</si>
  <si>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</si>
  <si>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</si>
  <si>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</si>
  <si>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</si>
  <si>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</si>
  <si>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</si>
  <si>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</si>
  <si>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</si>
  <si>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</si>
  <si>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</si>
  <si>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</si>
  <si>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</si>
  <si>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</si>
  <si>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</si>
  <si>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</si>
  <si>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</si>
  <si>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</si>
  <si>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</si>
  <si>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</si>
  <si>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</si>
  <si>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</si>
  <si>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</si>
  <si>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</si>
  <si>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</si>
  <si>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</si>
  <si>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</si>
  <si>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</si>
  <si>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</si>
  <si>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</si>
  <si>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</si>
  <si>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</si>
  <si>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</si>
  <si>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</si>
  <si>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</si>
  <si>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</si>
  <si>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</si>
  <si>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</si>
  <si>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</si>
  <si>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</si>
  <si>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</si>
  <si>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</si>
  <si>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</si>
  <si>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</si>
  <si>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</si>
  <si>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</si>
  <si>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</si>
  <si>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</si>
  <si>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</si>
  <si>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</si>
  <si>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</si>
  <si>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</si>
  <si>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</si>
  <si>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</si>
  <si>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</si>
  <si>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</si>
  <si>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</si>
  <si>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</si>
  <si>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</si>
  <si>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</si>
  <si>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</si>
  <si>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</si>
  <si>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</si>
  <si>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</si>
  <si>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</si>
  <si>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</si>
  <si>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</si>
  <si>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</si>
  <si>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</si>
  <si>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</si>
  <si>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</si>
  <si>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</si>
  <si>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</si>
  <si>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</si>
  <si>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</si>
  <si>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</si>
  <si>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</si>
  <si>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</si>
  <si>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</si>
  <si>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</si>
  <si>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</si>
  <si>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</si>
  <si>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</si>
  <si>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</si>
  <si>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</si>
  <si>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</si>
  <si>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</si>
  <si>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</si>
  <si>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</si>
  <si>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</si>
  <si>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</si>
  <si>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</si>
  <si>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</si>
  <si>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</si>
  <si>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</si>
  <si>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</si>
  <si>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</si>
  <si>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</si>
  <si>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</si>
  <si>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</si>
  <si>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</si>
  <si>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</si>
  <si>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</si>
  <si>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</si>
  <si>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</si>
  <si>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</si>
  <si>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</si>
  <si>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</si>
  <si>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</si>
  <si>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</si>
  <si>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</si>
  <si>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</si>
  <si>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</si>
  <si>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</si>
  <si>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</si>
  <si>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</si>
  <si>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</si>
  <si>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</si>
  <si>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</si>
  <si>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</si>
  <si>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</si>
  <si>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</si>
  <si>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</si>
  <si>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</si>
  <si>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</si>
  <si>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</si>
  <si>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</si>
  <si>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</si>
  <si>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</si>
  <si>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</si>
  <si>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</si>
  <si>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</si>
  <si>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</si>
  <si>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</si>
  <si>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</si>
  <si>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</si>
  <si>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</si>
  <si>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</si>
  <si>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</si>
  <si>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</si>
  <si>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</si>
  <si>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</si>
  <si>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</si>
  <si>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</si>
  <si>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</si>
  <si>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</si>
  <si>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</si>
  <si>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</si>
  <si>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</si>
  <si>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</si>
  <si>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</si>
  <si>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</si>
  <si>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</si>
  <si>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</si>
  <si>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</si>
  <si>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</si>
  <si>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</si>
  <si>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</si>
  <si>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</si>
  <si>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</si>
  <si>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</si>
  <si>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</si>
  <si>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</si>
  <si>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交野市立第一中学校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</si>
  <si>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</si>
  <si>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</si>
  <si>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</si>
  <si>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</si>
  <si>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</si>
  <si>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</si>
  <si>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</si>
  <si>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</si>
  <si>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</si>
  <si>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</si>
  <si>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</si>
  <si>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</si>
  <si>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</si>
  <si>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</si>
  <si>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</si>
  <si>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</si>
  <si>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</si>
  <si>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</si>
  <si>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</si>
  <si>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</si>
  <si>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</si>
  <si>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</si>
  <si>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</si>
  <si>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</si>
  <si>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</si>
  <si>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</si>
  <si>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</si>
  <si>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</si>
  <si>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</si>
  <si>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</si>
  <si>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</si>
  <si>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</si>
  <si>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</si>
  <si>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</si>
  <si>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</si>
  <si>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</si>
  <si>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</si>
  <si>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</si>
  <si>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</si>
  <si>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</si>
  <si>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</si>
  <si>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</si>
  <si>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</si>
  <si>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</si>
  <si>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</si>
  <si>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</si>
  <si>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</si>
  <si>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</si>
  <si>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</si>
  <si>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</si>
  <si>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</si>
  <si>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</si>
  <si>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</si>
  <si>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</si>
  <si>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</si>
  <si>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</si>
  <si>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</si>
  <si>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</si>
  <si>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</si>
  <si>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</si>
  <si>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</si>
  <si>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</si>
  <si>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</si>
  <si>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</si>
  <si>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</si>
  <si>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</si>
  <si>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</si>
  <si>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</si>
  <si>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</si>
  <si>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</si>
  <si>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</si>
  <si>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</si>
  <si>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</si>
  <si>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</si>
  <si>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</si>
  <si>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</si>
  <si>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</si>
  <si>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</si>
  <si>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</si>
  <si>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</si>
  <si>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</si>
  <si>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</si>
  <si>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</si>
  <si>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t>◆入力内容が全て印字されているか、ご確認ください。</t>
    <rPh sb="1" eb="3">
      <t>ニュウリョク</t>
    </rPh>
    <rPh sb="3" eb="5">
      <t>ナイヨウ</t>
    </rPh>
    <rPh sb="6" eb="7">
      <t>スベ</t>
    </rPh>
    <rPh sb="8" eb="10">
      <t>インジ</t>
    </rPh>
    <rPh sb="18" eb="20">
      <t>カクニン</t>
    </rPh>
    <phoneticPr fontId="3"/>
  </si>
  <si>
    <t>手入力</t>
    <rPh sb="0" eb="1">
      <t>テ</t>
    </rPh>
    <rPh sb="1" eb="3">
      <t>ニュウリョク</t>
    </rPh>
    <phoneticPr fontId="3"/>
  </si>
  <si>
    <t>選択入力</t>
    <rPh sb="0" eb="2">
      <t>センタク</t>
    </rPh>
    <rPh sb="2" eb="4">
      <t>ニュウリョク</t>
    </rPh>
    <phoneticPr fontId="3"/>
  </si>
  <si>
    <t>入力要の場合と不要の場合がある項目</t>
    <rPh sb="0" eb="2">
      <t>ニュウリョク</t>
    </rPh>
    <rPh sb="2" eb="3">
      <t>ヨウ</t>
    </rPh>
    <rPh sb="4" eb="6">
      <t>バアイ</t>
    </rPh>
    <rPh sb="7" eb="9">
      <t>フヨウ</t>
    </rPh>
    <rPh sb="10" eb="12">
      <t>バアイ</t>
    </rPh>
    <rPh sb="15" eb="17">
      <t>コウモク</t>
    </rPh>
    <phoneticPr fontId="3"/>
  </si>
  <si>
    <t>入力項目</t>
    <rPh sb="0" eb="2">
      <t>ニュウリョク</t>
    </rPh>
    <rPh sb="2" eb="4">
      <t>コウモク</t>
    </rPh>
    <phoneticPr fontId="3"/>
  </si>
  <si>
    <t>入力欄</t>
    <rPh sb="0" eb="2">
      <t>ニュウリョク</t>
    </rPh>
    <rPh sb="2" eb="3">
      <t>ラン</t>
    </rPh>
    <phoneticPr fontId="3"/>
  </si>
  <si>
    <t>備　　考</t>
    <rPh sb="0" eb="1">
      <t>ビ</t>
    </rPh>
    <rPh sb="3" eb="4">
      <t>コウ</t>
    </rPh>
    <phoneticPr fontId="3"/>
  </si>
  <si>
    <t>基本情報</t>
    <rPh sb="0" eb="2">
      <t>キホン</t>
    </rPh>
    <rPh sb="2" eb="4">
      <t>ジョウホウ</t>
    </rPh>
    <phoneticPr fontId="3"/>
  </si>
  <si>
    <t>日　付</t>
    <rPh sb="0" eb="1">
      <t>ヒ</t>
    </rPh>
    <rPh sb="2" eb="3">
      <t>ツキ</t>
    </rPh>
    <phoneticPr fontId="3"/>
  </si>
  <si>
    <t>R</t>
    <phoneticPr fontId="3"/>
  </si>
  <si>
    <r>
      <t>所属名</t>
    </r>
    <r>
      <rPr>
        <sz val="10"/>
        <color rgb="FFFF0000"/>
        <rFont val="HG丸ｺﾞｼｯｸM-PRO"/>
        <family val="3"/>
        <charset val="128"/>
      </rPr>
      <t>【自動入力】</t>
    </r>
    <rPh sb="0" eb="2">
      <t>ショゾク</t>
    </rPh>
    <rPh sb="2" eb="3">
      <t>メイ</t>
    </rPh>
    <rPh sb="4" eb="6">
      <t>ジドウ</t>
    </rPh>
    <rPh sb="6" eb="8">
      <t>ニュウリョク</t>
    </rPh>
    <phoneticPr fontId="3"/>
  </si>
  <si>
    <t>所属電話番号</t>
    <rPh sb="0" eb="2">
      <t>ショゾク</t>
    </rPh>
    <rPh sb="2" eb="4">
      <t>デンワ</t>
    </rPh>
    <rPh sb="4" eb="6">
      <t>バンゴウ</t>
    </rPh>
    <phoneticPr fontId="3"/>
  </si>
  <si>
    <t>職員番号（6桁）</t>
    <rPh sb="0" eb="2">
      <t>ショクイン</t>
    </rPh>
    <rPh sb="2" eb="4">
      <t>バンゴウ</t>
    </rPh>
    <rPh sb="6" eb="7">
      <t>ケタ</t>
    </rPh>
    <phoneticPr fontId="3"/>
  </si>
  <si>
    <t>自宅郵便番号</t>
    <rPh sb="0" eb="2">
      <t>ジタク</t>
    </rPh>
    <rPh sb="2" eb="6">
      <t>ユウビンバンゴウ</t>
    </rPh>
    <phoneticPr fontId="3"/>
  </si>
  <si>
    <t>-</t>
    <phoneticPr fontId="3"/>
  </si>
  <si>
    <t>自宅住所</t>
    <rPh sb="0" eb="2">
      <t>ジタク</t>
    </rPh>
    <rPh sb="2" eb="4">
      <t>ジュウショ</t>
    </rPh>
    <phoneticPr fontId="3"/>
  </si>
  <si>
    <t>自宅電話番号（携帯可）</t>
    <rPh sb="0" eb="2">
      <t>ジタク</t>
    </rPh>
    <rPh sb="2" eb="4">
      <t>デンワ</t>
    </rPh>
    <rPh sb="4" eb="6">
      <t>バンゴウ</t>
    </rPh>
    <rPh sb="7" eb="9">
      <t>ケイタイ</t>
    </rPh>
    <rPh sb="9" eb="10">
      <t>カ</t>
    </rPh>
    <phoneticPr fontId="3"/>
  </si>
  <si>
    <t>氏名（フリガナ）</t>
    <rPh sb="0" eb="2">
      <t>シメイ</t>
    </rPh>
    <phoneticPr fontId="3"/>
  </si>
  <si>
    <t>氏名（漢字）</t>
    <rPh sb="0" eb="2">
      <t>シメイ</t>
    </rPh>
    <rPh sb="3" eb="5">
      <t>カンジ</t>
    </rPh>
    <phoneticPr fontId="3"/>
  </si>
  <si>
    <r>
      <t>契約金融機関</t>
    </r>
    <r>
      <rPr>
        <sz val="10"/>
        <color rgb="FFFF0000"/>
        <rFont val="HG丸ｺﾞｼｯｸM-PRO"/>
        <family val="3"/>
        <charset val="128"/>
      </rPr>
      <t>【自動入力】</t>
    </r>
    <rPh sb="0" eb="2">
      <t>ケイヤク</t>
    </rPh>
    <rPh sb="2" eb="4">
      <t>キンユウ</t>
    </rPh>
    <rPh sb="4" eb="6">
      <t>キカン</t>
    </rPh>
    <phoneticPr fontId="3"/>
  </si>
  <si>
    <t>日</t>
    <rPh sb="0" eb="1">
      <t>ヒ</t>
    </rPh>
    <phoneticPr fontId="3"/>
  </si>
  <si>
    <t>千</t>
    <rPh sb="0" eb="1">
      <t>セン</t>
    </rPh>
    <phoneticPr fontId="3"/>
  </si>
  <si>
    <t>円</t>
    <rPh sb="0" eb="1">
      <t>エン</t>
    </rPh>
    <phoneticPr fontId="3"/>
  </si>
  <si>
    <t>①</t>
    <phoneticPr fontId="3"/>
  </si>
  <si>
    <t>②</t>
    <phoneticPr fontId="3"/>
  </si>
  <si>
    <t>③</t>
    <phoneticPr fontId="3"/>
  </si>
  <si>
    <t>④</t>
    <phoneticPr fontId="3"/>
  </si>
  <si>
    <t>（兼控除預入依頼書）</t>
    <rPh sb="1" eb="2">
      <t>ケン</t>
    </rPh>
    <rPh sb="2" eb="4">
      <t>コウジョ</t>
    </rPh>
    <rPh sb="4" eb="6">
      <t>アズケイレ</t>
    </rPh>
    <rPh sb="6" eb="9">
      <t>イライショ</t>
    </rPh>
    <phoneticPr fontId="3"/>
  </si>
  <si>
    <t>（所属受付印）</t>
    <phoneticPr fontId="3"/>
  </si>
  <si>
    <t>所　　　　属　　　　名</t>
    <rPh sb="0" eb="1">
      <t>トコロ</t>
    </rPh>
    <rPh sb="5" eb="6">
      <t>ゾク</t>
    </rPh>
    <rPh sb="10" eb="11">
      <t>メイ</t>
    </rPh>
    <phoneticPr fontId="3"/>
  </si>
  <si>
    <t>〈申込内容〉</t>
    <rPh sb="1" eb="3">
      <t>モウシコ</t>
    </rPh>
    <rPh sb="3" eb="5">
      <t>ナイヨウ</t>
    </rPh>
    <phoneticPr fontId="3"/>
  </si>
  <si>
    <t>金融機関
商品コード</t>
    <rPh sb="0" eb="2">
      <t>キンユウ</t>
    </rPh>
    <rPh sb="2" eb="4">
      <t>キカン</t>
    </rPh>
    <rPh sb="5" eb="7">
      <t>ショウヒン</t>
    </rPh>
    <phoneticPr fontId="3"/>
  </si>
  <si>
    <r>
      <t>金融機関名</t>
    </r>
    <r>
      <rPr>
        <sz val="9"/>
        <rFont val="ＭＳ Ｐ明朝"/>
        <family val="1"/>
        <charset val="128"/>
      </rPr>
      <t>（支店名不要）</t>
    </r>
    <rPh sb="0" eb="2">
      <t>キンユウ</t>
    </rPh>
    <rPh sb="2" eb="4">
      <t>キカン</t>
    </rPh>
    <rPh sb="4" eb="5">
      <t>メイ</t>
    </rPh>
    <rPh sb="6" eb="9">
      <t>シテンメイ</t>
    </rPh>
    <rPh sb="9" eb="11">
      <t>フヨウ</t>
    </rPh>
    <phoneticPr fontId="3"/>
  </si>
  <si>
    <t>非 課 税 限 度 額</t>
    <rPh sb="0" eb="1">
      <t>ヒ</t>
    </rPh>
    <rPh sb="2" eb="3">
      <t>カ</t>
    </rPh>
    <rPh sb="4" eb="5">
      <t>ゼイ</t>
    </rPh>
    <rPh sb="6" eb="7">
      <t>キリ</t>
    </rPh>
    <rPh sb="8" eb="9">
      <t>ド</t>
    </rPh>
    <rPh sb="10" eb="11">
      <t>ガク</t>
    </rPh>
    <phoneticPr fontId="3"/>
  </si>
  <si>
    <t>税務署長　殿</t>
    <rPh sb="0" eb="2">
      <t>ゼイム</t>
    </rPh>
    <rPh sb="2" eb="4">
      <t>ショチョウ</t>
    </rPh>
    <rPh sb="5" eb="6">
      <t>ドノ</t>
    </rPh>
    <phoneticPr fontId="6"/>
  </si>
  <si>
    <t>フ リ ガ ナ</t>
    <phoneticPr fontId="3"/>
  </si>
  <si>
    <t>個人番号</t>
    <rPh sb="0" eb="2">
      <t>コジン</t>
    </rPh>
    <rPh sb="2" eb="4">
      <t>バンゴウ</t>
    </rPh>
    <phoneticPr fontId="6"/>
  </si>
  <si>
    <t>氏　　　名</t>
    <rPh sb="0" eb="1">
      <t>シ</t>
    </rPh>
    <rPh sb="4" eb="5">
      <t>メイ</t>
    </rPh>
    <phoneticPr fontId="3"/>
  </si>
  <si>
    <t>区　　　分</t>
    <rPh sb="0" eb="1">
      <t>ク</t>
    </rPh>
    <rPh sb="4" eb="5">
      <t>ブン</t>
    </rPh>
    <phoneticPr fontId="6"/>
  </si>
  <si>
    <t>種　　　　別</t>
    <rPh sb="0" eb="1">
      <t>タネ</t>
    </rPh>
    <rPh sb="5" eb="6">
      <t>ベツ</t>
    </rPh>
    <phoneticPr fontId="3"/>
  </si>
  <si>
    <t>勤　　務　　先</t>
    <rPh sb="0" eb="1">
      <t>キン</t>
    </rPh>
    <rPh sb="3" eb="4">
      <t>ツトム</t>
    </rPh>
    <rPh sb="6" eb="7">
      <t>サキ</t>
    </rPh>
    <phoneticPr fontId="6"/>
  </si>
  <si>
    <t>賃金の支払者</t>
    <rPh sb="0" eb="2">
      <t>チンギン</t>
    </rPh>
    <rPh sb="3" eb="5">
      <t>シハライ</t>
    </rPh>
    <rPh sb="5" eb="6">
      <t>シャ</t>
    </rPh>
    <phoneticPr fontId="6"/>
  </si>
  <si>
    <t>※欄に記載した事項は事実に相違ありません</t>
    <rPh sb="1" eb="2">
      <t>ラン</t>
    </rPh>
    <rPh sb="3" eb="5">
      <t>キサイ</t>
    </rPh>
    <rPh sb="7" eb="9">
      <t>ジコウ</t>
    </rPh>
    <rPh sb="10" eb="12">
      <t>ジジツ</t>
    </rPh>
    <rPh sb="13" eb="15">
      <t>ソウイ</t>
    </rPh>
    <phoneticPr fontId="3"/>
  </si>
  <si>
    <t>電　話　番　号</t>
    <rPh sb="0" eb="1">
      <t>デン</t>
    </rPh>
    <rPh sb="2" eb="3">
      <t>ハナシ</t>
    </rPh>
    <rPh sb="4" eb="5">
      <t>バン</t>
    </rPh>
    <rPh sb="6" eb="7">
      <t>ゴウ</t>
    </rPh>
    <phoneticPr fontId="3"/>
  </si>
  <si>
    <t>法　人　番　号</t>
    <rPh sb="0" eb="1">
      <t>ホウ</t>
    </rPh>
    <rPh sb="2" eb="3">
      <t>ヒト</t>
    </rPh>
    <rPh sb="4" eb="5">
      <t>バン</t>
    </rPh>
    <rPh sb="6" eb="7">
      <t>ゴウ</t>
    </rPh>
    <phoneticPr fontId="3"/>
  </si>
  <si>
    <t>期末勤勉手当（6月）</t>
    <rPh sb="0" eb="2">
      <t>キマツ</t>
    </rPh>
    <rPh sb="2" eb="4">
      <t>キンベン</t>
    </rPh>
    <rPh sb="4" eb="6">
      <t>テアテ</t>
    </rPh>
    <rPh sb="8" eb="9">
      <t>ツキ</t>
    </rPh>
    <phoneticPr fontId="3"/>
  </si>
  <si>
    <t>期末勤勉手当（12月）</t>
    <rPh sb="0" eb="2">
      <t>キマツ</t>
    </rPh>
    <rPh sb="2" eb="4">
      <t>キンベン</t>
    </rPh>
    <rPh sb="4" eb="6">
      <t>テアテ</t>
    </rPh>
    <rPh sb="9" eb="10">
      <t>ツキ</t>
    </rPh>
    <phoneticPr fontId="3"/>
  </si>
  <si>
    <t>百万</t>
    <rPh sb="0" eb="2">
      <t>ヒャクマン</t>
    </rPh>
    <phoneticPr fontId="3"/>
  </si>
  <si>
    <t>積　立　額</t>
    <rPh sb="0" eb="1">
      <t>セキ</t>
    </rPh>
    <rPh sb="2" eb="3">
      <t>リツ</t>
    </rPh>
    <rPh sb="4" eb="5">
      <t>ガク</t>
    </rPh>
    <phoneticPr fontId="3"/>
  </si>
  <si>
    <t>名　称</t>
    <rPh sb="0" eb="1">
      <t>メイ</t>
    </rPh>
    <rPh sb="2" eb="3">
      <t>ショウ</t>
    </rPh>
    <phoneticPr fontId="3"/>
  </si>
  <si>
    <t>最高限度額</t>
    <rPh sb="0" eb="2">
      <t>サイコウ</t>
    </rPh>
    <rPh sb="2" eb="4">
      <t>ゲンド</t>
    </rPh>
    <rPh sb="4" eb="5">
      <t>ガク</t>
    </rPh>
    <phoneticPr fontId="3"/>
  </si>
  <si>
    <t>最 高 限 度 額</t>
    <rPh sb="0" eb="1">
      <t>サイ</t>
    </rPh>
    <rPh sb="2" eb="3">
      <t>タカ</t>
    </rPh>
    <rPh sb="4" eb="5">
      <t>ゲン</t>
    </rPh>
    <rPh sb="6" eb="7">
      <t>ド</t>
    </rPh>
    <rPh sb="8" eb="9">
      <t>ガク</t>
    </rPh>
    <phoneticPr fontId="3"/>
  </si>
  <si>
    <t>受 入 機 関 の 営 業 所 等</t>
    <rPh sb="0" eb="1">
      <t>ウケ</t>
    </rPh>
    <rPh sb="2" eb="3">
      <t>イ</t>
    </rPh>
    <rPh sb="4" eb="5">
      <t>キ</t>
    </rPh>
    <rPh sb="6" eb="7">
      <t>カン</t>
    </rPh>
    <rPh sb="10" eb="11">
      <t>エイ</t>
    </rPh>
    <rPh sb="12" eb="13">
      <t>ギョウ</t>
    </rPh>
    <rPh sb="14" eb="15">
      <t>ショ</t>
    </rPh>
    <rPh sb="16" eb="17">
      <t>トウ</t>
    </rPh>
    <phoneticPr fontId="3"/>
  </si>
  <si>
    <t>※既に非課税扱い</t>
    <rPh sb="1" eb="2">
      <t>スデ</t>
    </rPh>
    <rPh sb="3" eb="6">
      <t>ヒカゼイ</t>
    </rPh>
    <rPh sb="6" eb="7">
      <t>アツカ</t>
    </rPh>
    <phoneticPr fontId="3"/>
  </si>
  <si>
    <t>の申告をしている</t>
    <rPh sb="1" eb="3">
      <t>シンコク</t>
    </rPh>
    <phoneticPr fontId="3"/>
  </si>
  <si>
    <t>非課税扱いの申告</t>
    <phoneticPr fontId="3"/>
  </si>
  <si>
    <t>をする最高限度額</t>
    <phoneticPr fontId="3"/>
  </si>
  <si>
    <t>　大阪市中央区大手前２丁目</t>
    <rPh sb="1" eb="4">
      <t>オオサカシ</t>
    </rPh>
    <rPh sb="4" eb="7">
      <t>チュウオウク</t>
    </rPh>
    <rPh sb="7" eb="10">
      <t>オオテマエ</t>
    </rPh>
    <rPh sb="11" eb="13">
      <t>チョウメ</t>
    </rPh>
    <phoneticPr fontId="3"/>
  </si>
  <si>
    <t>　大　阪　府</t>
    <rPh sb="1" eb="2">
      <t>ダイ</t>
    </rPh>
    <rPh sb="3" eb="4">
      <t>ハン</t>
    </rPh>
    <rPh sb="5" eb="6">
      <t>フ</t>
    </rPh>
    <phoneticPr fontId="3"/>
  </si>
  <si>
    <t>勤務先の
長 の 印</t>
    <rPh sb="0" eb="3">
      <t>キンムサキ</t>
    </rPh>
    <rPh sb="5" eb="6">
      <t>チョウ</t>
    </rPh>
    <rPh sb="9" eb="10">
      <t>イン</t>
    </rPh>
    <phoneticPr fontId="3"/>
  </si>
  <si>
    <t>受入機関の</t>
    <rPh sb="0" eb="2">
      <t>ウケイレ</t>
    </rPh>
    <rPh sb="2" eb="4">
      <t>キカン</t>
    </rPh>
    <phoneticPr fontId="3"/>
  </si>
  <si>
    <t>受理日付印</t>
    <rPh sb="0" eb="2">
      <t>ジュリ</t>
    </rPh>
    <rPh sb="2" eb="3">
      <t>ヒ</t>
    </rPh>
    <rPh sb="3" eb="4">
      <t>ヅ</t>
    </rPh>
    <rPh sb="4" eb="5">
      <t>イン</t>
    </rPh>
    <phoneticPr fontId="3"/>
  </si>
  <si>
    <r>
      <t>性別</t>
    </r>
    <r>
      <rPr>
        <sz val="10"/>
        <color rgb="FFFF0000"/>
        <rFont val="HG丸ｺﾞｼｯｸM-PRO"/>
        <family val="3"/>
        <charset val="128"/>
      </rPr>
      <t>【選択】</t>
    </r>
    <rPh sb="0" eb="2">
      <t>セイベツ</t>
    </rPh>
    <rPh sb="3" eb="5">
      <t>センタク</t>
    </rPh>
    <phoneticPr fontId="3"/>
  </si>
  <si>
    <t>控除額</t>
    <rPh sb="0" eb="2">
      <t>コウジョ</t>
    </rPh>
    <rPh sb="2" eb="3">
      <t>ガク</t>
    </rPh>
    <phoneticPr fontId="3"/>
  </si>
  <si>
    <t>期末勤勉手当（6月）</t>
    <rPh sb="0" eb="2">
      <t>キマツ</t>
    </rPh>
    <rPh sb="2" eb="4">
      <t>キンベン</t>
    </rPh>
    <rPh sb="4" eb="6">
      <t>テアテ</t>
    </rPh>
    <rPh sb="8" eb="9">
      <t>ガツ</t>
    </rPh>
    <phoneticPr fontId="3"/>
  </si>
  <si>
    <t>期末勤勉手当（12月）</t>
    <rPh sb="0" eb="2">
      <t>キマツ</t>
    </rPh>
    <rPh sb="2" eb="4">
      <t>キンベン</t>
    </rPh>
    <rPh sb="4" eb="6">
      <t>テアテ</t>
    </rPh>
    <rPh sb="9" eb="10">
      <t>ガツ</t>
    </rPh>
    <phoneticPr fontId="3"/>
  </si>
  <si>
    <t>②入力に関して</t>
    <rPh sb="1" eb="3">
      <t>ニュウリョク</t>
    </rPh>
    <rPh sb="4" eb="5">
      <t>カン</t>
    </rPh>
    <phoneticPr fontId="3"/>
  </si>
  <si>
    <t>③印刷に関して</t>
    <rPh sb="1" eb="3">
      <t>インサツ</t>
    </rPh>
    <rPh sb="4" eb="5">
      <t>カン</t>
    </rPh>
    <phoneticPr fontId="3"/>
  </si>
  <si>
    <t>④提出に関して</t>
    <rPh sb="1" eb="3">
      <t>テイシュツ</t>
    </rPh>
    <rPh sb="4" eb="5">
      <t>カン</t>
    </rPh>
    <phoneticPr fontId="3"/>
  </si>
  <si>
    <t>⑤提出締切及び給与反映</t>
    <rPh sb="1" eb="3">
      <t>テイシュツ</t>
    </rPh>
    <rPh sb="3" eb="5">
      <t>シメキリ</t>
    </rPh>
    <rPh sb="5" eb="6">
      <t>オヨ</t>
    </rPh>
    <rPh sb="7" eb="9">
      <t>キュウヨ</t>
    </rPh>
    <rPh sb="9" eb="11">
      <t>ハンエイ</t>
    </rPh>
    <phoneticPr fontId="3"/>
  </si>
  <si>
    <t>㊞</t>
    <phoneticPr fontId="3"/>
  </si>
  <si>
    <t>電算報告用</t>
    <rPh sb="0" eb="2">
      <t>デンサン</t>
    </rPh>
    <rPh sb="2" eb="5">
      <t>ホウコクヨウ</t>
    </rPh>
    <phoneticPr fontId="3"/>
  </si>
  <si>
    <t>注）所属の受付印のないものは控除できません。</t>
    <rPh sb="0" eb="1">
      <t>チュウ</t>
    </rPh>
    <rPh sb="2" eb="4">
      <t>ショゾク</t>
    </rPh>
    <rPh sb="5" eb="8">
      <t>ウケツケイン</t>
    </rPh>
    <rPh sb="14" eb="16">
      <t>コウジョ</t>
    </rPh>
    <phoneticPr fontId="3"/>
  </si>
  <si>
    <t>個人番号（マイナンバー）</t>
    <rPh sb="0" eb="2">
      <t>コジン</t>
    </rPh>
    <rPh sb="2" eb="4">
      <t>バンゴウ</t>
    </rPh>
    <phoneticPr fontId="3"/>
  </si>
  <si>
    <t>三菱ＵＦＪ信託銀行</t>
    <rPh sb="0" eb="2">
      <t>ミツビシ</t>
    </rPh>
    <rPh sb="5" eb="7">
      <t>シンタク</t>
    </rPh>
    <rPh sb="7" eb="9">
      <t>ギンコウ</t>
    </rPh>
    <phoneticPr fontId="3"/>
  </si>
  <si>
    <t>みずほ信託銀行</t>
    <rPh sb="3" eb="5">
      <t>シンタク</t>
    </rPh>
    <rPh sb="5" eb="7">
      <t>ギンコウ</t>
    </rPh>
    <phoneticPr fontId="3"/>
  </si>
  <si>
    <t>三井住友信託銀行</t>
    <rPh sb="0" eb="2">
      <t>ミツイ</t>
    </rPh>
    <rPh sb="2" eb="4">
      <t>スミトモ</t>
    </rPh>
    <rPh sb="4" eb="6">
      <t>シンタク</t>
    </rPh>
    <rPh sb="6" eb="8">
      <t>ギンコウ</t>
    </rPh>
    <phoneticPr fontId="3"/>
  </si>
  <si>
    <t>農林中央金庫</t>
    <rPh sb="0" eb="2">
      <t>ノウリン</t>
    </rPh>
    <rPh sb="2" eb="4">
      <t>チュウオウ</t>
    </rPh>
    <rPh sb="4" eb="6">
      <t>キンコ</t>
    </rPh>
    <phoneticPr fontId="3"/>
  </si>
  <si>
    <t>野村證券</t>
    <rPh sb="0" eb="2">
      <t>ノムラ</t>
    </rPh>
    <rPh sb="2" eb="4">
      <t>ショウケン</t>
    </rPh>
    <phoneticPr fontId="3"/>
  </si>
  <si>
    <t>SMBC日興証券</t>
    <rPh sb="4" eb="6">
      <t>ニッコウ</t>
    </rPh>
    <rPh sb="6" eb="8">
      <t>ショウケン</t>
    </rPh>
    <phoneticPr fontId="3"/>
  </si>
  <si>
    <t>大和証券</t>
    <rPh sb="0" eb="2">
      <t>ダイワ</t>
    </rPh>
    <rPh sb="2" eb="4">
      <t>ショウケン</t>
    </rPh>
    <phoneticPr fontId="3"/>
  </si>
  <si>
    <t>岩井コスモ証券</t>
    <rPh sb="0" eb="2">
      <t>イワイ</t>
    </rPh>
    <rPh sb="5" eb="7">
      <t>ショウケン</t>
    </rPh>
    <phoneticPr fontId="3"/>
  </si>
  <si>
    <t>ジブラルタ生命保険</t>
    <rPh sb="5" eb="9">
      <t>セイメイホケン</t>
    </rPh>
    <phoneticPr fontId="3"/>
  </si>
  <si>
    <t>富国生命保険</t>
    <rPh sb="0" eb="2">
      <t>フコク</t>
    </rPh>
    <rPh sb="2" eb="4">
      <t>セイメイ</t>
    </rPh>
    <rPh sb="4" eb="6">
      <t>ホケン</t>
    </rPh>
    <phoneticPr fontId="3"/>
  </si>
  <si>
    <t>三井住友海上火災保険</t>
    <phoneticPr fontId="3"/>
  </si>
  <si>
    <t>あいおいニッセイ同和損害保険</t>
    <phoneticPr fontId="3"/>
  </si>
  <si>
    <t>東京海上日動火災保険</t>
    <phoneticPr fontId="3"/>
  </si>
  <si>
    <t>AIG損害保険</t>
    <phoneticPr fontId="3"/>
  </si>
  <si>
    <t>非課税財形については、個人番号の申告が必須です。</t>
    <rPh sb="0" eb="3">
      <t>ヒカゼイ</t>
    </rPh>
    <rPh sb="3" eb="5">
      <t>ザイケイ</t>
    </rPh>
    <rPh sb="11" eb="13">
      <t>コジン</t>
    </rPh>
    <rPh sb="13" eb="15">
      <t>バンゴウ</t>
    </rPh>
    <rPh sb="16" eb="18">
      <t>シンコク</t>
    </rPh>
    <rPh sb="19" eb="21">
      <t>ヒッス</t>
    </rPh>
    <phoneticPr fontId="3"/>
  </si>
  <si>
    <t>◆（印・氏名について）旧姓使用不可です。戸籍上の氏名での契約が必須となります。</t>
    <rPh sb="2" eb="3">
      <t>イン</t>
    </rPh>
    <rPh sb="4" eb="6">
      <t>シメイ</t>
    </rPh>
    <rPh sb="11" eb="13">
      <t>キュウセイ</t>
    </rPh>
    <rPh sb="13" eb="15">
      <t>シヨウ</t>
    </rPh>
    <rPh sb="15" eb="17">
      <t>フカ</t>
    </rPh>
    <rPh sb="20" eb="22">
      <t>コセキ</t>
    </rPh>
    <rPh sb="22" eb="23">
      <t>ジョウ</t>
    </rPh>
    <rPh sb="24" eb="26">
      <t>シメイ</t>
    </rPh>
    <rPh sb="28" eb="30">
      <t>ケイヤク</t>
    </rPh>
    <rPh sb="31" eb="33">
      <t>ヒッス</t>
    </rPh>
    <phoneticPr fontId="3"/>
  </si>
  <si>
    <t>財産形成住宅貯蓄申込書〔住宅財形〕</t>
    <rPh sb="0" eb="2">
      <t>ザイサン</t>
    </rPh>
    <rPh sb="2" eb="4">
      <t>ケイセイ</t>
    </rPh>
    <rPh sb="4" eb="6">
      <t>ジュウタク</t>
    </rPh>
    <rPh sb="6" eb="8">
      <t>チョチク</t>
    </rPh>
    <rPh sb="8" eb="10">
      <t>モウシコミ</t>
    </rPh>
    <rPh sb="10" eb="11">
      <t>ショ</t>
    </rPh>
    <rPh sb="12" eb="14">
      <t>ジュウタク</t>
    </rPh>
    <rPh sb="14" eb="16">
      <t>ザイケイ</t>
    </rPh>
    <phoneticPr fontId="3"/>
  </si>
  <si>
    <t>住　宅</t>
    <rPh sb="0" eb="1">
      <t>ジュウ</t>
    </rPh>
    <rPh sb="2" eb="3">
      <t>タク</t>
    </rPh>
    <phoneticPr fontId="3"/>
  </si>
  <si>
    <t>貯蓄の種　類</t>
    <rPh sb="0" eb="2">
      <t>チョチク</t>
    </rPh>
    <rPh sb="3" eb="4">
      <t>タネ</t>
    </rPh>
    <rPh sb="5" eb="6">
      <t>タグイ</t>
    </rPh>
    <phoneticPr fontId="3"/>
  </si>
  <si>
    <t>申　込区　分</t>
    <rPh sb="0" eb="1">
      <t>サル</t>
    </rPh>
    <rPh sb="2" eb="3">
      <t>コミ</t>
    </rPh>
    <rPh sb="3" eb="4">
      <t>ク</t>
    </rPh>
    <rPh sb="5" eb="6">
      <t>ブン</t>
    </rPh>
    <phoneticPr fontId="3"/>
  </si>
  <si>
    <t>積立開始日</t>
    <rPh sb="0" eb="2">
      <t>ツミタテ</t>
    </rPh>
    <rPh sb="2" eb="5">
      <t>カイシビ</t>
    </rPh>
    <phoneticPr fontId="3"/>
  </si>
  <si>
    <t>〈積立期間〉</t>
    <rPh sb="1" eb="3">
      <t>ツミタテ</t>
    </rPh>
    <rPh sb="3" eb="5">
      <t>キカン</t>
    </rPh>
    <phoneticPr fontId="3"/>
  </si>
  <si>
    <t>積立開始日より５年以上</t>
    <rPh sb="0" eb="2">
      <t>ツミタテ</t>
    </rPh>
    <rPh sb="2" eb="5">
      <t>カイシビ</t>
    </rPh>
    <rPh sb="8" eb="9">
      <t>ネン</t>
    </rPh>
    <rPh sb="9" eb="11">
      <t>イジョウ</t>
    </rPh>
    <phoneticPr fontId="3"/>
  </si>
  <si>
    <t>〈住宅取得時の資金調達予定〉</t>
    <rPh sb="1" eb="3">
      <t>ジュウタク</t>
    </rPh>
    <rPh sb="3" eb="5">
      <t>シュトク</t>
    </rPh>
    <rPh sb="5" eb="6">
      <t>ジ</t>
    </rPh>
    <rPh sb="7" eb="9">
      <t>シキン</t>
    </rPh>
    <rPh sb="9" eb="11">
      <t>チョウタツ</t>
    </rPh>
    <rPh sb="11" eb="13">
      <t>ヨテイ</t>
    </rPh>
    <phoneticPr fontId="3"/>
  </si>
  <si>
    <t>〈継続預入の特約〉</t>
    <phoneticPr fontId="3"/>
  </si>
  <si>
    <t>契約内容は「手続き方法と商品案内」の冊子の契約金融機関等のページで必ずご確認ください。</t>
    <rPh sb="0" eb="2">
      <t>ケイヤク</t>
    </rPh>
    <rPh sb="2" eb="4">
      <t>ナイヨウ</t>
    </rPh>
    <rPh sb="6" eb="8">
      <t>テツヅ</t>
    </rPh>
    <rPh sb="9" eb="11">
      <t>ホウホウ</t>
    </rPh>
    <rPh sb="12" eb="14">
      <t>ショウヒン</t>
    </rPh>
    <rPh sb="14" eb="16">
      <t>アンナイ</t>
    </rPh>
    <rPh sb="18" eb="20">
      <t>サッシ</t>
    </rPh>
    <rPh sb="21" eb="23">
      <t>ケイヤク</t>
    </rPh>
    <rPh sb="23" eb="25">
      <t>キンユウ</t>
    </rPh>
    <rPh sb="25" eb="27">
      <t>キカン</t>
    </rPh>
    <rPh sb="27" eb="28">
      <t>トウ</t>
    </rPh>
    <rPh sb="33" eb="34">
      <t>カナラ</t>
    </rPh>
    <rPh sb="36" eb="38">
      <t>カクニン</t>
    </rPh>
    <phoneticPr fontId="3"/>
  </si>
  <si>
    <t>申込書は「記入例」と照合して、不備のない状態で提出してください。</t>
    <rPh sb="0" eb="3">
      <t>モウシコミショ</t>
    </rPh>
    <rPh sb="5" eb="7">
      <t>キニュウ</t>
    </rPh>
    <rPh sb="7" eb="8">
      <t>レイ</t>
    </rPh>
    <rPh sb="10" eb="12">
      <t>ショウゴウ</t>
    </rPh>
    <rPh sb="15" eb="17">
      <t>フビ</t>
    </rPh>
    <rPh sb="20" eb="22">
      <t>ジョウタイ</t>
    </rPh>
    <rPh sb="23" eb="25">
      <t>テイシュツ</t>
    </rPh>
    <phoneticPr fontId="3"/>
  </si>
  <si>
    <t>元号</t>
    <rPh sb="0" eb="2">
      <t>ゲンゴウ</t>
    </rPh>
    <phoneticPr fontId="3"/>
  </si>
  <si>
    <t>注）所属の受付印のないものは控除できません。
　　所属控、本人用にも押印してください。</t>
    <rPh sb="0" eb="1">
      <t>チュウ</t>
    </rPh>
    <rPh sb="2" eb="4">
      <t>ショゾク</t>
    </rPh>
    <rPh sb="5" eb="8">
      <t>ウケツケイン</t>
    </rPh>
    <rPh sb="14" eb="16">
      <t>コウジョ</t>
    </rPh>
    <rPh sb="25" eb="27">
      <t>ショゾク</t>
    </rPh>
    <rPh sb="27" eb="28">
      <t>ヒカ</t>
    </rPh>
    <rPh sb="29" eb="31">
      <t>ホンニン</t>
    </rPh>
    <rPh sb="31" eb="32">
      <t>ヨウ</t>
    </rPh>
    <rPh sb="34" eb="36">
      <t>オウイン</t>
    </rPh>
    <phoneticPr fontId="3"/>
  </si>
  <si>
    <t>職　員　番　号</t>
    <rPh sb="0" eb="1">
      <t>ショク</t>
    </rPh>
    <rPh sb="2" eb="3">
      <t>イン</t>
    </rPh>
    <rPh sb="4" eb="5">
      <t>バン</t>
    </rPh>
    <rPh sb="6" eb="7">
      <t>ゴウ</t>
    </rPh>
    <phoneticPr fontId="3"/>
  </si>
  <si>
    <t>所 属 コ ー ド</t>
    <rPh sb="0" eb="1">
      <t>ショ</t>
    </rPh>
    <rPh sb="2" eb="3">
      <t>ゾク</t>
    </rPh>
    <phoneticPr fontId="3"/>
  </si>
  <si>
    <r>
      <t>氏　名　（フリガナ）　</t>
    </r>
    <r>
      <rPr>
        <sz val="9"/>
        <rFont val="ＭＳ Ｐゴシック"/>
        <family val="3"/>
        <charset val="128"/>
      </rPr>
      <t>※氏名欄は自署してください。</t>
    </r>
    <rPh sb="0" eb="1">
      <t>ウジ</t>
    </rPh>
    <rPh sb="2" eb="3">
      <t>ナ</t>
    </rPh>
    <rPh sb="12" eb="14">
      <t>シメイ</t>
    </rPh>
    <rPh sb="14" eb="15">
      <t>ラン</t>
    </rPh>
    <rPh sb="16" eb="18">
      <t>ジショ</t>
    </rPh>
    <phoneticPr fontId="3"/>
  </si>
  <si>
    <t>届出印鑑</t>
    <rPh sb="0" eb="2">
      <t>トドケデ</t>
    </rPh>
    <rPh sb="2" eb="4">
      <t>インカン</t>
    </rPh>
    <phoneticPr fontId="3"/>
  </si>
  <si>
    <t>↑所属控、本人用にも押印してください。</t>
    <rPh sb="1" eb="3">
      <t>ショゾク</t>
    </rPh>
    <rPh sb="3" eb="4">
      <t>ヒカ</t>
    </rPh>
    <rPh sb="5" eb="7">
      <t>ホンニン</t>
    </rPh>
    <rPh sb="7" eb="8">
      <t>ヨウ</t>
    </rPh>
    <rPh sb="10" eb="12">
      <t>オウイン</t>
    </rPh>
    <phoneticPr fontId="3"/>
  </si>
  <si>
    <t>（</t>
    <phoneticPr fontId="3"/>
  </si>
  <si>
    <t>）</t>
    <phoneticPr fontId="3"/>
  </si>
  <si>
    <t>生　年　月　日</t>
    <rPh sb="0" eb="1">
      <t>セイ</t>
    </rPh>
    <rPh sb="2" eb="3">
      <t>ネン</t>
    </rPh>
    <rPh sb="4" eb="5">
      <t>ガツ</t>
    </rPh>
    <rPh sb="6" eb="7">
      <t>ヒ</t>
    </rPh>
    <phoneticPr fontId="3"/>
  </si>
  <si>
    <t>　私は勤労者財産形成促進法第６条第４項による財産形成住宅貯蓄を行いたいので、貴行（金庫・組合・社）所定の財産形成住宅預金規定、財産形成住宅信託取扱規定、指定金銭信託約款、勤労者財産形成住宅貯蓄約款、財産形成貯蓄積立保険普通保険約款、財産形成住宅定額貯金規定、財形住宅傷害保険普通保険約款等の規定を承認し、次により財産形成住宅貯蓄の預入等を印鑑届出のうえ申込みます。有価証券を購入する場合には、その有価証券は全て貴行（社）に寄託するとともに、大券保管されることに同意します。この貯蓄については大阪府が私の給料等から次の積立額を控除し、私に代わって預入します。私は持家としての住宅の頭金等の支払のため、その証明書類を持参した場合又は、勤労者財産形成促進法第６条第４項ハの場合以外は払出しはいたしません。なお、預入金額等を変更するときは、あらかじめ文書をもって届出します。</t>
    <rPh sb="1" eb="2">
      <t>ワタシ</t>
    </rPh>
    <rPh sb="3" eb="6">
      <t>キンロウシャ</t>
    </rPh>
    <rPh sb="6" eb="8">
      <t>ザイサン</t>
    </rPh>
    <rPh sb="8" eb="10">
      <t>ケイセイ</t>
    </rPh>
    <rPh sb="10" eb="13">
      <t>ソクシンホウ</t>
    </rPh>
    <rPh sb="13" eb="14">
      <t>ダイ</t>
    </rPh>
    <rPh sb="15" eb="16">
      <t>ジョウ</t>
    </rPh>
    <rPh sb="16" eb="17">
      <t>ダイ</t>
    </rPh>
    <rPh sb="18" eb="19">
      <t>コウ</t>
    </rPh>
    <rPh sb="22" eb="24">
      <t>ザイサン</t>
    </rPh>
    <rPh sb="24" eb="26">
      <t>ケイセイ</t>
    </rPh>
    <rPh sb="26" eb="28">
      <t>ジュウタク</t>
    </rPh>
    <rPh sb="28" eb="30">
      <t>チョチク</t>
    </rPh>
    <rPh sb="31" eb="32">
      <t>オコナ</t>
    </rPh>
    <rPh sb="41" eb="43">
      <t>キンコ</t>
    </rPh>
    <rPh sb="44" eb="46">
      <t>クミアイ</t>
    </rPh>
    <rPh sb="47" eb="48">
      <t>シャ</t>
    </rPh>
    <rPh sb="49" eb="51">
      <t>ショテイ</t>
    </rPh>
    <rPh sb="52" eb="54">
      <t>ザイサン</t>
    </rPh>
    <rPh sb="54" eb="56">
      <t>ケイセイ</t>
    </rPh>
    <rPh sb="56" eb="58">
      <t>ジュウタク</t>
    </rPh>
    <rPh sb="58" eb="60">
      <t>ヨキン</t>
    </rPh>
    <rPh sb="60" eb="62">
      <t>キテイ</t>
    </rPh>
    <rPh sb="63" eb="65">
      <t>ザイサン</t>
    </rPh>
    <rPh sb="65" eb="67">
      <t>ケイセイ</t>
    </rPh>
    <rPh sb="67" eb="69">
      <t>ジュウタク</t>
    </rPh>
    <rPh sb="69" eb="71">
      <t>シンタク</t>
    </rPh>
    <rPh sb="73" eb="75">
      <t>キテイ</t>
    </rPh>
    <rPh sb="92" eb="94">
      <t>ジュウタク</t>
    </rPh>
    <rPh sb="103" eb="105">
      <t>チョチク</t>
    </rPh>
    <rPh sb="105" eb="107">
      <t>ツミタテ</t>
    </rPh>
    <rPh sb="116" eb="118">
      <t>ザイサン</t>
    </rPh>
    <rPh sb="118" eb="120">
      <t>ケイセイ</t>
    </rPh>
    <rPh sb="120" eb="122">
      <t>ジュウタク</t>
    </rPh>
    <rPh sb="122" eb="124">
      <t>テイガク</t>
    </rPh>
    <rPh sb="124" eb="126">
      <t>チョキン</t>
    </rPh>
    <rPh sb="126" eb="128">
      <t>キテイ</t>
    </rPh>
    <rPh sb="129" eb="131">
      <t>ザイケイ</t>
    </rPh>
    <rPh sb="131" eb="133">
      <t>ジュウタク</t>
    </rPh>
    <rPh sb="133" eb="135">
      <t>ショウガイ</t>
    </rPh>
    <rPh sb="135" eb="137">
      <t>ホケン</t>
    </rPh>
    <rPh sb="137" eb="139">
      <t>フツウ</t>
    </rPh>
    <rPh sb="139" eb="141">
      <t>ホケン</t>
    </rPh>
    <rPh sb="141" eb="143">
      <t>ヤッカン</t>
    </rPh>
    <rPh sb="160" eb="162">
      <t>ジュウタク</t>
    </rPh>
    <rPh sb="182" eb="184">
      <t>ユウカ</t>
    </rPh>
    <rPh sb="184" eb="186">
      <t>ショウケン</t>
    </rPh>
    <rPh sb="187" eb="189">
      <t>コウニュウ</t>
    </rPh>
    <rPh sb="191" eb="193">
      <t>バアイ</t>
    </rPh>
    <rPh sb="278" eb="279">
      <t>ワタシ</t>
    </rPh>
    <rPh sb="280" eb="282">
      <t>モチイエ</t>
    </rPh>
    <rPh sb="286" eb="288">
      <t>ジュウタク</t>
    </rPh>
    <rPh sb="289" eb="291">
      <t>アタマキン</t>
    </rPh>
    <rPh sb="291" eb="292">
      <t>トウ</t>
    </rPh>
    <rPh sb="293" eb="295">
      <t>シハライ</t>
    </rPh>
    <rPh sb="301" eb="303">
      <t>ショウメイ</t>
    </rPh>
    <rPh sb="303" eb="305">
      <t>ショルイ</t>
    </rPh>
    <rPh sb="306" eb="308">
      <t>ジサン</t>
    </rPh>
    <rPh sb="310" eb="312">
      <t>バアイ</t>
    </rPh>
    <rPh sb="312" eb="313">
      <t>マタ</t>
    </rPh>
    <rPh sb="315" eb="318">
      <t>キンロウシャ</t>
    </rPh>
    <rPh sb="318" eb="320">
      <t>ザイサン</t>
    </rPh>
    <rPh sb="320" eb="322">
      <t>ケイセイ</t>
    </rPh>
    <rPh sb="322" eb="325">
      <t>ソクシンホウ</t>
    </rPh>
    <rPh sb="325" eb="326">
      <t>ダイ</t>
    </rPh>
    <rPh sb="327" eb="328">
      <t>ジョウ</t>
    </rPh>
    <rPh sb="328" eb="329">
      <t>ダイ</t>
    </rPh>
    <rPh sb="330" eb="331">
      <t>コウ</t>
    </rPh>
    <rPh sb="333" eb="335">
      <t>バアイ</t>
    </rPh>
    <rPh sb="335" eb="337">
      <t>イガイ</t>
    </rPh>
    <rPh sb="338" eb="340">
      <t>ハライダシ</t>
    </rPh>
    <rPh sb="371" eb="373">
      <t>ブンショ</t>
    </rPh>
    <phoneticPr fontId="3"/>
  </si>
  <si>
    <t>住宅</t>
    <rPh sb="0" eb="2">
      <t>ジュウタク</t>
    </rPh>
    <phoneticPr fontId="3"/>
  </si>
  <si>
    <t>財産形成非課税住宅貯蓄申告書</t>
    <rPh sb="0" eb="2">
      <t>ザイサン</t>
    </rPh>
    <rPh sb="2" eb="4">
      <t>ケイセイ</t>
    </rPh>
    <rPh sb="4" eb="7">
      <t>ヒカゼイ</t>
    </rPh>
    <rPh sb="7" eb="9">
      <t>ジュウタク</t>
    </rPh>
    <rPh sb="9" eb="11">
      <t>チョチク</t>
    </rPh>
    <rPh sb="11" eb="14">
      <t>シンコクショ</t>
    </rPh>
    <phoneticPr fontId="3"/>
  </si>
  <si>
    <t>預貯金
合同運用信託
有価証券
生命保険の保険料
損害保険の保険料</t>
    <rPh sb="0" eb="3">
      <t>ヨチョキン</t>
    </rPh>
    <rPh sb="4" eb="6">
      <t>ゴウドウ</t>
    </rPh>
    <rPh sb="6" eb="8">
      <t>ウンヨウ</t>
    </rPh>
    <rPh sb="8" eb="10">
      <t>シンタク</t>
    </rPh>
    <rPh sb="11" eb="13">
      <t>ユウカ</t>
    </rPh>
    <rPh sb="13" eb="15">
      <t>ショウケン</t>
    </rPh>
    <rPh sb="16" eb="18">
      <t>セイメイ</t>
    </rPh>
    <rPh sb="18" eb="20">
      <t>ホケン</t>
    </rPh>
    <rPh sb="21" eb="24">
      <t>ホケンリョウ</t>
    </rPh>
    <rPh sb="25" eb="27">
      <t>ソンガイ</t>
    </rPh>
    <rPh sb="27" eb="29">
      <t>ホケン</t>
    </rPh>
    <rPh sb="30" eb="33">
      <t>ホケンリョウ</t>
    </rPh>
    <phoneticPr fontId="6"/>
  </si>
  <si>
    <t>受入機関の営業所等　殿</t>
    <rPh sb="0" eb="2">
      <t>ウケイレ</t>
    </rPh>
    <rPh sb="2" eb="4">
      <t>キカン</t>
    </rPh>
    <rPh sb="5" eb="8">
      <t>エイギョウショ</t>
    </rPh>
    <rPh sb="8" eb="9">
      <t>ナド</t>
    </rPh>
    <rPh sb="10" eb="11">
      <t>ドノ</t>
    </rPh>
    <phoneticPr fontId="6"/>
  </si>
  <si>
    <t>C#</t>
    <phoneticPr fontId="3"/>
  </si>
  <si>
    <t>G</t>
    <phoneticPr fontId="3"/>
  </si>
  <si>
    <t>H</t>
    <phoneticPr fontId="3"/>
  </si>
  <si>
    <t>氏　名　（フリガナ）</t>
    <rPh sb="0" eb="1">
      <t>ウジ</t>
    </rPh>
    <rPh sb="2" eb="3">
      <t>ナ</t>
    </rPh>
    <phoneticPr fontId="3"/>
  </si>
  <si>
    <t>　私は財産形成住宅貯蓄を行いたいので、次により給料等から控除して預入することを依頼します。
　なお、預入金額等を変更するときは、あらかじめ文書をもって届出します。</t>
    <rPh sb="1" eb="2">
      <t>ワタシ</t>
    </rPh>
    <rPh sb="3" eb="5">
      <t>ザイサン</t>
    </rPh>
    <rPh sb="5" eb="7">
      <t>ケイセイ</t>
    </rPh>
    <rPh sb="7" eb="9">
      <t>ジュウタク</t>
    </rPh>
    <rPh sb="9" eb="11">
      <t>チョチク</t>
    </rPh>
    <rPh sb="12" eb="13">
      <t>オコナ</t>
    </rPh>
    <rPh sb="39" eb="41">
      <t>イライ</t>
    </rPh>
    <rPh sb="69" eb="71">
      <t>ブンショ</t>
    </rPh>
    <phoneticPr fontId="3"/>
  </si>
  <si>
    <t>処理
区分</t>
    <rPh sb="0" eb="2">
      <t>ショリ</t>
    </rPh>
    <rPh sb="3" eb="5">
      <t>クブン</t>
    </rPh>
    <phoneticPr fontId="3"/>
  </si>
  <si>
    <t>〒</t>
    <phoneticPr fontId="3"/>
  </si>
  <si>
    <t>－</t>
    <phoneticPr fontId="3"/>
  </si>
  <si>
    <t>所　属　控</t>
    <rPh sb="0" eb="1">
      <t>ショ</t>
    </rPh>
    <rPh sb="2" eb="3">
      <t>ゾク</t>
    </rPh>
    <rPh sb="4" eb="5">
      <t>ヒカ</t>
    </rPh>
    <phoneticPr fontId="3"/>
  </si>
  <si>
    <t>本　人　用</t>
    <rPh sb="0" eb="1">
      <t>ホン</t>
    </rPh>
    <rPh sb="2" eb="3">
      <t>ヒト</t>
    </rPh>
    <rPh sb="4" eb="5">
      <t>ヨウ</t>
    </rPh>
    <phoneticPr fontId="3"/>
  </si>
  <si>
    <t>下記の財産形成住宅貯蓄につき租税特別措置法第４条の２第１項の規定の適用を受けたいので、この旨申告します。</t>
    <rPh sb="7" eb="9">
      <t>ジュウタク</t>
    </rPh>
    <phoneticPr fontId="3"/>
  </si>
  <si>
    <t>　満期日後は私から特に申出をしないかぎり、引き続き貴店（移管が行われた場合は当該移管後の店舗）における財産形成住宅貯蓄としてお取扱いください。更新された財産形成住宅貯蓄の満期日後についても以後同様にお取扱いください。</t>
    <rPh sb="51" eb="53">
      <t>ザイサン</t>
    </rPh>
    <phoneticPr fontId="3"/>
  </si>
  <si>
    <t>　　　年　　　月　　　日</t>
    <rPh sb="3" eb="4">
      <t>ネン</t>
    </rPh>
    <rPh sb="7" eb="8">
      <t>ガツ</t>
    </rPh>
    <rPh sb="11" eb="12">
      <t>ヒ</t>
    </rPh>
    <phoneticPr fontId="3"/>
  </si>
  <si>
    <t>⇒</t>
    <phoneticPr fontId="3"/>
  </si>
  <si>
    <t>入力</t>
    <rPh sb="0" eb="2">
      <t>ニュウリョク</t>
    </rPh>
    <phoneticPr fontId="3"/>
  </si>
  <si>
    <t>印刷</t>
    <rPh sb="0" eb="2">
      <t>インサツ</t>
    </rPh>
    <phoneticPr fontId="3"/>
  </si>
  <si>
    <t>署名・押印</t>
    <rPh sb="0" eb="2">
      <t>ショメイ</t>
    </rPh>
    <rPh sb="3" eb="5">
      <t>オウイン</t>
    </rPh>
    <phoneticPr fontId="3"/>
  </si>
  <si>
    <t>◆記入誤り、入力誤り箇所・・・必要に応じ、自筆で訂正してください。</t>
    <rPh sb="1" eb="3">
      <t>キニュウ</t>
    </rPh>
    <rPh sb="3" eb="4">
      <t>アヤマ</t>
    </rPh>
    <rPh sb="6" eb="8">
      <t>ニュウリョク</t>
    </rPh>
    <rPh sb="8" eb="9">
      <t>アヤマ</t>
    </rPh>
    <rPh sb="10" eb="12">
      <t>カショ</t>
    </rPh>
    <rPh sb="15" eb="17">
      <t>ヒツヨウ</t>
    </rPh>
    <rPh sb="18" eb="19">
      <t>オウ</t>
    </rPh>
    <rPh sb="21" eb="23">
      <t>ジヒツ</t>
    </rPh>
    <rPh sb="24" eb="26">
      <t>テイセイ</t>
    </rPh>
    <phoneticPr fontId="3"/>
  </si>
  <si>
    <t>　　　　　　　　　　　　　　　　　　　※訂正方法：訂正箇所を二重線抹消、届出印を訂正印として押印。小型訂正印は不可です。</t>
    <rPh sb="20" eb="22">
      <t>テイセイ</t>
    </rPh>
    <rPh sb="22" eb="24">
      <t>ホウホウ</t>
    </rPh>
    <rPh sb="25" eb="27">
      <t>テイセイ</t>
    </rPh>
    <rPh sb="27" eb="29">
      <t>カショ</t>
    </rPh>
    <rPh sb="30" eb="33">
      <t>ニジュウセン</t>
    </rPh>
    <rPh sb="33" eb="35">
      <t>マッショウ</t>
    </rPh>
    <rPh sb="36" eb="39">
      <t>トドケデイン</t>
    </rPh>
    <rPh sb="40" eb="42">
      <t>テイセイ</t>
    </rPh>
    <rPh sb="42" eb="43">
      <t>イン</t>
    </rPh>
    <rPh sb="46" eb="48">
      <t>オウイン</t>
    </rPh>
    <rPh sb="49" eb="51">
      <t>コガタ</t>
    </rPh>
    <rPh sb="51" eb="53">
      <t>テイセイ</t>
    </rPh>
    <rPh sb="53" eb="54">
      <t>イン</t>
    </rPh>
    <rPh sb="55" eb="57">
      <t>フカ</t>
    </rPh>
    <phoneticPr fontId="3"/>
  </si>
  <si>
    <t>住宅財形限度額：</t>
    <rPh sb="0" eb="2">
      <t>ジュウタク</t>
    </rPh>
    <rPh sb="2" eb="4">
      <t>ザイケイ</t>
    </rPh>
    <rPh sb="4" eb="6">
      <t>ゲンド</t>
    </rPh>
    <rPh sb="6" eb="7">
      <t>ガク</t>
    </rPh>
    <phoneticPr fontId="3"/>
  </si>
  <si>
    <t>⇒</t>
    <phoneticPr fontId="3"/>
  </si>
  <si>
    <t>限度額判定欄</t>
    <rPh sb="0" eb="2">
      <t>ゲンド</t>
    </rPh>
    <rPh sb="2" eb="3">
      <t>ガク</t>
    </rPh>
    <rPh sb="3" eb="5">
      <t>ハンテイ</t>
    </rPh>
    <rPh sb="5" eb="6">
      <t>ラン</t>
    </rPh>
    <phoneticPr fontId="3"/>
  </si>
  <si>
    <t>非課税限度額</t>
    <rPh sb="0" eb="3">
      <t>ヒカゼイ</t>
    </rPh>
    <rPh sb="3" eb="5">
      <t>ゲンド</t>
    </rPh>
    <rPh sb="5" eb="6">
      <t>ガク</t>
    </rPh>
    <phoneticPr fontId="3"/>
  </si>
  <si>
    <t>自宅住所（フリガナ）</t>
    <rPh sb="0" eb="2">
      <t>ジタク</t>
    </rPh>
    <rPh sb="2" eb="4">
      <t>ジュウショ</t>
    </rPh>
    <phoneticPr fontId="3"/>
  </si>
  <si>
    <t>半角カナ入力</t>
    <rPh sb="0" eb="2">
      <t>ハンカク</t>
    </rPh>
    <rPh sb="4" eb="6">
      <t>ニュウリョク</t>
    </rPh>
    <phoneticPr fontId="3"/>
  </si>
  <si>
    <t>6月12月賞与控除額同額判定欄</t>
    <rPh sb="1" eb="2">
      <t>ガツ</t>
    </rPh>
    <rPh sb="4" eb="5">
      <t>ガツ</t>
    </rPh>
    <rPh sb="5" eb="7">
      <t>ショウヨ</t>
    </rPh>
    <rPh sb="7" eb="9">
      <t>コウジョ</t>
    </rPh>
    <rPh sb="9" eb="10">
      <t>ガク</t>
    </rPh>
    <rPh sb="10" eb="12">
      <t>ドウガク</t>
    </rPh>
    <rPh sb="12" eb="14">
      <t>ハンテイ</t>
    </rPh>
    <rPh sb="14" eb="15">
      <t>ラン</t>
    </rPh>
    <phoneticPr fontId="3"/>
  </si>
  <si>
    <t>6月</t>
    <rPh sb="1" eb="2">
      <t>ガツ</t>
    </rPh>
    <phoneticPr fontId="3"/>
  </si>
  <si>
    <t>12月</t>
    <rPh sb="2" eb="3">
      <t>ガツ</t>
    </rPh>
    <phoneticPr fontId="3"/>
  </si>
  <si>
    <t>判定</t>
    <rPh sb="0" eb="2">
      <t>ハンテイ</t>
    </rPh>
    <phoneticPr fontId="3"/>
  </si>
  <si>
    <t>移管手続申込年月日</t>
    <rPh sb="0" eb="2">
      <t>イカン</t>
    </rPh>
    <rPh sb="2" eb="4">
      <t>テツヅキ</t>
    </rPh>
    <rPh sb="4" eb="6">
      <t>モウシコミ</t>
    </rPh>
    <rPh sb="6" eb="9">
      <t>ネンガッピ</t>
    </rPh>
    <phoneticPr fontId="3"/>
  </si>
  <si>
    <t>住宅財形の非課税限度額上限値：550万円（全金融機関共通）
※年金財形にも別途加入の場合、住宅・年金財形合算し550万円が上限です。</t>
    <rPh sb="0" eb="2">
      <t>ジュウタク</t>
    </rPh>
    <rPh sb="2" eb="4">
      <t>ザイケイ</t>
    </rPh>
    <rPh sb="5" eb="8">
      <t>ヒカゼイ</t>
    </rPh>
    <rPh sb="8" eb="10">
      <t>ゲンド</t>
    </rPh>
    <rPh sb="10" eb="11">
      <t>ガク</t>
    </rPh>
    <rPh sb="11" eb="13">
      <t>ジョウゲン</t>
    </rPh>
    <rPh sb="13" eb="14">
      <t>チ</t>
    </rPh>
    <rPh sb="18" eb="20">
      <t>マンエン</t>
    </rPh>
    <rPh sb="21" eb="22">
      <t>ゼン</t>
    </rPh>
    <rPh sb="22" eb="24">
      <t>キンユウ</t>
    </rPh>
    <rPh sb="24" eb="26">
      <t>キカン</t>
    </rPh>
    <rPh sb="26" eb="28">
      <t>キョウツウ</t>
    </rPh>
    <rPh sb="31" eb="33">
      <t>ネンキン</t>
    </rPh>
    <rPh sb="33" eb="35">
      <t>ザイケイ</t>
    </rPh>
    <rPh sb="37" eb="39">
      <t>ベット</t>
    </rPh>
    <rPh sb="39" eb="41">
      <t>カニュウ</t>
    </rPh>
    <rPh sb="42" eb="44">
      <t>バアイ</t>
    </rPh>
    <rPh sb="45" eb="47">
      <t>ジュウタク</t>
    </rPh>
    <rPh sb="48" eb="50">
      <t>ネンキン</t>
    </rPh>
    <rPh sb="50" eb="52">
      <t>ザイケイ</t>
    </rPh>
    <rPh sb="52" eb="54">
      <t>ガッサン</t>
    </rPh>
    <rPh sb="58" eb="60">
      <t>マンエン</t>
    </rPh>
    <rPh sb="61" eb="63">
      <t>ジョウゲン</t>
    </rPh>
    <phoneticPr fontId="3"/>
  </si>
  <si>
    <t>前勤務先情報</t>
    <rPh sb="0" eb="1">
      <t>ゼン</t>
    </rPh>
    <rPh sb="1" eb="3">
      <t>キンム</t>
    </rPh>
    <rPh sb="3" eb="4">
      <t>サキ</t>
    </rPh>
    <rPh sb="4" eb="6">
      <t>ジョウホウ</t>
    </rPh>
    <phoneticPr fontId="3"/>
  </si>
  <si>
    <t>前勤務先</t>
    <rPh sb="0" eb="1">
      <t>ゼン</t>
    </rPh>
    <rPh sb="1" eb="3">
      <t>キンム</t>
    </rPh>
    <rPh sb="3" eb="4">
      <t>サキ</t>
    </rPh>
    <phoneticPr fontId="3"/>
  </si>
  <si>
    <t>前賃金の支払者</t>
    <rPh sb="0" eb="1">
      <t>ゼン</t>
    </rPh>
    <rPh sb="1" eb="3">
      <t>チンギン</t>
    </rPh>
    <rPh sb="4" eb="6">
      <t>シハライ</t>
    </rPh>
    <rPh sb="6" eb="7">
      <t>シャ</t>
    </rPh>
    <phoneticPr fontId="3"/>
  </si>
  <si>
    <t>財形契約内容</t>
    <rPh sb="0" eb="2">
      <t>ザイケイ</t>
    </rPh>
    <phoneticPr fontId="3"/>
  </si>
  <si>
    <t>【　移　　管　】</t>
    <rPh sb="2" eb="3">
      <t>ワタル</t>
    </rPh>
    <rPh sb="5" eb="6">
      <t>カン</t>
    </rPh>
    <phoneticPr fontId="3"/>
  </si>
  <si>
    <t>勤務先異動届</t>
    <rPh sb="0" eb="3">
      <t>キンムサキ</t>
    </rPh>
    <rPh sb="3" eb="5">
      <t>イドウ</t>
    </rPh>
    <rPh sb="5" eb="6">
      <t>トドケ</t>
    </rPh>
    <phoneticPr fontId="6"/>
  </si>
  <si>
    <t>〈金融機関用〉</t>
    <rPh sb="1" eb="3">
      <t>キンユウ</t>
    </rPh>
    <rPh sb="3" eb="5">
      <t>キカン</t>
    </rPh>
    <rPh sb="5" eb="6">
      <t>ヨウ</t>
    </rPh>
    <phoneticPr fontId="3"/>
  </si>
  <si>
    <t>財産形成非課税住宅貯蓄
財産形成非課税年金貯蓄</t>
    <rPh sb="0" eb="2">
      <t>ザイサン</t>
    </rPh>
    <rPh sb="2" eb="4">
      <t>ケイセイ</t>
    </rPh>
    <rPh sb="4" eb="7">
      <t>ヒカゼイ</t>
    </rPh>
    <rPh sb="7" eb="9">
      <t>ジュウタク</t>
    </rPh>
    <rPh sb="9" eb="11">
      <t>チョチク</t>
    </rPh>
    <rPh sb="19" eb="21">
      <t>ネンキン</t>
    </rPh>
    <phoneticPr fontId="3"/>
  </si>
  <si>
    <t>限度額変更・異動
勤 務 先 異 動</t>
    <rPh sb="9" eb="10">
      <t>キン</t>
    </rPh>
    <rPh sb="11" eb="12">
      <t>ツトム</t>
    </rPh>
    <rPh sb="13" eb="14">
      <t>サキ</t>
    </rPh>
    <rPh sb="15" eb="16">
      <t>イ</t>
    </rPh>
    <rPh sb="17" eb="18">
      <t>ドウ</t>
    </rPh>
    <phoneticPr fontId="6"/>
  </si>
  <si>
    <t>申告書</t>
    <rPh sb="0" eb="3">
      <t>シンコクショ</t>
    </rPh>
    <phoneticPr fontId="6"/>
  </si>
  <si>
    <t>フ　リ　ガ　ナ</t>
    <phoneticPr fontId="6"/>
  </si>
  <si>
    <t>㊞</t>
    <phoneticPr fontId="6"/>
  </si>
  <si>
    <t>種別</t>
    <rPh sb="0" eb="2">
      <t>シュベツ</t>
    </rPh>
    <phoneticPr fontId="6"/>
  </si>
  <si>
    <t>預貯金・合同運用信託
有価証券・生命保険の保険料
損害保険の保険料</t>
    <rPh sb="0" eb="3">
      <t>ヨチョキン</t>
    </rPh>
    <rPh sb="4" eb="6">
      <t>ゴウドウ</t>
    </rPh>
    <rPh sb="6" eb="8">
      <t>ウンヨウ</t>
    </rPh>
    <rPh sb="8" eb="10">
      <t>シンタク</t>
    </rPh>
    <rPh sb="11" eb="13">
      <t>ユウカ</t>
    </rPh>
    <rPh sb="13" eb="15">
      <t>ショウケン</t>
    </rPh>
    <rPh sb="16" eb="18">
      <t>セイメイ</t>
    </rPh>
    <rPh sb="18" eb="20">
      <t>ホケン</t>
    </rPh>
    <rPh sb="21" eb="24">
      <t>ホケンリョウ</t>
    </rPh>
    <rPh sb="25" eb="27">
      <t>ソンガイ</t>
    </rPh>
    <rPh sb="27" eb="29">
      <t>ホケン</t>
    </rPh>
    <rPh sb="30" eb="33">
      <t>ホケンリョウ</t>
    </rPh>
    <phoneticPr fontId="6"/>
  </si>
  <si>
    <t>氏　　　　名</t>
    <rPh sb="0" eb="1">
      <t>シ</t>
    </rPh>
    <rPh sb="5" eb="6">
      <t>メイ</t>
    </rPh>
    <phoneticPr fontId="6"/>
  </si>
  <si>
    <t>住　　　　所</t>
    <rPh sb="0" eb="1">
      <t>ジュウ</t>
    </rPh>
    <rPh sb="5" eb="6">
      <t>ショ</t>
    </rPh>
    <phoneticPr fontId="6"/>
  </si>
  <si>
    <t>※欄に記載した
事項は事実と
相違ありません。</t>
    <rPh sb="1" eb="2">
      <t>ラン</t>
    </rPh>
    <rPh sb="3" eb="5">
      <t>キサイ</t>
    </rPh>
    <rPh sb="8" eb="10">
      <t>ジコウ</t>
    </rPh>
    <rPh sb="11" eb="13">
      <t>ジジツ</t>
    </rPh>
    <rPh sb="15" eb="17">
      <t>ソウイ</t>
    </rPh>
    <phoneticPr fontId="6"/>
  </si>
  <si>
    <t>勤務先の長の印</t>
    <rPh sb="0" eb="3">
      <t>キンムサキ</t>
    </rPh>
    <rPh sb="4" eb="5">
      <t>チョウ</t>
    </rPh>
    <rPh sb="6" eb="7">
      <t>イン</t>
    </rPh>
    <phoneticPr fontId="6"/>
  </si>
  <si>
    <t>個 人 番 号</t>
    <rPh sb="0" eb="1">
      <t>コ</t>
    </rPh>
    <rPh sb="2" eb="3">
      <t>ヒト</t>
    </rPh>
    <rPh sb="4" eb="5">
      <t>バン</t>
    </rPh>
    <rPh sb="6" eb="7">
      <t>ゴウ</t>
    </rPh>
    <phoneticPr fontId="6"/>
  </si>
  <si>
    <t>次のとおり申告します。</t>
    <rPh sb="0" eb="1">
      <t>ツギ</t>
    </rPh>
    <rPh sb="5" eb="7">
      <t>シンコク</t>
    </rPh>
    <phoneticPr fontId="6"/>
  </si>
  <si>
    <t>変　　　更　　　前</t>
    <rPh sb="0" eb="1">
      <t>ヘン</t>
    </rPh>
    <rPh sb="4" eb="5">
      <t>サラ</t>
    </rPh>
    <rPh sb="8" eb="9">
      <t>マエ</t>
    </rPh>
    <phoneticPr fontId="6"/>
  </si>
  <si>
    <t>変　　　更　　　後</t>
    <rPh sb="0" eb="1">
      <t>ヘン</t>
    </rPh>
    <rPh sb="4" eb="5">
      <t>サラ</t>
    </rPh>
    <rPh sb="8" eb="9">
      <t>ゴ</t>
    </rPh>
    <phoneticPr fontId="6"/>
  </si>
  <si>
    <t>異動の生じた日</t>
    <rPh sb="0" eb="2">
      <t>イドウ</t>
    </rPh>
    <rPh sb="3" eb="4">
      <t>ショウ</t>
    </rPh>
    <rPh sb="6" eb="7">
      <t>ニチ</t>
    </rPh>
    <phoneticPr fontId="6"/>
  </si>
  <si>
    <t>最 高 限 度 額</t>
    <rPh sb="0" eb="1">
      <t>サイ</t>
    </rPh>
    <rPh sb="2" eb="3">
      <t>コウ</t>
    </rPh>
    <rPh sb="4" eb="5">
      <t>キリ</t>
    </rPh>
    <rPh sb="6" eb="7">
      <t>ド</t>
    </rPh>
    <rPh sb="8" eb="9">
      <t>ガク</t>
    </rPh>
    <phoneticPr fontId="6"/>
  </si>
  <si>
    <t>百万</t>
    <rPh sb="0" eb="2">
      <t>ヒャクマン</t>
    </rPh>
    <phoneticPr fontId="6"/>
  </si>
  <si>
    <t>※既に他の店舗等で非課税扱いの申告をしている最高限度額の合計額</t>
    <rPh sb="1" eb="2">
      <t>スデ</t>
    </rPh>
    <rPh sb="3" eb="4">
      <t>タ</t>
    </rPh>
    <rPh sb="5" eb="7">
      <t>テンポ</t>
    </rPh>
    <rPh sb="7" eb="8">
      <t>トウ</t>
    </rPh>
    <rPh sb="9" eb="12">
      <t>ヒカゼイ</t>
    </rPh>
    <rPh sb="12" eb="13">
      <t>アツカ</t>
    </rPh>
    <rPh sb="15" eb="17">
      <t>シンコク</t>
    </rPh>
    <rPh sb="22" eb="24">
      <t>サイコウ</t>
    </rPh>
    <rPh sb="24" eb="26">
      <t>ゲンド</t>
    </rPh>
    <rPh sb="26" eb="27">
      <t>ガク</t>
    </rPh>
    <rPh sb="28" eb="30">
      <t>ゴウケイ</t>
    </rPh>
    <rPh sb="30" eb="31">
      <t>ガク</t>
    </rPh>
    <phoneticPr fontId="6"/>
  </si>
  <si>
    <t>氏　名　・　店　舗</t>
    <rPh sb="0" eb="1">
      <t>シ</t>
    </rPh>
    <rPh sb="2" eb="3">
      <t>メイ</t>
    </rPh>
    <rPh sb="6" eb="7">
      <t>ミセ</t>
    </rPh>
    <rPh sb="8" eb="9">
      <t>ホ</t>
    </rPh>
    <phoneticPr fontId="6"/>
  </si>
  <si>
    <t>月</t>
    <rPh sb="0" eb="1">
      <t>ツキ</t>
    </rPh>
    <phoneticPr fontId="6"/>
  </si>
  <si>
    <t>住　　　　　　所</t>
    <rPh sb="0" eb="1">
      <t>ジュウ</t>
    </rPh>
    <rPh sb="7" eb="8">
      <t>ショ</t>
    </rPh>
    <phoneticPr fontId="6"/>
  </si>
  <si>
    <t>勤 務 先</t>
    <rPh sb="0" eb="1">
      <t>キン</t>
    </rPh>
    <rPh sb="2" eb="3">
      <t>ツトム</t>
    </rPh>
    <rPh sb="4" eb="5">
      <t>サキ</t>
    </rPh>
    <phoneticPr fontId="6"/>
  </si>
  <si>
    <t>所在地</t>
    <rPh sb="0" eb="1">
      <t>ショ</t>
    </rPh>
    <rPh sb="1" eb="2">
      <t>ザイ</t>
    </rPh>
    <rPh sb="2" eb="3">
      <t>チ</t>
    </rPh>
    <phoneticPr fontId="6"/>
  </si>
  <si>
    <t>大阪市中央区大手前２丁目</t>
    <rPh sb="0" eb="3">
      <t>オオサカシ</t>
    </rPh>
    <rPh sb="3" eb="6">
      <t>チュウオウク</t>
    </rPh>
    <rPh sb="6" eb="9">
      <t>オオテマエ</t>
    </rPh>
    <rPh sb="10" eb="12">
      <t>チョウメ</t>
    </rPh>
    <phoneticPr fontId="6"/>
  </si>
  <si>
    <t>名　称</t>
    <rPh sb="0" eb="1">
      <t>ナ</t>
    </rPh>
    <rPh sb="2" eb="3">
      <t>ショウ</t>
    </rPh>
    <phoneticPr fontId="6"/>
  </si>
  <si>
    <t>大阪府</t>
    <rPh sb="0" eb="3">
      <t>オオサカフ</t>
    </rPh>
    <phoneticPr fontId="6"/>
  </si>
  <si>
    <t>賃金の
支払者</t>
    <rPh sb="0" eb="1">
      <t>チン</t>
    </rPh>
    <rPh sb="1" eb="2">
      <t>キン</t>
    </rPh>
    <rPh sb="4" eb="5">
      <t>シ</t>
    </rPh>
    <rPh sb="5" eb="6">
      <t>バライ</t>
    </rPh>
    <rPh sb="6" eb="7">
      <t>シャ</t>
    </rPh>
    <phoneticPr fontId="6"/>
  </si>
  <si>
    <t>法人
番号</t>
    <rPh sb="0" eb="2">
      <t>ホウジン</t>
    </rPh>
    <rPh sb="3" eb="5">
      <t>バンゴウ</t>
    </rPh>
    <phoneticPr fontId="6"/>
  </si>
  <si>
    <t>4000020270008</t>
    <phoneticPr fontId="6"/>
  </si>
  <si>
    <t>所在地</t>
    <rPh sb="0" eb="3">
      <t>ショザイチ</t>
    </rPh>
    <phoneticPr fontId="6"/>
  </si>
  <si>
    <t>財産形成非課税住宅貯蓄</t>
    <rPh sb="0" eb="2">
      <t>ザイサン</t>
    </rPh>
    <rPh sb="2" eb="4">
      <t>ケイセイ</t>
    </rPh>
    <rPh sb="4" eb="7">
      <t>ヒカゼイ</t>
    </rPh>
    <rPh sb="7" eb="9">
      <t>ジュウタク</t>
    </rPh>
    <rPh sb="9" eb="11">
      <t>チョチク</t>
    </rPh>
    <phoneticPr fontId="6"/>
  </si>
  <si>
    <t>申込書</t>
    <rPh sb="0" eb="2">
      <t>モウシコミ</t>
    </rPh>
    <rPh sb="2" eb="3">
      <t>ショ</t>
    </rPh>
    <phoneticPr fontId="6"/>
  </si>
  <si>
    <t>財産形成非課税年金貯蓄</t>
    <rPh sb="0" eb="2">
      <t>ザイサン</t>
    </rPh>
    <rPh sb="2" eb="4">
      <t>ケイセイ</t>
    </rPh>
    <rPh sb="4" eb="7">
      <t>ヒカゼイ</t>
    </rPh>
    <rPh sb="7" eb="9">
      <t>ネンキン</t>
    </rPh>
    <rPh sb="9" eb="11">
      <t>チョチク</t>
    </rPh>
    <phoneticPr fontId="6"/>
  </si>
  <si>
    <t>財産形成住宅貯蓄につき、租税特別措置法第４条の２第１項</t>
    <rPh sb="4" eb="6">
      <t>ジュウタク</t>
    </rPh>
    <rPh sb="24" eb="25">
      <t>ダイ</t>
    </rPh>
    <rPh sb="26" eb="27">
      <t>コウ</t>
    </rPh>
    <phoneticPr fontId="6"/>
  </si>
  <si>
    <t>下記の</t>
    <rPh sb="0" eb="2">
      <t>カキ</t>
    </rPh>
    <phoneticPr fontId="6"/>
  </si>
  <si>
    <t>の規定の適用を受けたいので、この旨申告します。</t>
    <phoneticPr fontId="6"/>
  </si>
  <si>
    <t>財産形成年金貯蓄につき、租税特別措置法第４条の３第１項</t>
    <rPh sb="26" eb="27">
      <t>コウ</t>
    </rPh>
    <phoneticPr fontId="6"/>
  </si>
  <si>
    <t>種　　　　　　　別</t>
    <rPh sb="0" eb="1">
      <t>タネ</t>
    </rPh>
    <rPh sb="8" eb="9">
      <t>ベツ</t>
    </rPh>
    <phoneticPr fontId="6"/>
  </si>
  <si>
    <t>預貯金・合同運用信託・有価証券・
生命保険の保険料・損害保険の保険料
（措規３の１１、措規３の２）</t>
    <rPh sb="0" eb="3">
      <t>ヨチョキン</t>
    </rPh>
    <rPh sb="4" eb="6">
      <t>ゴウドウ</t>
    </rPh>
    <rPh sb="6" eb="8">
      <t>ウンヨウ</t>
    </rPh>
    <rPh sb="8" eb="10">
      <t>シンタク</t>
    </rPh>
    <rPh sb="11" eb="13">
      <t>ユウカ</t>
    </rPh>
    <rPh sb="13" eb="15">
      <t>ショウケン</t>
    </rPh>
    <rPh sb="17" eb="19">
      <t>セイメイ</t>
    </rPh>
    <rPh sb="19" eb="21">
      <t>ホケン</t>
    </rPh>
    <rPh sb="22" eb="25">
      <t>ホケンリョウ</t>
    </rPh>
    <rPh sb="26" eb="28">
      <t>ソンガイ</t>
    </rPh>
    <rPh sb="28" eb="30">
      <t>ホケン</t>
    </rPh>
    <rPh sb="31" eb="34">
      <t>ホケンリョウ</t>
    </rPh>
    <rPh sb="36" eb="37">
      <t>ソ</t>
    </rPh>
    <rPh sb="37" eb="38">
      <t>タダシ</t>
    </rPh>
    <rPh sb="43" eb="44">
      <t>ソ</t>
    </rPh>
    <rPh sb="44" eb="45">
      <t>タダシ</t>
    </rPh>
    <phoneticPr fontId="6"/>
  </si>
  <si>
    <t>名　　称</t>
    <rPh sb="0" eb="1">
      <t>ナ</t>
    </rPh>
    <rPh sb="3" eb="4">
      <t>ショウ</t>
    </rPh>
    <phoneticPr fontId="6"/>
  </si>
  <si>
    <t>法人番号</t>
    <rPh sb="0" eb="2">
      <t>ホウジン</t>
    </rPh>
    <rPh sb="2" eb="4">
      <t>バンゴウ</t>
    </rPh>
    <phoneticPr fontId="6"/>
  </si>
  <si>
    <t>〈所属控〉</t>
    <rPh sb="1" eb="3">
      <t>ショゾク</t>
    </rPh>
    <rPh sb="3" eb="4">
      <t>ヒカエ</t>
    </rPh>
    <phoneticPr fontId="3"/>
  </si>
  <si>
    <t>〈本人用〉</t>
    <rPh sb="1" eb="3">
      <t>ホンニン</t>
    </rPh>
    <rPh sb="3" eb="4">
      <t>ヨウ</t>
    </rPh>
    <phoneticPr fontId="3"/>
  </si>
  <si>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3"/>
  </si>
  <si>
    <t>0201</t>
    <phoneticPr fontId="3"/>
  </si>
  <si>
    <t>旧第一勧業銀行</t>
    <phoneticPr fontId="3"/>
  </si>
  <si>
    <t>0203</t>
    <phoneticPr fontId="3"/>
  </si>
  <si>
    <t>旧富士銀行</t>
    <phoneticPr fontId="3"/>
  </si>
  <si>
    <t>0204</t>
    <phoneticPr fontId="3"/>
  </si>
  <si>
    <t>旧東京三菱銀行</t>
    <phoneticPr fontId="3"/>
  </si>
  <si>
    <t>0306</t>
  </si>
  <si>
    <t>0309</t>
    <phoneticPr fontId="3"/>
  </si>
  <si>
    <t>旧関西アーバン銀行</t>
    <phoneticPr fontId="3"/>
  </si>
  <si>
    <t>信託銀行</t>
    <rPh sb="0" eb="2">
      <t>シンタク</t>
    </rPh>
    <rPh sb="2" eb="4">
      <t>ギンコウ</t>
    </rPh>
    <phoneticPr fontId="3"/>
  </si>
  <si>
    <t>0902</t>
    <phoneticPr fontId="3"/>
  </si>
  <si>
    <t>0903</t>
    <phoneticPr fontId="3"/>
  </si>
  <si>
    <t>0905</t>
    <phoneticPr fontId="3"/>
  </si>
  <si>
    <t>旧中央三井信託銀行</t>
    <phoneticPr fontId="3"/>
  </si>
  <si>
    <t>0907</t>
    <phoneticPr fontId="3"/>
  </si>
  <si>
    <t>旧住友信託銀行</t>
    <phoneticPr fontId="3"/>
  </si>
  <si>
    <t>債券発行銀行</t>
    <rPh sb="0" eb="2">
      <t>サイケン</t>
    </rPh>
    <rPh sb="2" eb="4">
      <t>ハッコウ</t>
    </rPh>
    <rPh sb="4" eb="6">
      <t>ギンコウ</t>
    </rPh>
    <phoneticPr fontId="3"/>
  </si>
  <si>
    <t>1005</t>
    <phoneticPr fontId="3"/>
  </si>
  <si>
    <t>証券会社</t>
    <rPh sb="0" eb="2">
      <t>ショウケン</t>
    </rPh>
    <rPh sb="2" eb="4">
      <t>カイシャ</t>
    </rPh>
    <phoneticPr fontId="3"/>
  </si>
  <si>
    <t>1101</t>
    <phoneticPr fontId="3"/>
  </si>
  <si>
    <t>1102</t>
    <phoneticPr fontId="3"/>
  </si>
  <si>
    <t>1104</t>
    <phoneticPr fontId="3"/>
  </si>
  <si>
    <t>1110</t>
    <phoneticPr fontId="3"/>
  </si>
  <si>
    <t>1204</t>
    <phoneticPr fontId="3"/>
  </si>
  <si>
    <t>旧AIGエジソン生命保険</t>
    <phoneticPr fontId="3"/>
  </si>
  <si>
    <t>1206</t>
    <phoneticPr fontId="3"/>
  </si>
  <si>
    <t>旧エイアイジー・スター生命保険</t>
    <phoneticPr fontId="3"/>
  </si>
  <si>
    <t>1210</t>
    <phoneticPr fontId="3"/>
  </si>
  <si>
    <t>損害保険会社</t>
    <rPh sb="0" eb="2">
      <t>ソンガイ</t>
    </rPh>
    <rPh sb="2" eb="4">
      <t>ホケン</t>
    </rPh>
    <rPh sb="4" eb="6">
      <t>カイシャ</t>
    </rPh>
    <phoneticPr fontId="3"/>
  </si>
  <si>
    <t>1405</t>
    <phoneticPr fontId="3"/>
  </si>
  <si>
    <t>1407</t>
    <phoneticPr fontId="3"/>
  </si>
  <si>
    <t>1409</t>
    <phoneticPr fontId="3"/>
  </si>
  <si>
    <t>1415</t>
    <phoneticPr fontId="3"/>
  </si>
  <si>
    <t>旧日本興亜損害保険</t>
    <phoneticPr fontId="3"/>
  </si>
  <si>
    <t>1416</t>
    <phoneticPr fontId="3"/>
  </si>
  <si>
    <t>旧富士火災海上保険</t>
    <phoneticPr fontId="3"/>
  </si>
  <si>
    <t>《移管資格》</t>
    <rPh sb="1" eb="3">
      <t>イカン</t>
    </rPh>
    <rPh sb="3" eb="5">
      <t>シカク</t>
    </rPh>
    <phoneticPr fontId="3"/>
  </si>
  <si>
    <t>①移管可否について</t>
    <rPh sb="1" eb="3">
      <t>イカン</t>
    </rPh>
    <rPh sb="3" eb="5">
      <t>カヒ</t>
    </rPh>
    <phoneticPr fontId="3"/>
  </si>
  <si>
    <t>◆大阪府財形貯蓄取扱金融機関等一覧や、移管手続案内については、「手続方法と商品案内」冊子をご参照ください。</t>
    <rPh sb="1" eb="4">
      <t>オオサカフ</t>
    </rPh>
    <rPh sb="4" eb="6">
      <t>ザイケイ</t>
    </rPh>
    <rPh sb="6" eb="8">
      <t>チョチク</t>
    </rPh>
    <rPh sb="8" eb="10">
      <t>トリアツカイ</t>
    </rPh>
    <rPh sb="10" eb="12">
      <t>キンユウ</t>
    </rPh>
    <rPh sb="12" eb="15">
      <t>キカンナド</t>
    </rPh>
    <rPh sb="15" eb="17">
      <t>イチラン</t>
    </rPh>
    <rPh sb="19" eb="21">
      <t>イカン</t>
    </rPh>
    <rPh sb="21" eb="23">
      <t>テツヅキ</t>
    </rPh>
    <rPh sb="23" eb="25">
      <t>アンナイ</t>
    </rPh>
    <rPh sb="32" eb="34">
      <t>テツヅキ</t>
    </rPh>
    <rPh sb="34" eb="36">
      <t>ホウホウ</t>
    </rPh>
    <rPh sb="37" eb="39">
      <t>ショウヒン</t>
    </rPh>
    <rPh sb="39" eb="41">
      <t>アンナイ</t>
    </rPh>
    <rPh sb="42" eb="44">
      <t>サッシ</t>
    </rPh>
    <rPh sb="46" eb="48">
      <t>サンショウ</t>
    </rPh>
    <phoneticPr fontId="3"/>
  </si>
  <si>
    <t>◆ご自身の財形貯蓄契約状況については、契約先の金融機関等に直接ご確認ください。</t>
    <rPh sb="2" eb="4">
      <t>ジシン</t>
    </rPh>
    <rPh sb="5" eb="7">
      <t>ザイケイ</t>
    </rPh>
    <rPh sb="7" eb="9">
      <t>チョチク</t>
    </rPh>
    <rPh sb="9" eb="11">
      <t>ケイヤク</t>
    </rPh>
    <rPh sb="11" eb="13">
      <t>ジョウキョウ</t>
    </rPh>
    <rPh sb="19" eb="21">
      <t>ケイヤク</t>
    </rPh>
    <rPh sb="21" eb="22">
      <t>サキ</t>
    </rPh>
    <rPh sb="23" eb="25">
      <t>キンユウ</t>
    </rPh>
    <rPh sb="25" eb="28">
      <t>キカンナド</t>
    </rPh>
    <rPh sb="29" eb="31">
      <t>チョクセツ</t>
    </rPh>
    <rPh sb="32" eb="34">
      <t>カクニン</t>
    </rPh>
    <phoneticPr fontId="3"/>
  </si>
  <si>
    <t>◆移管に際して、財形契約内容を変更することはできません。旧所属における財形契約内容をそのまま引き継いだ状態で移管となります。</t>
    <rPh sb="1" eb="3">
      <t>イカン</t>
    </rPh>
    <rPh sb="4" eb="5">
      <t>サイ</t>
    </rPh>
    <rPh sb="8" eb="10">
      <t>ザイケイ</t>
    </rPh>
    <rPh sb="10" eb="12">
      <t>ケイヤク</t>
    </rPh>
    <rPh sb="12" eb="14">
      <t>ナイヨウ</t>
    </rPh>
    <rPh sb="15" eb="17">
      <t>ヘンコウ</t>
    </rPh>
    <rPh sb="28" eb="29">
      <t>キュウ</t>
    </rPh>
    <rPh sb="29" eb="31">
      <t>ショゾク</t>
    </rPh>
    <rPh sb="35" eb="37">
      <t>ザイケイ</t>
    </rPh>
    <rPh sb="37" eb="39">
      <t>ケイヤク</t>
    </rPh>
    <rPh sb="39" eb="41">
      <t>ナイヨウ</t>
    </rPh>
    <rPh sb="46" eb="47">
      <t>ヒ</t>
    </rPh>
    <rPh sb="48" eb="49">
      <t>ツ</t>
    </rPh>
    <rPh sb="51" eb="53">
      <t>ジョウタイ</t>
    </rPh>
    <rPh sb="54" eb="56">
      <t>イカン</t>
    </rPh>
    <phoneticPr fontId="3"/>
  </si>
  <si>
    <t>◆移管申込書類の他にも、証書等、金融機関独自で書類提出を求められる場合があります。適宜ご対応ください。</t>
    <rPh sb="1" eb="3">
      <t>イカン</t>
    </rPh>
    <rPh sb="3" eb="5">
      <t>モウシコミ</t>
    </rPh>
    <rPh sb="5" eb="7">
      <t>ショルイ</t>
    </rPh>
    <rPh sb="8" eb="9">
      <t>ホカ</t>
    </rPh>
    <rPh sb="12" eb="15">
      <t>ショウショナド</t>
    </rPh>
    <rPh sb="16" eb="18">
      <t>キンユウ</t>
    </rPh>
    <rPh sb="18" eb="20">
      <t>キカン</t>
    </rPh>
    <rPh sb="20" eb="22">
      <t>ドクジ</t>
    </rPh>
    <rPh sb="23" eb="25">
      <t>ショルイ</t>
    </rPh>
    <rPh sb="25" eb="27">
      <t>テイシュツ</t>
    </rPh>
    <rPh sb="28" eb="29">
      <t>モト</t>
    </rPh>
    <rPh sb="33" eb="35">
      <t>バアイ</t>
    </rPh>
    <rPh sb="41" eb="43">
      <t>テキギ</t>
    </rPh>
    <rPh sb="44" eb="46">
      <t>タイオウ</t>
    </rPh>
    <phoneticPr fontId="3"/>
  </si>
  <si>
    <t>自　宅　住　所</t>
    <rPh sb="0" eb="1">
      <t>ジ</t>
    </rPh>
    <rPh sb="2" eb="3">
      <t>タク</t>
    </rPh>
    <rPh sb="4" eb="5">
      <t>ジュウ</t>
    </rPh>
    <rPh sb="6" eb="7">
      <t>ショ</t>
    </rPh>
    <phoneticPr fontId="3"/>
  </si>
  <si>
    <t>◆以前の職場で財形貯蓄をしており、採用・転入等により府から給与支給を受けることとなった一般職の職員</t>
    <rPh sb="1" eb="3">
      <t>イゼン</t>
    </rPh>
    <rPh sb="4" eb="6">
      <t>ショクバ</t>
    </rPh>
    <rPh sb="7" eb="9">
      <t>ザイケイ</t>
    </rPh>
    <rPh sb="9" eb="11">
      <t>チョチク</t>
    </rPh>
    <rPh sb="17" eb="19">
      <t>サイヨウ</t>
    </rPh>
    <rPh sb="20" eb="22">
      <t>テンニュウ</t>
    </rPh>
    <rPh sb="22" eb="23">
      <t>ナド</t>
    </rPh>
    <rPh sb="26" eb="27">
      <t>フ</t>
    </rPh>
    <rPh sb="29" eb="31">
      <t>キュウヨ</t>
    </rPh>
    <rPh sb="31" eb="33">
      <t>シキュウ</t>
    </rPh>
    <rPh sb="34" eb="35">
      <t>ウ</t>
    </rPh>
    <rPh sb="43" eb="45">
      <t>イッパン</t>
    </rPh>
    <rPh sb="45" eb="46">
      <t>ショク</t>
    </rPh>
    <rPh sb="47" eb="49">
      <t>ショクイン</t>
    </rPh>
    <phoneticPr fontId="3"/>
  </si>
  <si>
    <r>
      <t>　※臨時的任用職員、任期付採用職員</t>
    </r>
    <r>
      <rPr>
        <sz val="9"/>
        <rFont val="ＭＳ Ｐゴシック"/>
        <family val="3"/>
        <charset val="128"/>
      </rPr>
      <t>（3年以上の任期がある場合を除く）</t>
    </r>
    <r>
      <rPr>
        <sz val="10.5"/>
        <rFont val="ＭＳ Ｐゴシック"/>
        <family val="3"/>
        <charset val="128"/>
      </rPr>
      <t>、非常勤職員、府から給与支給のない派遣職員等は除く</t>
    </r>
    <rPh sb="57" eb="58">
      <t>ノゾ</t>
    </rPh>
    <phoneticPr fontId="3"/>
  </si>
  <si>
    <t>受入機関の営業所等</t>
    <rPh sb="0" eb="2">
      <t>ウケイレ</t>
    </rPh>
    <rPh sb="2" eb="4">
      <t>キカン</t>
    </rPh>
    <rPh sb="5" eb="8">
      <t>エイギョウショ</t>
    </rPh>
    <rPh sb="8" eb="9">
      <t>ナド</t>
    </rPh>
    <phoneticPr fontId="6"/>
  </si>
  <si>
    <t>受入機関の受理日付</t>
    <rPh sb="0" eb="2">
      <t>ウケイレ</t>
    </rPh>
    <rPh sb="2" eb="4">
      <t>キカン</t>
    </rPh>
    <rPh sb="5" eb="7">
      <t>ジュリ</t>
    </rPh>
    <rPh sb="7" eb="8">
      <t>ヒ</t>
    </rPh>
    <rPh sb="8" eb="9">
      <t>ヅ</t>
    </rPh>
    <phoneticPr fontId="3"/>
  </si>
  <si>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</si>
  <si>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</si>
  <si>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</si>
  <si>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</si>
  <si>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</si>
  <si>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</si>
  <si>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</si>
  <si>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</si>
  <si>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交野市立交野みらい小学校</t>
  </si>
  <si>
    <r>
      <t>入力例：令和5年5月15日の場合・・・</t>
    </r>
    <r>
      <rPr>
        <b/>
        <sz val="10"/>
        <color rgb="FFFF0000"/>
        <rFont val="ＭＳ Ｐゴシック"/>
        <family val="3"/>
        <charset val="128"/>
      </rPr>
      <t>【050515】</t>
    </r>
    <r>
      <rPr>
        <sz val="10"/>
        <rFont val="ＭＳ Ｐゴシック"/>
        <family val="3"/>
        <charset val="128"/>
      </rPr>
      <t>と入力</t>
    </r>
    <rPh sb="0" eb="2">
      <t>ニュウリョク</t>
    </rPh>
    <rPh sb="2" eb="3">
      <t>レイ</t>
    </rPh>
    <rPh sb="4" eb="6">
      <t>レイワ</t>
    </rPh>
    <rPh sb="7" eb="8">
      <t>ネン</t>
    </rPh>
    <rPh sb="9" eb="10">
      <t>ガツ</t>
    </rPh>
    <rPh sb="12" eb="13">
      <t>カ</t>
    </rPh>
    <rPh sb="14" eb="16">
      <t>バアイ</t>
    </rPh>
    <rPh sb="28" eb="30">
      <t>ニュウリョク</t>
    </rPh>
    <phoneticPr fontId="3"/>
  </si>
  <si>
    <t>「コード検索」シートにてご確認ください。</t>
    <rPh sb="4" eb="6">
      <t>ケンサク</t>
    </rPh>
    <rPh sb="13" eb="15">
      <t>カクニン</t>
    </rPh>
    <phoneticPr fontId="3"/>
  </si>
  <si>
    <t>ハイフンは任意</t>
    <rPh sb="5" eb="7">
      <t>ニンイ</t>
    </rPh>
    <phoneticPr fontId="3"/>
  </si>
  <si>
    <t>ハイフンは不要</t>
    <rPh sb="5" eb="7">
      <t>フヨウ</t>
    </rPh>
    <phoneticPr fontId="3"/>
  </si>
  <si>
    <t>入力例：【ｵｵｻｶ　ﾀﾛｳ】</t>
    <rPh sb="0" eb="2">
      <t>ニュウリョク</t>
    </rPh>
    <rPh sb="2" eb="3">
      <t>レイ</t>
    </rPh>
    <phoneticPr fontId="3"/>
  </si>
  <si>
    <t>入力例：【大阪　太郎】</t>
    <phoneticPr fontId="3"/>
  </si>
  <si>
    <r>
      <rPr>
        <b/>
        <sz val="10"/>
        <color rgb="FFFF0000"/>
        <rFont val="ＭＳ Ｐゴシック"/>
        <family val="3"/>
        <charset val="128"/>
      </rPr>
      <t>元号は選択</t>
    </r>
    <r>
      <rPr>
        <sz val="10"/>
        <rFont val="ＭＳ Ｐゴシック"/>
        <family val="3"/>
        <charset val="128"/>
      </rPr>
      <t xml:space="preserve">
入力例：昭和57年3月3日の場合・・・</t>
    </r>
    <r>
      <rPr>
        <b/>
        <sz val="10"/>
        <color rgb="FFFF0000"/>
        <rFont val="ＭＳ Ｐゴシック"/>
        <family val="3"/>
        <charset val="128"/>
      </rPr>
      <t>【570303】</t>
    </r>
    <r>
      <rPr>
        <sz val="10"/>
        <rFont val="ＭＳ Ｐゴシック"/>
        <family val="3"/>
        <charset val="128"/>
      </rPr>
      <t>と入力</t>
    </r>
    <rPh sb="0" eb="2">
      <t>ゲンゴウ</t>
    </rPh>
    <rPh sb="3" eb="5">
      <t>センタク</t>
    </rPh>
    <rPh sb="6" eb="8">
      <t>ニュウリョク</t>
    </rPh>
    <rPh sb="8" eb="9">
      <t>レイ</t>
    </rPh>
    <rPh sb="10" eb="12">
      <t>ショウワ</t>
    </rPh>
    <rPh sb="14" eb="15">
      <t>ネン</t>
    </rPh>
    <rPh sb="16" eb="17">
      <t>ガツ</t>
    </rPh>
    <rPh sb="18" eb="19">
      <t>カ</t>
    </rPh>
    <rPh sb="20" eb="22">
      <t>バアイ</t>
    </rPh>
    <rPh sb="34" eb="36">
      <t>ニュウリョク</t>
    </rPh>
    <phoneticPr fontId="3"/>
  </si>
  <si>
    <t>「コード検索」シートにて必ずご確認ください。</t>
    <rPh sb="4" eb="6">
      <t>ケンサク</t>
    </rPh>
    <rPh sb="12" eb="13">
      <t>カナラ</t>
    </rPh>
    <rPh sb="15" eb="17">
      <t>カクニン</t>
    </rPh>
    <phoneticPr fontId="3"/>
  </si>
  <si>
    <r>
      <rPr>
        <b/>
        <sz val="10"/>
        <color rgb="FFFF0000"/>
        <rFont val="ＭＳ Ｐゴシック"/>
        <family val="3"/>
        <charset val="128"/>
      </rPr>
      <t>当該財形の初回給与控除日を入力</t>
    </r>
    <r>
      <rPr>
        <sz val="10"/>
        <rFont val="ＭＳ Ｐゴシック"/>
        <family val="3"/>
        <charset val="128"/>
      </rPr>
      <t xml:space="preserve">
入力例：平成29年9月17日の場合・・・</t>
    </r>
    <r>
      <rPr>
        <b/>
        <sz val="10"/>
        <color rgb="FFFF0000"/>
        <rFont val="ＭＳ Ｐゴシック"/>
        <family val="3"/>
        <charset val="128"/>
      </rPr>
      <t>【290917】</t>
    </r>
    <r>
      <rPr>
        <sz val="10"/>
        <rFont val="ＭＳ Ｐゴシック"/>
        <family val="3"/>
        <charset val="128"/>
      </rPr>
      <t>と入力</t>
    </r>
    <rPh sb="0" eb="2">
      <t>トウガイ</t>
    </rPh>
    <rPh sb="2" eb="4">
      <t>ザイケイ</t>
    </rPh>
    <rPh sb="5" eb="7">
      <t>ショカイ</t>
    </rPh>
    <rPh sb="7" eb="9">
      <t>キュウヨ</t>
    </rPh>
    <rPh sb="9" eb="11">
      <t>コウジョ</t>
    </rPh>
    <rPh sb="11" eb="12">
      <t>ビ</t>
    </rPh>
    <rPh sb="13" eb="15">
      <t>ニュウリョク</t>
    </rPh>
    <rPh sb="16" eb="18">
      <t>ニュウリョク</t>
    </rPh>
    <rPh sb="18" eb="19">
      <t>レイ</t>
    </rPh>
    <rPh sb="20" eb="22">
      <t>ヘイセイ</t>
    </rPh>
    <rPh sb="24" eb="25">
      <t>ネン</t>
    </rPh>
    <rPh sb="26" eb="27">
      <t>ガツ</t>
    </rPh>
    <rPh sb="29" eb="30">
      <t>ニチ</t>
    </rPh>
    <rPh sb="31" eb="33">
      <t>バアイ</t>
    </rPh>
    <rPh sb="45" eb="47">
      <t>ニュウリョク</t>
    </rPh>
    <phoneticPr fontId="3"/>
  </si>
  <si>
    <r>
      <t>　＊①、②、③の 順に すべて</t>
    </r>
    <r>
      <rPr>
        <b/>
        <sz val="14"/>
        <rFont val="Meiryo UI"/>
        <family val="3"/>
        <charset val="128"/>
      </rPr>
      <t>上から</t>
    </r>
    <r>
      <rPr>
        <sz val="14"/>
        <rFont val="Meiryo UI"/>
        <family val="3"/>
        <charset val="128"/>
      </rPr>
      <t>入力してください。</t>
    </r>
    <rPh sb="9" eb="10">
      <t>ジュン</t>
    </rPh>
    <rPh sb="15" eb="16">
      <t>ウエ</t>
    </rPh>
    <rPh sb="18" eb="20">
      <t>ニュウリョク</t>
    </rPh>
    <phoneticPr fontId="3"/>
  </si>
  <si>
    <r>
      <t>　＊入力後、</t>
    </r>
    <r>
      <rPr>
        <b/>
        <sz val="14"/>
        <color rgb="FFFF0000"/>
        <rFont val="Meiryo UI"/>
        <family val="3"/>
        <charset val="128"/>
      </rPr>
      <t>印刷用シート</t>
    </r>
    <r>
      <rPr>
        <sz val="14"/>
        <rFont val="Meiryo UI"/>
        <family val="3"/>
        <charset val="128"/>
      </rPr>
      <t xml:space="preserve"> にて印刷してください。</t>
    </r>
    <r>
      <rPr>
        <sz val="12"/>
        <rFont val="Meiryo UI"/>
        <family val="3"/>
        <charset val="128"/>
      </rPr>
      <t>（A4 片面印刷 計6枚）</t>
    </r>
    <rPh sb="2" eb="5">
      <t>ニュウリョクゴ</t>
    </rPh>
    <rPh sb="6" eb="9">
      <t>インサツヨウ</t>
    </rPh>
    <rPh sb="15" eb="17">
      <t>インサツ</t>
    </rPh>
    <rPh sb="28" eb="30">
      <t>カタメン</t>
    </rPh>
    <rPh sb="30" eb="32">
      <t>インサツ</t>
    </rPh>
    <rPh sb="33" eb="34">
      <t>ケイ</t>
    </rPh>
    <rPh sb="35" eb="36">
      <t>マイ</t>
    </rPh>
    <phoneticPr fontId="3"/>
  </si>
  <si>
    <t>【移管申込書（住宅）　入力画面】</t>
    <rPh sb="1" eb="3">
      <t>イカン</t>
    </rPh>
    <rPh sb="3" eb="4">
      <t>モウ</t>
    </rPh>
    <rPh sb="4" eb="5">
      <t>コ</t>
    </rPh>
    <rPh sb="5" eb="6">
      <t>ショ</t>
    </rPh>
    <rPh sb="7" eb="9">
      <t>ジュウタク</t>
    </rPh>
    <rPh sb="11" eb="13">
      <t>ニュウリョク</t>
    </rPh>
    <rPh sb="13" eb="15">
      <t>ガメン</t>
    </rPh>
    <phoneticPr fontId="3"/>
  </si>
  <si>
    <r>
      <t>　財形貯蓄（住宅）の　</t>
    </r>
    <r>
      <rPr>
        <b/>
        <sz val="14"/>
        <color rgb="FFFF0000"/>
        <rFont val="Meiryo UI"/>
        <family val="3"/>
        <charset val="128"/>
      </rPr>
      <t>移管手続　</t>
    </r>
    <r>
      <rPr>
        <b/>
        <sz val="14"/>
        <rFont val="Meiryo UI"/>
        <family val="3"/>
        <charset val="128"/>
      </rPr>
      <t>をするための申請書類を作成します。</t>
    </r>
    <rPh sb="1" eb="5">
      <t>ザイケイチョチク</t>
    </rPh>
    <rPh sb="6" eb="8">
      <t>ジュウタク</t>
    </rPh>
    <rPh sb="11" eb="13">
      <t>イカン</t>
    </rPh>
    <rPh sb="13" eb="15">
      <t>テツヅ</t>
    </rPh>
    <rPh sb="22" eb="24">
      <t>シンセイ</t>
    </rPh>
    <rPh sb="24" eb="26">
      <t>ショルイ</t>
    </rPh>
    <rPh sb="27" eb="29">
      <t>サクセイ</t>
    </rPh>
    <phoneticPr fontId="3"/>
  </si>
  <si>
    <r>
      <t>①基本情報</t>
    </r>
    <r>
      <rPr>
        <b/>
        <sz val="16"/>
        <color rgb="FFFF0000"/>
        <rFont val="Meiryo UI"/>
        <family val="3"/>
        <charset val="128"/>
      </rPr>
      <t>（全項目入力または選択必須）</t>
    </r>
    <rPh sb="1" eb="3">
      <t>キホン</t>
    </rPh>
    <rPh sb="3" eb="5">
      <t>ジョウホウ</t>
    </rPh>
    <rPh sb="6" eb="9">
      <t>ゼンコウモク</t>
    </rPh>
    <rPh sb="9" eb="11">
      <t>ニュウリョク</t>
    </rPh>
    <rPh sb="14" eb="16">
      <t>センタク</t>
    </rPh>
    <rPh sb="16" eb="18">
      <t>ヒッス</t>
    </rPh>
    <phoneticPr fontId="3"/>
  </si>
  <si>
    <t>②契約内容</t>
    <rPh sb="1" eb="3">
      <t>ケイヤク</t>
    </rPh>
    <rPh sb="3" eb="5">
      <t>ナイヨウ</t>
    </rPh>
    <phoneticPr fontId="3"/>
  </si>
  <si>
    <t>期末勤勉手当からの控除額設定がある
場合は要入力</t>
    <phoneticPr fontId="3"/>
  </si>
  <si>
    <r>
      <rPr>
        <b/>
        <sz val="10"/>
        <color rgb="FFFF0000"/>
        <rFont val="ＭＳ Ｐゴシック"/>
        <family val="3"/>
        <charset val="128"/>
      </rPr>
      <t>前職における源泉徴収票</t>
    </r>
    <r>
      <rPr>
        <sz val="10"/>
        <rFont val="ＭＳ Ｐゴシック"/>
        <family val="3"/>
        <charset val="128"/>
      </rPr>
      <t>を参照のうえ、転記</t>
    </r>
    <rPh sb="0" eb="2">
      <t>ゼンショク</t>
    </rPh>
    <rPh sb="6" eb="8">
      <t>ゲンセン</t>
    </rPh>
    <rPh sb="8" eb="11">
      <t>チョウシュウヒョウ</t>
    </rPh>
    <rPh sb="12" eb="14">
      <t>サンショウ</t>
    </rPh>
    <rPh sb="18" eb="20">
      <t>テンキ</t>
    </rPh>
    <phoneticPr fontId="3"/>
  </si>
  <si>
    <r>
      <rPr>
        <sz val="11"/>
        <rFont val="ＭＳ Ｐゴシック"/>
        <family val="3"/>
        <charset val="128"/>
      </rPr>
      <t>月例給与からの控除は必須です。</t>
    </r>
    <r>
      <rPr>
        <sz val="11"/>
        <color rgb="FFFF0000"/>
        <rFont val="ＭＳ Ｐゴシック"/>
        <family val="3"/>
        <charset val="128"/>
      </rPr>
      <t xml:space="preserve">
</t>
    </r>
    <r>
      <rPr>
        <b/>
        <sz val="11"/>
        <color rgb="FFFF0000"/>
        <rFont val="ＭＳ Ｐゴシック"/>
        <family val="3"/>
        <charset val="128"/>
      </rPr>
      <t>契約状況がご不明な場合は、金融機関等へお問い合わせください。</t>
    </r>
    <rPh sb="0" eb="2">
      <t>ゲツレイ</t>
    </rPh>
    <rPh sb="2" eb="4">
      <t>キュウヨ</t>
    </rPh>
    <rPh sb="7" eb="9">
      <t>コウジョ</t>
    </rPh>
    <rPh sb="10" eb="12">
      <t>ヒッス</t>
    </rPh>
    <rPh sb="16" eb="18">
      <t>ケイヤク</t>
    </rPh>
    <rPh sb="18" eb="20">
      <t>ジョウキョウ</t>
    </rPh>
    <rPh sb="22" eb="24">
      <t>フメイ</t>
    </rPh>
    <rPh sb="25" eb="27">
      <t>バアイ</t>
    </rPh>
    <rPh sb="29" eb="31">
      <t>キンユウ</t>
    </rPh>
    <rPh sb="31" eb="33">
      <t>キカン</t>
    </rPh>
    <rPh sb="33" eb="34">
      <t>トウ</t>
    </rPh>
    <rPh sb="36" eb="37">
      <t>ト</t>
    </rPh>
    <rPh sb="38" eb="39">
      <t>ア</t>
    </rPh>
    <phoneticPr fontId="3"/>
  </si>
  <si>
    <t>《全体の流れ》</t>
    <rPh sb="1" eb="3">
      <t>ゼンタイ</t>
    </rPh>
    <rPh sb="4" eb="5">
      <t>ナガ</t>
    </rPh>
    <phoneticPr fontId="3"/>
  </si>
  <si>
    <t>シート左端の</t>
    <rPh sb="3" eb="4">
      <t>ヒダリ</t>
    </rPh>
    <rPh sb="4" eb="5">
      <t>ハシ</t>
    </rPh>
    <phoneticPr fontId="3"/>
  </si>
  <si>
    <t>を選択し、必ず上から順番に必要事項を入力してください。</t>
    <rPh sb="1" eb="3">
      <t>センタク</t>
    </rPh>
    <rPh sb="5" eb="6">
      <t>カナラ</t>
    </rPh>
    <rPh sb="13" eb="15">
      <t>ヒツヨウ</t>
    </rPh>
    <rPh sb="15" eb="17">
      <t>ジコウ</t>
    </rPh>
    <phoneticPr fontId="3"/>
  </si>
  <si>
    <t>シート右端の</t>
    <rPh sb="3" eb="4">
      <t>ミギ</t>
    </rPh>
    <rPh sb="4" eb="5">
      <t>ハタ</t>
    </rPh>
    <phoneticPr fontId="3"/>
  </si>
  <si>
    <t>　　　を選択し、入力内容が正しく反映されているか確認のうえ、全ページをA4片面印刷してください。</t>
    <rPh sb="4" eb="6">
      <t>センタク</t>
    </rPh>
    <rPh sb="30" eb="31">
      <t>ゼン</t>
    </rPh>
    <rPh sb="37" eb="39">
      <t>カタメン</t>
    </rPh>
    <rPh sb="39" eb="41">
      <t>インサツ</t>
    </rPh>
    <phoneticPr fontId="3"/>
  </si>
  <si>
    <t>印刷された用紙に署名のうえ、届出印を押印してください。</t>
    <rPh sb="0" eb="2">
      <t>インサツ</t>
    </rPh>
    <rPh sb="5" eb="7">
      <t>ヨウシ</t>
    </rPh>
    <rPh sb="8" eb="10">
      <t>ショメイ</t>
    </rPh>
    <rPh sb="14" eb="17">
      <t>トドケデイン</t>
    </rPh>
    <rPh sb="18" eb="20">
      <t>オウイン</t>
    </rPh>
    <phoneticPr fontId="3"/>
  </si>
  <si>
    <t>提出</t>
    <rPh sb="0" eb="2">
      <t>テイシュツ</t>
    </rPh>
    <phoneticPr fontId="3"/>
  </si>
  <si>
    <r>
      <t>　※ 申請についての詳細は、以下の</t>
    </r>
    <r>
      <rPr>
        <b/>
        <sz val="11"/>
        <rFont val="ＭＳ Ｐゴシック"/>
        <family val="3"/>
        <charset val="128"/>
      </rPr>
      <t>注意事項</t>
    </r>
    <r>
      <rPr>
        <sz val="11"/>
        <rFont val="ＭＳ Ｐゴシック"/>
        <family val="3"/>
        <charset val="128"/>
      </rPr>
      <t>をご確認ください。</t>
    </r>
    <rPh sb="3" eb="5">
      <t>シンセイ</t>
    </rPh>
    <rPh sb="10" eb="12">
      <t>ショウサイ</t>
    </rPh>
    <rPh sb="14" eb="16">
      <t>イカ</t>
    </rPh>
    <phoneticPr fontId="3"/>
  </si>
  <si>
    <t>《注意事項》</t>
    <rPh sb="1" eb="3">
      <t>チュウイ</t>
    </rPh>
    <rPh sb="3" eb="5">
      <t>ジコウ</t>
    </rPh>
    <phoneticPr fontId="3"/>
  </si>
  <si>
    <t>◆移管をお考えの場合は、旧所属で契約されていた財形貯蓄が、大阪府財形貯蓄に引き継げるのかどうか、</t>
    <rPh sb="16" eb="18">
      <t>ケイヤク</t>
    </rPh>
    <rPh sb="23" eb="27">
      <t>ザイケイチョチク</t>
    </rPh>
    <rPh sb="37" eb="38">
      <t>ヒ</t>
    </rPh>
    <rPh sb="39" eb="40">
      <t>ツ</t>
    </rPh>
    <phoneticPr fontId="3"/>
  </si>
  <si>
    <t>　 あらかじめ福利課あてお問い合わせいただくことをお勧めします。</t>
    <rPh sb="26" eb="27">
      <t>スス</t>
    </rPh>
    <phoneticPr fontId="3"/>
  </si>
  <si>
    <t>◆各項目の備考欄をご覧ください。また、入力欄を選択すると注意事項が表示される項目もあります。</t>
    <rPh sb="1" eb="4">
      <t>カクコウモク</t>
    </rPh>
    <rPh sb="5" eb="7">
      <t>ビコウ</t>
    </rPh>
    <rPh sb="7" eb="8">
      <t>ラン</t>
    </rPh>
    <rPh sb="10" eb="11">
      <t>ラン</t>
    </rPh>
    <rPh sb="19" eb="21">
      <t>ニュウリョク</t>
    </rPh>
    <rPh sb="21" eb="22">
      <t>ラン</t>
    </rPh>
    <rPh sb="23" eb="25">
      <t>センタク</t>
    </rPh>
    <rPh sb="28" eb="30">
      <t>チュウイ</t>
    </rPh>
    <rPh sb="30" eb="32">
      <t>ジコウ</t>
    </rPh>
    <rPh sb="33" eb="35">
      <t>ヒョウジ</t>
    </rPh>
    <rPh sb="38" eb="40">
      <t>コウモク</t>
    </rPh>
    <phoneticPr fontId="3"/>
  </si>
  <si>
    <r>
      <t>◆</t>
    </r>
    <r>
      <rPr>
        <sz val="10"/>
        <color rgb="FFFF0000"/>
        <rFont val="HG丸ｺﾞｼｯｸM-PRO"/>
        <family val="3"/>
        <charset val="128"/>
      </rPr>
      <t>【自動入力】</t>
    </r>
    <r>
      <rPr>
        <sz val="11"/>
        <rFont val="ＭＳ Ｐゴシック"/>
        <family val="3"/>
        <charset val="128"/>
      </rPr>
      <t>マークのある項目・・・該当コードを入力することで自動入力されます。</t>
    </r>
    <rPh sb="2" eb="4">
      <t>ジドウ</t>
    </rPh>
    <rPh sb="4" eb="6">
      <t>ニュウリョク</t>
    </rPh>
    <rPh sb="13" eb="15">
      <t>コウモク</t>
    </rPh>
    <rPh sb="18" eb="20">
      <t>ガイトウ</t>
    </rPh>
    <rPh sb="24" eb="26">
      <t>ニュウリョク</t>
    </rPh>
    <rPh sb="31" eb="33">
      <t>ジドウ</t>
    </rPh>
    <rPh sb="33" eb="35">
      <t>ニュウリョク</t>
    </rPh>
    <phoneticPr fontId="3"/>
  </si>
  <si>
    <r>
      <t>◆</t>
    </r>
    <r>
      <rPr>
        <sz val="10"/>
        <color rgb="FFFF0000"/>
        <rFont val="HG丸ｺﾞｼｯｸM-PRO"/>
        <family val="3"/>
        <charset val="128"/>
      </rPr>
      <t>【選択】</t>
    </r>
    <r>
      <rPr>
        <sz val="11"/>
        <rFont val="ＭＳ Ｐゴシック"/>
        <family val="3"/>
        <charset val="128"/>
      </rPr>
      <t>マークのある項目　　 ・・・プルダウンボタンにより選択してください。</t>
    </r>
    <rPh sb="2" eb="4">
      <t>センタク</t>
    </rPh>
    <phoneticPr fontId="3"/>
  </si>
  <si>
    <t>◆全ての項目入力が完了しましたら、 印刷用 シートを選択し、入力内容が正しく反映されているか確認のうえ、</t>
    <rPh sb="1" eb="2">
      <t>スベ</t>
    </rPh>
    <rPh sb="4" eb="6">
      <t>コウモク</t>
    </rPh>
    <rPh sb="6" eb="8">
      <t>ニュウリョク</t>
    </rPh>
    <rPh sb="9" eb="11">
      <t>カンリョウ</t>
    </rPh>
    <rPh sb="30" eb="32">
      <t>ニュウリョク</t>
    </rPh>
    <rPh sb="32" eb="34">
      <t>ナイヨウ</t>
    </rPh>
    <rPh sb="35" eb="36">
      <t>タダ</t>
    </rPh>
    <rPh sb="38" eb="40">
      <t>ハンエイ</t>
    </rPh>
    <rPh sb="46" eb="48">
      <t>カクニン</t>
    </rPh>
    <phoneticPr fontId="3"/>
  </si>
  <si>
    <t>　 通常のエクセルシート印刷方法にてプリントアウトしてください。</t>
    <rPh sb="2" eb="4">
      <t>ツウジョウ</t>
    </rPh>
    <rPh sb="12" eb="14">
      <t>インサツ</t>
    </rPh>
    <rPh sb="14" eb="16">
      <t>ホウホウ</t>
    </rPh>
    <phoneticPr fontId="3"/>
  </si>
  <si>
    <r>
      <t xml:space="preserve">◆A4範囲内に収まらない場合は、印刷設定をお願いします。（「片面印刷」「縦方向」「A4」） </t>
    </r>
    <r>
      <rPr>
        <b/>
        <sz val="11"/>
        <rFont val="ＭＳ Ｐゴシック"/>
        <family val="3"/>
        <charset val="128"/>
      </rPr>
      <t>※印刷ズレの場合は不備となります。</t>
    </r>
    <rPh sb="3" eb="6">
      <t>ハンイナイ</t>
    </rPh>
    <rPh sb="7" eb="8">
      <t>オサ</t>
    </rPh>
    <rPh sb="12" eb="14">
      <t>バアイ</t>
    </rPh>
    <rPh sb="16" eb="18">
      <t>インサツ</t>
    </rPh>
    <rPh sb="18" eb="20">
      <t>セッテイ</t>
    </rPh>
    <rPh sb="22" eb="23">
      <t>ネガ</t>
    </rPh>
    <rPh sb="30" eb="32">
      <t>カタメン</t>
    </rPh>
    <rPh sb="32" eb="34">
      <t>インサツ</t>
    </rPh>
    <rPh sb="36" eb="39">
      <t>タテホウコウ</t>
    </rPh>
    <rPh sb="47" eb="49">
      <t>インサツ</t>
    </rPh>
    <rPh sb="52" eb="54">
      <t>バアイ</t>
    </rPh>
    <rPh sb="55" eb="57">
      <t>フビ</t>
    </rPh>
    <phoneticPr fontId="3"/>
  </si>
  <si>
    <r>
      <t>◆</t>
    </r>
    <r>
      <rPr>
        <sz val="11"/>
        <color rgb="FFFF0000"/>
        <rFont val="ＭＳ Ｐゴシック"/>
        <family val="3"/>
        <charset val="128"/>
      </rPr>
      <t>「金融機関用」及び「勤務先異動届」1枚目（上下とも金融機関用）は、ご本人の</t>
    </r>
    <r>
      <rPr>
        <b/>
        <sz val="11"/>
        <color rgb="FFFF0000"/>
        <rFont val="ＭＳ Ｐゴシック"/>
        <family val="3"/>
        <charset val="128"/>
      </rPr>
      <t>署名</t>
    </r>
    <r>
      <rPr>
        <sz val="11"/>
        <color rgb="FFFF0000"/>
        <rFont val="ＭＳ Ｐゴシック"/>
        <family val="3"/>
        <charset val="128"/>
      </rPr>
      <t>が必要です！</t>
    </r>
    <r>
      <rPr>
        <sz val="11"/>
        <rFont val="ＭＳ Ｐゴシック"/>
        <family val="3"/>
        <charset val="128"/>
      </rPr>
      <t>（漢字氏名が自動印字されません。）</t>
    </r>
    <rPh sb="41" eb="43">
      <t>ヒツヨウ</t>
    </rPh>
    <phoneticPr fontId="3"/>
  </si>
  <si>
    <t>　　注意：届出印は必ず保管してください。新規申込後、当該財形貯蓄に係る各種申請時に、届出印が必要となります。</t>
    <rPh sb="2" eb="4">
      <t>チュウイ</t>
    </rPh>
    <rPh sb="5" eb="8">
      <t>トドケデイン</t>
    </rPh>
    <rPh sb="9" eb="10">
      <t>カナラ</t>
    </rPh>
    <rPh sb="11" eb="13">
      <t>ホカン</t>
    </rPh>
    <rPh sb="20" eb="22">
      <t>シンキ</t>
    </rPh>
    <rPh sb="22" eb="24">
      <t>モウシコミ</t>
    </rPh>
    <rPh sb="24" eb="25">
      <t>ゴ</t>
    </rPh>
    <rPh sb="26" eb="28">
      <t>トウガイ</t>
    </rPh>
    <rPh sb="28" eb="30">
      <t>ザイケイ</t>
    </rPh>
    <rPh sb="30" eb="32">
      <t>チョチク</t>
    </rPh>
    <rPh sb="33" eb="34">
      <t>カカ</t>
    </rPh>
    <rPh sb="35" eb="37">
      <t>カクシュ</t>
    </rPh>
    <rPh sb="37" eb="39">
      <t>シンセイ</t>
    </rPh>
    <rPh sb="39" eb="40">
      <t>ジ</t>
    </rPh>
    <rPh sb="42" eb="45">
      <t>トドケデイン</t>
    </rPh>
    <rPh sb="46" eb="48">
      <t>ヒツヨウ</t>
    </rPh>
    <phoneticPr fontId="3"/>
  </si>
  <si>
    <t>◆【提出先】・・・大阪府教育庁教職員室福利課 健康・福祉グループ</t>
    <rPh sb="2" eb="4">
      <t>テイシュツ</t>
    </rPh>
    <rPh sb="4" eb="5">
      <t>サキ</t>
    </rPh>
    <rPh sb="9" eb="12">
      <t>オオサカフ</t>
    </rPh>
    <rPh sb="12" eb="15">
      <t>キョウイクチョウ</t>
    </rPh>
    <rPh sb="15" eb="18">
      <t>キョウショクイン</t>
    </rPh>
    <rPh sb="18" eb="19">
      <t>シツ</t>
    </rPh>
    <rPh sb="19" eb="21">
      <t>フクリ</t>
    </rPh>
    <rPh sb="21" eb="22">
      <t>カ</t>
    </rPh>
    <rPh sb="23" eb="25">
      <t>ケンコウ</t>
    </rPh>
    <rPh sb="26" eb="28">
      <t>フクシ</t>
    </rPh>
    <phoneticPr fontId="3"/>
  </si>
  <si>
    <t>◆【提出物】・・・「金融機関用」＋「電算報告用」＋「勤務先異動届」1枚目（注：上下キリトリ不要）（計3枚）</t>
    <rPh sb="2" eb="4">
      <t>テイシュツ</t>
    </rPh>
    <rPh sb="4" eb="5">
      <t>ブツ</t>
    </rPh>
    <phoneticPr fontId="3"/>
  </si>
  <si>
    <t>◆「所属控」は所属校保管用、「本人用」はご本人保管用です。いずれも福利課への提出は不要です。</t>
    <rPh sb="2" eb="4">
      <t>ショゾク</t>
    </rPh>
    <rPh sb="4" eb="5">
      <t>ヒカ</t>
    </rPh>
    <rPh sb="7" eb="9">
      <t>ショゾク</t>
    </rPh>
    <rPh sb="9" eb="10">
      <t>コウ</t>
    </rPh>
    <rPh sb="10" eb="12">
      <t>ホカン</t>
    </rPh>
    <rPh sb="12" eb="13">
      <t>ヨウ</t>
    </rPh>
    <rPh sb="15" eb="17">
      <t>ホンニン</t>
    </rPh>
    <rPh sb="17" eb="18">
      <t>ヨウ</t>
    </rPh>
    <rPh sb="21" eb="23">
      <t>ホンニン</t>
    </rPh>
    <rPh sb="23" eb="25">
      <t>ホカン</t>
    </rPh>
    <rPh sb="25" eb="26">
      <t>ヨウ</t>
    </rPh>
    <rPh sb="33" eb="35">
      <t>フクリ</t>
    </rPh>
    <rPh sb="35" eb="36">
      <t>カ</t>
    </rPh>
    <rPh sb="38" eb="40">
      <t>テイシュツ</t>
    </rPh>
    <rPh sb="41" eb="43">
      <t>フヨウ</t>
    </rPh>
    <phoneticPr fontId="3"/>
  </si>
  <si>
    <r>
      <t>◆福利課提出期限・・・</t>
    </r>
    <r>
      <rPr>
        <b/>
        <sz val="11"/>
        <rFont val="ＭＳ Ｐゴシック"/>
        <family val="3"/>
        <charset val="128"/>
      </rPr>
      <t>随時受付</t>
    </r>
    <r>
      <rPr>
        <sz val="11"/>
        <rFont val="ＭＳ Ｐゴシック"/>
        <family val="3"/>
        <charset val="128"/>
      </rPr>
      <t>しております。（提出のあった申請書類に基づき、金融機関等に契約状況照会を行います。）</t>
    </r>
    <rPh sb="1" eb="6">
      <t>フクリカテイシュツ</t>
    </rPh>
    <rPh sb="6" eb="8">
      <t>キゲン</t>
    </rPh>
    <rPh sb="11" eb="13">
      <t>ズイジ</t>
    </rPh>
    <rPh sb="13" eb="15">
      <t>ウケツケ</t>
    </rPh>
    <rPh sb="23" eb="25">
      <t>テイシュツ</t>
    </rPh>
    <rPh sb="29" eb="31">
      <t>シンセイ</t>
    </rPh>
    <rPh sb="31" eb="33">
      <t>ショルイ</t>
    </rPh>
    <rPh sb="34" eb="35">
      <t>モト</t>
    </rPh>
    <rPh sb="38" eb="40">
      <t>キンユウ</t>
    </rPh>
    <rPh sb="40" eb="42">
      <t>キカン</t>
    </rPh>
    <rPh sb="42" eb="43">
      <t>ナド</t>
    </rPh>
    <rPh sb="44" eb="46">
      <t>ケイヤク</t>
    </rPh>
    <rPh sb="46" eb="48">
      <t>ジョウキョウ</t>
    </rPh>
    <rPh sb="48" eb="50">
      <t>ショウカイ</t>
    </rPh>
    <rPh sb="51" eb="52">
      <t>オコナ</t>
    </rPh>
    <phoneticPr fontId="3"/>
  </si>
  <si>
    <t>◆控除再開時期・・・金融機関等との照会・調整が完了し、申請書類が整い次第、給与からの控除再開となります。</t>
    <rPh sb="1" eb="3">
      <t>コウジョ</t>
    </rPh>
    <rPh sb="3" eb="5">
      <t>サイカイ</t>
    </rPh>
    <rPh sb="5" eb="7">
      <t>ジキ</t>
    </rPh>
    <rPh sb="10" eb="12">
      <t>キンユウ</t>
    </rPh>
    <rPh sb="12" eb="14">
      <t>キカン</t>
    </rPh>
    <rPh sb="14" eb="15">
      <t>ナド</t>
    </rPh>
    <rPh sb="17" eb="19">
      <t>ショウカイ</t>
    </rPh>
    <rPh sb="20" eb="22">
      <t>チョウセイ</t>
    </rPh>
    <rPh sb="23" eb="25">
      <t>カンリョウ</t>
    </rPh>
    <rPh sb="27" eb="29">
      <t>シンセイ</t>
    </rPh>
    <rPh sb="29" eb="31">
      <t>ショルイ</t>
    </rPh>
    <rPh sb="32" eb="33">
      <t>トトノ</t>
    </rPh>
    <rPh sb="34" eb="36">
      <t>シダイ</t>
    </rPh>
    <rPh sb="37" eb="39">
      <t>キュウヨ</t>
    </rPh>
    <rPh sb="42" eb="44">
      <t>コウジョ</t>
    </rPh>
    <rPh sb="44" eb="46">
      <t>サイカイ</t>
    </rPh>
    <phoneticPr fontId="3"/>
  </si>
  <si>
    <r>
      <t>◆不備申請書類については所属校へ返却となり、</t>
    </r>
    <r>
      <rPr>
        <b/>
        <sz val="11"/>
        <color rgb="FFFF0000"/>
        <rFont val="ＭＳ Ｐゴシック"/>
        <family val="3"/>
        <charset val="128"/>
      </rPr>
      <t>再提出のない場合は、移管手続きが完了しません</t>
    </r>
    <r>
      <rPr>
        <sz val="11"/>
        <rFont val="ＭＳ Ｐゴシック"/>
        <family val="3"/>
        <charset val="128"/>
      </rPr>
      <t>。</t>
    </r>
    <rPh sb="1" eb="3">
      <t>フビ</t>
    </rPh>
    <rPh sb="3" eb="5">
      <t>シンセイ</t>
    </rPh>
    <rPh sb="5" eb="7">
      <t>ショルイ</t>
    </rPh>
    <rPh sb="12" eb="14">
      <t>ショゾク</t>
    </rPh>
    <rPh sb="14" eb="15">
      <t>コウ</t>
    </rPh>
    <rPh sb="16" eb="18">
      <t>ヘンキャク</t>
    </rPh>
    <rPh sb="22" eb="25">
      <t>サイテイシュツ</t>
    </rPh>
    <rPh sb="28" eb="30">
      <t>バアイ</t>
    </rPh>
    <rPh sb="32" eb="34">
      <t>イカン</t>
    </rPh>
    <rPh sb="34" eb="36">
      <t>テツヅ</t>
    </rPh>
    <rPh sb="38" eb="40">
      <t>カンリョウ</t>
    </rPh>
    <phoneticPr fontId="3"/>
  </si>
  <si>
    <t>◆A4片面印刷で、計6枚印刷されます。（「金融機関用」、「電算報告用」、「所属控」、「本人用」、「勤務先異動届」×2）</t>
    <rPh sb="3" eb="5">
      <t>カタメン</t>
    </rPh>
    <rPh sb="5" eb="7">
      <t>インサツ</t>
    </rPh>
    <rPh sb="9" eb="10">
      <t>ケイ</t>
    </rPh>
    <rPh sb="11" eb="12">
      <t>マイ</t>
    </rPh>
    <rPh sb="12" eb="14">
      <t>インサツ</t>
    </rPh>
    <rPh sb="21" eb="23">
      <t>キンユウ</t>
    </rPh>
    <rPh sb="23" eb="26">
      <t>キカンヨウ</t>
    </rPh>
    <rPh sb="29" eb="31">
      <t>デンサン</t>
    </rPh>
    <rPh sb="31" eb="34">
      <t>ホウコクヨウ</t>
    </rPh>
    <rPh sb="37" eb="39">
      <t>ショゾク</t>
    </rPh>
    <rPh sb="39" eb="40">
      <t>ヒカ</t>
    </rPh>
    <rPh sb="43" eb="45">
      <t>ホンニン</t>
    </rPh>
    <rPh sb="45" eb="46">
      <t>ヨウ</t>
    </rPh>
    <rPh sb="49" eb="52">
      <t>キンムサキ</t>
    </rPh>
    <rPh sb="52" eb="54">
      <t>イドウ</t>
    </rPh>
    <rPh sb="54" eb="55">
      <t>トドケ</t>
    </rPh>
    <phoneticPr fontId="3"/>
  </si>
  <si>
    <r>
      <t>◆</t>
    </r>
    <r>
      <rPr>
        <b/>
        <sz val="10.5"/>
        <color rgb="FFFF0000"/>
        <rFont val="ＭＳ Ｐゴシック"/>
        <family val="3"/>
        <charset val="128"/>
      </rPr>
      <t>届出印の押印が必要です！</t>
    </r>
    <r>
      <rPr>
        <sz val="10.5"/>
        <rFont val="ＭＳ Ｐゴシック"/>
        <family val="3"/>
        <charset val="128"/>
      </rPr>
      <t>（「金融機関用」、「所属控」、「本人用」、「勤務先異動届」×2）</t>
    </r>
    <rPh sb="1" eb="4">
      <t>トドケデイン</t>
    </rPh>
    <rPh sb="5" eb="7">
      <t>オウイン</t>
    </rPh>
    <rPh sb="8" eb="10">
      <t>ヒツヨウ</t>
    </rPh>
    <phoneticPr fontId="3"/>
  </si>
  <si>
    <t>◆所属受付印の押印が必要です！（「金融機関用」、「電算報告用」、「所属控」、「本人用」。所属校事務担当者様にてご対応ください。）</t>
    <rPh sb="10" eb="12">
      <t>ヒツヨウ</t>
    </rPh>
    <rPh sb="17" eb="19">
      <t>キンユウ</t>
    </rPh>
    <rPh sb="19" eb="22">
      <t>キカンヨウ</t>
    </rPh>
    <rPh sb="25" eb="27">
      <t>デンサン</t>
    </rPh>
    <rPh sb="27" eb="30">
      <t>ホウコクヨウ</t>
    </rPh>
    <rPh sb="33" eb="35">
      <t>ショゾク</t>
    </rPh>
    <rPh sb="35" eb="36">
      <t>ヒカエ</t>
    </rPh>
    <rPh sb="39" eb="41">
      <t>ホンニン</t>
    </rPh>
    <rPh sb="41" eb="42">
      <t>ヨウ</t>
    </rPh>
    <rPh sb="44" eb="46">
      <t>ショゾク</t>
    </rPh>
    <rPh sb="46" eb="47">
      <t>コウ</t>
    </rPh>
    <rPh sb="47" eb="49">
      <t>ジム</t>
    </rPh>
    <rPh sb="49" eb="53">
      <t>タントウシャサマ</t>
    </rPh>
    <rPh sb="56" eb="58">
      <t>タイオウ</t>
    </rPh>
    <phoneticPr fontId="3"/>
  </si>
  <si>
    <r>
      <rPr>
        <b/>
        <sz val="10"/>
        <color rgb="FFFF0000"/>
        <rFont val="ＭＳ Ｐゴシック"/>
        <family val="3"/>
        <charset val="128"/>
      </rPr>
      <t>大阪府へ採用された日、異動で転入した日</t>
    </r>
    <r>
      <rPr>
        <sz val="10"/>
        <rFont val="ＭＳ Ｐゴシック"/>
        <family val="3"/>
        <charset val="128"/>
      </rPr>
      <t>を入力
入力例：令和5年4月1日の場合・・・</t>
    </r>
    <r>
      <rPr>
        <b/>
        <sz val="10"/>
        <color rgb="FFFF0000"/>
        <rFont val="ＭＳ Ｐゴシック"/>
        <family val="3"/>
        <charset val="128"/>
      </rPr>
      <t>【050401】</t>
    </r>
    <r>
      <rPr>
        <sz val="10"/>
        <rFont val="ＭＳ Ｐゴシック"/>
        <family val="3"/>
        <charset val="128"/>
      </rPr>
      <t>と入力</t>
    </r>
    <rPh sb="0" eb="3">
      <t>オオサカフ</t>
    </rPh>
    <rPh sb="4" eb="6">
      <t>サイヨウ</t>
    </rPh>
    <rPh sb="9" eb="10">
      <t>ヒ</t>
    </rPh>
    <rPh sb="11" eb="13">
      <t>イドウ</t>
    </rPh>
    <rPh sb="14" eb="16">
      <t>テンニュウ</t>
    </rPh>
    <rPh sb="18" eb="19">
      <t>ヒ</t>
    </rPh>
    <rPh sb="20" eb="22">
      <t>ニュウリョク</t>
    </rPh>
    <rPh sb="23" eb="25">
      <t>ニュウリョク</t>
    </rPh>
    <rPh sb="25" eb="26">
      <t>レイ</t>
    </rPh>
    <rPh sb="27" eb="29">
      <t>レイワ</t>
    </rPh>
    <rPh sb="30" eb="31">
      <t>ネン</t>
    </rPh>
    <rPh sb="32" eb="33">
      <t>ガツ</t>
    </rPh>
    <rPh sb="33" eb="35">
      <t>ツイタチ</t>
    </rPh>
    <rPh sb="36" eb="38">
      <t>バアイ</t>
    </rPh>
    <rPh sb="50" eb="52">
      <t>ニュウリョク</t>
    </rPh>
    <phoneticPr fontId="3"/>
  </si>
  <si>
    <r>
      <t>前述③後、所属受付印を押印のうえ、「</t>
    </r>
    <r>
      <rPr>
        <b/>
        <sz val="11"/>
        <rFont val="ＭＳ Ｐゴシック"/>
        <family val="3"/>
        <charset val="128"/>
      </rPr>
      <t>金融機関用</t>
    </r>
    <r>
      <rPr>
        <sz val="11"/>
        <rFont val="ＭＳ Ｐゴシック"/>
        <family val="3"/>
        <charset val="128"/>
      </rPr>
      <t>」、「</t>
    </r>
    <r>
      <rPr>
        <b/>
        <sz val="11"/>
        <rFont val="ＭＳ Ｐゴシック"/>
        <family val="3"/>
        <charset val="128"/>
      </rPr>
      <t>電算報告用</t>
    </r>
    <r>
      <rPr>
        <sz val="11"/>
        <rFont val="ＭＳ Ｐゴシック"/>
        <family val="3"/>
        <charset val="128"/>
      </rPr>
      <t>」及び「</t>
    </r>
    <r>
      <rPr>
        <b/>
        <sz val="11"/>
        <rFont val="ＭＳ Ｐゴシック"/>
        <family val="3"/>
        <charset val="128"/>
      </rPr>
      <t>勤務先異動届</t>
    </r>
    <r>
      <rPr>
        <sz val="11"/>
        <rFont val="ＭＳ Ｐゴシック"/>
        <family val="3"/>
        <charset val="128"/>
      </rPr>
      <t>」1枚目を福利課へ提出してください。</t>
    </r>
    <rPh sb="0" eb="2">
      <t>ゼンジュツ</t>
    </rPh>
    <rPh sb="3" eb="4">
      <t>ゴ</t>
    </rPh>
    <rPh sb="5" eb="7">
      <t>ショゾク</t>
    </rPh>
    <rPh sb="7" eb="9">
      <t>ウケツケ</t>
    </rPh>
    <rPh sb="9" eb="10">
      <t>イン</t>
    </rPh>
    <rPh sb="11" eb="13">
      <t>オウイン</t>
    </rPh>
    <rPh sb="18" eb="20">
      <t>キンユウ</t>
    </rPh>
    <rPh sb="20" eb="23">
      <t>キカンヨウ</t>
    </rPh>
    <rPh sb="26" eb="28">
      <t>デンサン</t>
    </rPh>
    <rPh sb="28" eb="31">
      <t>ホウコクヨウ</t>
    </rPh>
    <rPh sb="32" eb="33">
      <t>オヨ</t>
    </rPh>
    <rPh sb="35" eb="38">
      <t>キンムサキ</t>
    </rPh>
    <rPh sb="38" eb="40">
      <t>イドウ</t>
    </rPh>
    <rPh sb="40" eb="41">
      <t>トドケ</t>
    </rPh>
    <rPh sb="43" eb="45">
      <t>マイメ</t>
    </rPh>
    <rPh sb="46" eb="48">
      <t>フクリ</t>
    </rPh>
    <rPh sb="48" eb="49">
      <t>カ</t>
    </rPh>
    <rPh sb="50" eb="52">
      <t>テイシュツ</t>
    </rPh>
    <phoneticPr fontId="3"/>
  </si>
  <si>
    <r>
      <t xml:space="preserve">初回積立開始日
</t>
    </r>
    <r>
      <rPr>
        <sz val="10"/>
        <color rgb="FFFF0000"/>
        <rFont val="HG丸ｺﾞｼｯｸM-PRO"/>
        <family val="3"/>
        <charset val="128"/>
      </rPr>
      <t>【元号のみ選択】</t>
    </r>
    <rPh sb="0" eb="2">
      <t>ショカイ</t>
    </rPh>
    <rPh sb="2" eb="4">
      <t>ツミタテ</t>
    </rPh>
    <rPh sb="4" eb="7">
      <t>カイシビ</t>
    </rPh>
    <rPh sb="9" eb="11">
      <t>ゲンゴウ</t>
    </rPh>
    <rPh sb="13" eb="15">
      <t>センタク</t>
    </rPh>
    <phoneticPr fontId="3"/>
  </si>
  <si>
    <r>
      <t xml:space="preserve">生年月日
</t>
    </r>
    <r>
      <rPr>
        <sz val="10"/>
        <color rgb="FFFF0000"/>
        <rFont val="HG丸ｺﾞｼｯｸM-PRO"/>
        <family val="3"/>
        <charset val="128"/>
      </rPr>
      <t>【元号のみ選択】</t>
    </r>
    <rPh sb="0" eb="2">
      <t>セイネン</t>
    </rPh>
    <rPh sb="2" eb="4">
      <t>ガッピ</t>
    </rPh>
    <rPh sb="6" eb="8">
      <t>ゲンゴウ</t>
    </rPh>
    <rPh sb="10" eb="12">
      <t>センタク</t>
    </rPh>
    <phoneticPr fontId="3"/>
  </si>
  <si>
    <r>
      <t>異動日</t>
    </r>
    <r>
      <rPr>
        <sz val="9"/>
        <color rgb="FFFF0000"/>
        <rFont val="HG丸ｺﾞｼｯｸM-PRO"/>
        <family val="3"/>
        <charset val="128"/>
      </rPr>
      <t>【元号のみ選択】</t>
    </r>
    <r>
      <rPr>
        <sz val="11"/>
        <rFont val="ＭＳ Ｐゴシック"/>
        <family val="3"/>
        <charset val="128"/>
      </rPr>
      <t xml:space="preserve">
</t>
    </r>
    <r>
      <rPr>
        <sz val="8"/>
        <rFont val="ＭＳ Ｐゴシック"/>
        <family val="3"/>
        <charset val="128"/>
      </rPr>
      <t>※大阪府への転入・採用日</t>
    </r>
    <rPh sb="0" eb="2">
      <t>イドウ</t>
    </rPh>
    <rPh sb="2" eb="3">
      <t>ヒ</t>
    </rPh>
    <rPh sb="4" eb="6">
      <t>ゲンゴウ</t>
    </rPh>
    <rPh sb="13" eb="16">
      <t>オオサカフ</t>
    </rPh>
    <rPh sb="18" eb="20">
      <t>テンニュウ</t>
    </rPh>
    <rPh sb="21" eb="23">
      <t>サイヨウ</t>
    </rPh>
    <rPh sb="23" eb="24">
      <t>ヒ</t>
    </rPh>
    <phoneticPr fontId="3"/>
  </si>
  <si>
    <r>
      <t>③前勤務先情報</t>
    </r>
    <r>
      <rPr>
        <b/>
        <sz val="16"/>
        <color rgb="FFFF0000"/>
        <rFont val="Meiryo UI"/>
        <family val="3"/>
        <charset val="128"/>
      </rPr>
      <t>（全項目入力または選択必須）</t>
    </r>
    <rPh sb="1" eb="2">
      <t>マエ</t>
    </rPh>
    <rPh sb="2" eb="5">
      <t>キンムサキ</t>
    </rPh>
    <rPh sb="5" eb="7">
      <t>ジョウホウ</t>
    </rPh>
    <phoneticPr fontId="3"/>
  </si>
  <si>
    <r>
      <t>金融機関コード</t>
    </r>
    <r>
      <rPr>
        <b/>
        <sz val="8"/>
        <color rgb="FFFF0000"/>
        <rFont val="HG丸ｺﾞｼｯｸM-PRO"/>
        <family val="3"/>
        <charset val="128"/>
      </rPr>
      <t>半角入力</t>
    </r>
    <rPh sb="0" eb="2">
      <t>キンユウ</t>
    </rPh>
    <rPh sb="2" eb="4">
      <t>キカン</t>
    </rPh>
    <rPh sb="7" eb="9">
      <t>ハンカク</t>
    </rPh>
    <rPh sb="9" eb="11">
      <t>ニュウリョク</t>
    </rPh>
    <phoneticPr fontId="3"/>
  </si>
  <si>
    <t>移管申込書（住宅）</t>
    <rPh sb="6" eb="8">
      <t>ジュウタク</t>
    </rPh>
    <phoneticPr fontId="3"/>
  </si>
  <si>
    <t>　</t>
    <phoneticPr fontId="3"/>
  </si>
  <si>
    <t>豊中市立庄内さくら学園（前期）</t>
    <rPh sb="0" eb="4">
      <t>トヨナカシリツ</t>
    </rPh>
    <rPh sb="4" eb="6">
      <t>ショウナイ</t>
    </rPh>
    <rPh sb="9" eb="11">
      <t>ガクエン</t>
    </rPh>
    <rPh sb="12" eb="14">
      <t>ゼンキ</t>
    </rPh>
    <phoneticPr fontId="6"/>
  </si>
  <si>
    <t>豊中市立庄内さくら学園（後期）</t>
    <rPh sb="12" eb="13">
      <t>アト</t>
    </rPh>
    <phoneticPr fontId="6"/>
  </si>
  <si>
    <t>貝塚市立二色学園（前期）</t>
    <rPh sb="0" eb="2">
      <t>カイヅカ</t>
    </rPh>
    <rPh sb="2" eb="3">
      <t>シ</t>
    </rPh>
    <rPh sb="3" eb="4">
      <t>リツ</t>
    </rPh>
    <rPh sb="4" eb="6">
      <t>ニシキ</t>
    </rPh>
    <rPh sb="6" eb="8">
      <t>ガクエン</t>
    </rPh>
    <rPh sb="9" eb="11">
      <t>ゼンキ</t>
    </rPh>
    <phoneticPr fontId="58"/>
  </si>
  <si>
    <t>貝塚市立二色学園（後期）</t>
    <rPh sb="0" eb="2">
      <t>カイヅカ</t>
    </rPh>
    <rPh sb="2" eb="3">
      <t>シ</t>
    </rPh>
    <rPh sb="3" eb="4">
      <t>リツ</t>
    </rPh>
    <rPh sb="4" eb="6">
      <t>ニシキ</t>
    </rPh>
    <rPh sb="6" eb="8">
      <t>ガクエン</t>
    </rPh>
    <rPh sb="9" eb="11">
      <t>コウキ</t>
    </rPh>
    <phoneticPr fontId="58"/>
  </si>
  <si>
    <t>寝屋川市立望が丘小学校</t>
  </si>
  <si>
    <t>寝屋川市立望が丘中学校</t>
  </si>
  <si>
    <t>東大阪市立義務教育学校くすは縄手南校（後期）</t>
    <phoneticPr fontId="3"/>
  </si>
  <si>
    <t>東大阪市立義務教育学校くすは縄手南校（前期）</t>
    <phoneticPr fontId="3"/>
  </si>
  <si>
    <t>門真市立水桜小学校</t>
    <rPh sb="0" eb="2">
      <t>カドマ</t>
    </rPh>
    <rPh sb="2" eb="3">
      <t>シ</t>
    </rPh>
    <rPh sb="3" eb="4">
      <t>リツ</t>
    </rPh>
    <rPh sb="4" eb="5">
      <t>スイ</t>
    </rPh>
    <rPh sb="5" eb="6">
      <t>サクラ</t>
    </rPh>
    <rPh sb="6" eb="9">
      <t>ショウガッコウ</t>
    </rPh>
    <phoneticPr fontId="1"/>
  </si>
  <si>
    <t>四條畷市立四條畷西中学校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</si>
</sst>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b/>
      <sz val="11"/>
      <name val="Meiryo UI"/>
      <family val="3"/>
      <charset val="128"/>
    </font>
    <font>
      <sz val="10"/>
      <color rgb="FFFF0000"/>
      <name val="HG丸ｺﾞｼｯｸM-PRO"/>
      <family val="3"/>
      <charset val="128"/>
    </font>
    <font>
      <sz val="11"/>
      <color rgb="FFFF0000"/>
      <name val="ＭＳ Ｐゴシック"/>
      <family val="3"/>
      <charset val="128"/>
    </font>
    <font>
      <sz val="10"/>
      <name val="ＭＳ Ｐゴシック"/>
      <family val="3"/>
      <charset val="128"/>
    </font>
    <font>
      <b/>
      <sz val="10"/>
      <color rgb="FFFF0000"/>
      <name val="ＭＳ Ｐゴシック"/>
      <family val="3"/>
      <charset val="128"/>
    </font>
    <font>
      <sz val="10"/>
      <color rgb="FFFF0000"/>
      <name val="ＭＳ Ｐゴシック"/>
      <family val="3"/>
      <charset val="128"/>
    </font>
    <font>
      <b/>
      <sz val="11"/>
      <name val="ＭＳ Ｐゴシック"/>
      <family val="3"/>
      <charset val="128"/>
    </font>
    <font>
      <sz val="4"/>
      <name val="ＭＳ Ｐ明朝"/>
      <family val="1"/>
      <charset val="128"/>
    </font>
    <font>
      <sz val="12"/>
      <name val="Meiryo UI"/>
      <family val="3"/>
      <charset val="128"/>
    </font>
    <font>
      <sz val="9"/>
      <name val="ＭＳ Ｐゴシック"/>
      <family val="3"/>
      <charset val="128"/>
    </font>
    <font>
      <sz val="5"/>
      <name val="ＭＳ Ｐ明朝"/>
      <family val="1"/>
      <charset val="128"/>
    </font>
    <font>
      <sz val="9"/>
      <name val="Meiryo UI"/>
      <family val="3"/>
      <charset val="128"/>
    </font>
    <font>
      <sz val="12"/>
      <name val="ＭＳ Ｐ明朝"/>
      <family val="1"/>
      <charset val="128"/>
    </font>
    <font>
      <sz val="8.5"/>
      <name val="ＭＳ Ｐ明朝"/>
      <family val="1"/>
      <charset val="128"/>
    </font>
    <font>
      <sz val="11"/>
      <name val="Meiryo UI"/>
      <family val="3"/>
      <charset val="128"/>
    </font>
    <font>
      <sz val="8"/>
      <name val="Meiryo UI"/>
      <family val="3"/>
      <charset val="128"/>
    </font>
    <font>
      <sz val="7"/>
      <name val="Meiryo UI"/>
      <family val="3"/>
      <charset val="128"/>
    </font>
    <font>
      <sz val="10.5"/>
      <name val="ＭＳ Ｐゴシック"/>
      <family val="3"/>
      <charset val="128"/>
    </font>
    <font>
      <b/>
      <sz val="11"/>
      <color theme="0"/>
      <name val="Meiryo UI"/>
      <family val="3"/>
      <charset val="128"/>
    </font>
    <font>
      <sz val="9"/>
      <color theme="0"/>
      <name val="Meiryo UI"/>
      <family val="3"/>
      <charset val="128"/>
    </font>
    <font>
      <b/>
      <sz val="10"/>
      <color theme="0"/>
      <name val="Meiryo UI"/>
      <family val="3"/>
      <charset val="128"/>
    </font>
    <font>
      <sz val="11"/>
      <color theme="0"/>
      <name val="ＭＳ Ｐゴシック"/>
      <family val="3"/>
      <charset val="128"/>
    </font>
    <font>
      <sz val="8"/>
      <name val="ＭＳ Ｐゴシック"/>
      <family val="3"/>
      <charset val="128"/>
    </font>
    <font>
      <b/>
      <sz val="14"/>
      <color rgb="FFFF0000"/>
      <name val="ＭＳ Ｐゴシック"/>
      <family val="3"/>
      <charset val="128"/>
    </font>
    <font>
      <sz val="10"/>
      <name val="Meiryo UI"/>
      <family val="3"/>
      <charset val="128"/>
    </font>
    <font>
      <b/>
      <sz val="14"/>
      <name val="ＭＳ Ｐ明朝"/>
      <family val="1"/>
      <charset val="128"/>
    </font>
    <font>
      <b/>
      <sz val="12"/>
      <name val="ＭＳ Ｐゴシック"/>
      <family val="3"/>
      <charset val="128"/>
    </font>
    <font>
      <b/>
      <sz val="16"/>
      <name val="ＭＳ Ｐ明朝"/>
      <family val="1"/>
      <charset val="128"/>
    </font>
    <font>
      <sz val="7.5"/>
      <name val="ＭＳ Ｐ明朝"/>
      <family val="1"/>
      <charset val="128"/>
    </font>
    <font>
      <b/>
      <sz val="18"/>
      <name val="Meiryo UI"/>
      <family val="3"/>
      <charset val="128"/>
    </font>
    <font>
      <b/>
      <sz val="14"/>
      <name val="Meiryo UI"/>
      <family val="3"/>
      <charset val="128"/>
    </font>
    <font>
      <b/>
      <sz val="14"/>
      <color rgb="FFFF0000"/>
      <name val="Meiryo UI"/>
      <family val="3"/>
      <charset val="128"/>
    </font>
    <font>
      <sz val="14"/>
      <name val="Meiryo UI"/>
      <family val="3"/>
      <charset val="128"/>
    </font>
    <font>
      <b/>
      <sz val="16"/>
      <color rgb="FFFF0000"/>
      <name val="Meiryo UI"/>
      <family val="3"/>
      <charset val="128"/>
    </font>
    <font>
      <b/>
      <sz val="16"/>
      <name val="Meiryo UI"/>
      <family val="3"/>
      <charset val="128"/>
    </font>
    <font>
      <b/>
      <sz val="11"/>
      <color rgb="FFFF0000"/>
      <name val="ＭＳ Ｐゴシック"/>
      <family val="3"/>
      <charset val="128"/>
    </font>
    <font>
      <b/>
      <sz val="14"/>
      <name val="ＭＳ Ｐゴシック"/>
      <family val="3"/>
      <charset val="128"/>
      <scheme val="major"/>
    </font>
    <font>
      <sz val="14"/>
      <name val="ＭＳ Ｐゴシック"/>
      <family val="3"/>
      <charset val="128"/>
    </font>
    <font>
      <b/>
      <sz val="12"/>
      <name val="Meiryo UI"/>
      <family val="3"/>
      <charset val="128"/>
    </font>
    <font>
      <b/>
      <sz val="10.5"/>
      <color rgb="FFFF0000"/>
      <name val="ＭＳ Ｐゴシック"/>
      <family val="3"/>
      <charset val="128"/>
    </font>
    <font>
      <sz val="9"/>
      <color rgb="FFFF0000"/>
      <name val="HG丸ｺﾞｼｯｸM-PRO"/>
      <family val="3"/>
      <charset val="128"/>
    </font>
    <font>
      <b/>
      <sz val="8"/>
      <color rgb="FFFF0000"/>
      <name val="HG丸ｺﾞｼｯｸM-PRO"/>
      <family val="3"/>
      <charset val="128"/>
    </font>
    <font>
      <sz val="11"/>
      <color rgb="FF9C5700"/>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s>
  <fills count="1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E5FE"/>
        <bgColor indexed="64"/>
      </patternFill>
    </fill>
    <fill>
      <patternFill patternType="solid">
        <fgColor rgb="FFDAEEF3"/>
        <bgColor indexed="64"/>
      </patternFill>
    </fill>
    <fill>
      <patternFill patternType="solid">
        <fgColor rgb="FF54CFFA"/>
        <bgColor indexed="64"/>
      </patternFill>
    </fill>
    <fill>
      <patternFill patternType="solid">
        <fgColor rgb="FF66CCFF"/>
        <bgColor indexed="64"/>
      </patternFill>
    </fill>
    <fill>
      <patternFill patternType="solid">
        <fgColor rgb="FF33CCFF"/>
        <bgColor indexed="64"/>
      </patternFill>
    </fill>
    <fill>
      <patternFill patternType="solid">
        <fgColor rgb="FF66FF33"/>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auto="1"/>
      </left>
      <right/>
      <top style="dotted">
        <color auto="1"/>
      </top>
      <bottom/>
      <diagonal/>
    </border>
    <border>
      <left/>
      <right/>
      <top style="dotted">
        <color auto="1"/>
      </top>
      <bottom/>
      <diagonal/>
    </border>
    <border>
      <left/>
      <right/>
      <top/>
      <bottom style="dotted">
        <color auto="1"/>
      </bottom>
      <diagonal/>
    </border>
    <border>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medium">
        <color indexed="64"/>
      </right>
      <top style="hair">
        <color auto="1"/>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thin">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style="thin">
        <color indexed="64"/>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dashed">
        <color auto="1"/>
      </left>
      <right style="dashed">
        <color auto="1"/>
      </right>
      <top/>
      <bottom/>
      <diagonal/>
    </border>
    <border>
      <left style="dashed">
        <color indexed="64"/>
      </left>
      <right style="dashed">
        <color indexed="64"/>
      </right>
      <top style="thin">
        <color indexed="64"/>
      </top>
      <bottom/>
      <diagonal/>
    </border>
    <border>
      <left style="dashed">
        <color auto="1"/>
      </left>
      <right style="dashed">
        <color auto="1"/>
      </right>
      <top/>
      <bottom style="thin">
        <color indexed="64"/>
      </bottom>
      <diagonal/>
    </border>
    <border>
      <left style="thin">
        <color indexed="64"/>
      </left>
      <right style="dotted">
        <color auto="1"/>
      </right>
      <top/>
      <bottom style="medium">
        <color indexed="64"/>
      </bottom>
      <diagonal/>
    </border>
    <border>
      <left style="dotted">
        <color auto="1"/>
      </left>
      <right style="dotted">
        <color auto="1"/>
      </right>
      <top/>
      <bottom/>
      <diagonal/>
    </border>
    <border>
      <left style="dotted">
        <color indexed="64"/>
      </left>
      <right style="thin">
        <color indexed="64"/>
      </right>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medium">
        <color indexed="64"/>
      </left>
      <right/>
      <top style="hair">
        <color indexed="64"/>
      </top>
      <bottom/>
      <diagonal/>
    </border>
    <border>
      <left style="hair">
        <color indexed="64"/>
      </left>
      <right/>
      <top style="hair">
        <color indexed="64"/>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dashed">
        <color auto="1"/>
      </left>
      <right style="dashed">
        <color auto="1"/>
      </right>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indexed="64"/>
      </bottom>
      <diagonal/>
    </border>
    <border>
      <left style="dashed">
        <color indexed="64"/>
      </left>
      <right style="medium">
        <color indexed="64"/>
      </right>
      <top style="thin">
        <color indexed="64"/>
      </top>
      <bottom/>
      <diagonal/>
    </border>
    <border>
      <left style="dashed">
        <color auto="1"/>
      </left>
      <right style="medium">
        <color indexed="64"/>
      </right>
      <top/>
      <bottom style="medium">
        <color indexed="64"/>
      </bottom>
      <diagonal/>
    </border>
    <border>
      <left style="thin">
        <color indexed="64"/>
      </left>
      <right style="dashed">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top/>
      <bottom style="hair">
        <color indexed="64"/>
      </bottom>
      <diagonal/>
    </border>
    <border>
      <left/>
      <right style="hair">
        <color auto="1"/>
      </right>
      <top/>
      <bottom style="medium">
        <color indexed="64"/>
      </bottom>
      <diagonal/>
    </border>
    <border>
      <left style="hair">
        <color auto="1"/>
      </left>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dotted">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dotted">
        <color indexed="64"/>
      </right>
      <top/>
      <bottom/>
      <diagonal/>
    </border>
    <border>
      <left style="hair">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auto="1"/>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116">
    <xf numFmtId="0" fontId="0" fillId="0" borderId="0" xfId="0">
      <alignment vertical="center"/>
    </xf>
    <xf numFmtId="0" fontId="0" fillId="0" borderId="0" xfId="0" applyBorder="1">
      <alignment vertical="center"/>
    </xf>
    <xf numFmtId="0" fontId="4"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11" fillId="0" borderId="0" xfId="0" applyFont="1" applyBorder="1">
      <alignment vertical="center"/>
    </xf>
    <xf numFmtId="0" fontId="8" fillId="0" borderId="4"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1" xfId="0" applyFont="1" applyBorder="1">
      <alignment vertical="center"/>
    </xf>
    <xf numFmtId="0" fontId="8" fillId="0" borderId="3" xfId="0" applyFont="1" applyBorder="1">
      <alignment vertical="center"/>
    </xf>
    <xf numFmtId="0" fontId="11" fillId="0" borderId="0" xfId="0" applyFont="1" applyBorder="1" applyAlignment="1">
      <alignment vertical="center"/>
    </xf>
    <xf numFmtId="0" fontId="8" fillId="0" borderId="21" xfId="0" applyFont="1" applyBorder="1">
      <alignment vertical="center"/>
    </xf>
    <xf numFmtId="0" fontId="8" fillId="0" borderId="27" xfId="0" applyFont="1" applyBorder="1">
      <alignment vertical="center"/>
    </xf>
    <xf numFmtId="0" fontId="8" fillId="0" borderId="18" xfId="0" applyFont="1" applyBorder="1" applyAlignment="1">
      <alignment vertical="center"/>
    </xf>
    <xf numFmtId="0" fontId="8" fillId="0" borderId="16" xfId="0" applyNumberFormat="1" applyFont="1" applyBorder="1" applyAlignment="1">
      <alignment vertical="center"/>
    </xf>
    <xf numFmtId="0" fontId="8" fillId="0" borderId="18" xfId="0" applyNumberFormat="1" applyFont="1" applyBorder="1" applyAlignment="1">
      <alignment vertical="center"/>
    </xf>
    <xf numFmtId="0" fontId="8" fillId="0" borderId="16" xfId="0" applyFont="1" applyBorder="1" applyAlignment="1">
      <alignment vertical="center"/>
    </xf>
    <xf numFmtId="0" fontId="10" fillId="0" borderId="0" xfId="0" applyFont="1" applyBorder="1">
      <alignment vertical="center"/>
    </xf>
    <xf numFmtId="0" fontId="10"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wrapTex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0" borderId="42" xfId="0" applyNumberFormat="1" applyBorder="1" applyAlignment="1" applyProtection="1">
      <alignment horizontal="center"/>
    </xf>
    <xf numFmtId="0" fontId="0" fillId="0" borderId="40" xfId="0" applyBorder="1" applyAlignment="1" applyProtection="1">
      <alignment horizontal="center" shrinkToFit="1"/>
    </xf>
    <xf numFmtId="0" fontId="0" fillId="0" borderId="41" xfId="0" applyBorder="1" applyAlignment="1" applyProtection="1">
      <alignment horizontal="center" vertical="center" shrinkToFit="1"/>
    </xf>
    <xf numFmtId="0" fontId="0" fillId="0" borderId="46" xfId="0" applyBorder="1" applyAlignment="1" applyProtection="1">
      <alignment horizontal="center"/>
    </xf>
    <xf numFmtId="49" fontId="0" fillId="0" borderId="36" xfId="0" applyNumberFormat="1" applyBorder="1" applyAlignment="1" applyProtection="1">
      <alignment horizontal="center"/>
    </xf>
    <xf numFmtId="0" fontId="0" fillId="0" borderId="44" xfId="0" applyBorder="1" applyAlignment="1" applyProtection="1">
      <alignment shrinkToFit="1"/>
    </xf>
    <xf numFmtId="0" fontId="0" fillId="0" borderId="45" xfId="0" applyBorder="1" applyAlignment="1" applyProtection="1">
      <alignment vertical="center" shrinkToFit="1"/>
    </xf>
    <xf numFmtId="0" fontId="0" fillId="0" borderId="51" xfId="0" applyBorder="1" applyAlignment="1" applyProtection="1">
      <alignment horizontal="center"/>
    </xf>
    <xf numFmtId="49" fontId="0" fillId="0" borderId="52" xfId="0" applyNumberFormat="1" applyBorder="1" applyAlignment="1" applyProtection="1">
      <alignment horizontal="center"/>
    </xf>
    <xf numFmtId="0" fontId="0" fillId="0" borderId="48" xfId="0" applyBorder="1" applyAlignment="1" applyProtection="1">
      <alignment shrinkToFit="1"/>
    </xf>
    <xf numFmtId="0" fontId="0" fillId="0" borderId="49" xfId="0" applyBorder="1" applyAlignment="1" applyProtection="1">
      <alignment vertical="center" shrinkToFit="1"/>
    </xf>
    <xf numFmtId="49" fontId="0" fillId="0" borderId="31" xfId="0" applyNumberFormat="1" applyBorder="1" applyAlignment="1" applyProtection="1">
      <alignment horizontal="center"/>
    </xf>
    <xf numFmtId="0" fontId="0" fillId="0" borderId="53" xfId="0" applyBorder="1" applyAlignment="1" applyProtection="1">
      <alignment shrinkToFit="1"/>
    </xf>
    <xf numFmtId="0" fontId="0" fillId="0" borderId="54" xfId="0" applyBorder="1" applyAlignment="1" applyProtection="1">
      <alignment vertical="center" shrinkToFit="1"/>
    </xf>
    <xf numFmtId="49" fontId="0" fillId="0" borderId="56" xfId="0" applyNumberFormat="1" applyBorder="1" applyAlignment="1" applyProtection="1">
      <alignment horizontal="center"/>
    </xf>
    <xf numFmtId="0" fontId="0" fillId="0" borderId="57" xfId="0" applyBorder="1" applyAlignment="1" applyProtection="1">
      <alignment shrinkToFit="1"/>
    </xf>
    <xf numFmtId="0" fontId="0" fillId="0" borderId="58" xfId="0" applyBorder="1" applyAlignment="1" applyProtection="1">
      <alignment vertical="center" shrinkToFit="1"/>
    </xf>
    <xf numFmtId="0" fontId="0" fillId="0" borderId="60" xfId="0" applyBorder="1" applyAlignment="1" applyProtection="1">
      <alignment horizontal="center"/>
    </xf>
    <xf numFmtId="49" fontId="0" fillId="0" borderId="61" xfId="0" applyNumberFormat="1" applyBorder="1" applyAlignment="1" applyProtection="1">
      <alignment horizontal="center"/>
    </xf>
    <xf numFmtId="0" fontId="0" fillId="0" borderId="62" xfId="0" applyBorder="1" applyAlignment="1" applyProtection="1">
      <alignment shrinkToFit="1"/>
    </xf>
    <xf numFmtId="0" fontId="0" fillId="0" borderId="63" xfId="0" applyBorder="1" applyAlignment="1" applyProtection="1">
      <alignment vertical="center" shrinkToFit="1"/>
    </xf>
    <xf numFmtId="0" fontId="0" fillId="0" borderId="13" xfId="0" applyBorder="1" applyAlignment="1" applyProtection="1">
      <alignment horizontal="center" vertical="center" shrinkToFit="1"/>
    </xf>
    <xf numFmtId="49" fontId="0" fillId="0" borderId="33" xfId="0" applyNumberFormat="1" applyBorder="1" applyAlignment="1" applyProtection="1">
      <alignment horizontal="center"/>
    </xf>
    <xf numFmtId="0" fontId="0" fillId="0" borderId="65" xfId="0" applyBorder="1" applyAlignment="1" applyProtection="1">
      <alignment shrinkToFit="1"/>
    </xf>
    <xf numFmtId="0" fontId="0" fillId="0" borderId="66" xfId="0" applyBorder="1" applyAlignment="1" applyProtection="1">
      <alignment vertical="center" shrinkToFit="1"/>
    </xf>
    <xf numFmtId="0" fontId="0" fillId="0" borderId="7" xfId="0" applyBorder="1" applyAlignment="1" applyProtection="1">
      <alignment horizontal="center" vertical="center" shrinkToFit="1"/>
    </xf>
    <xf numFmtId="0" fontId="0" fillId="0" borderId="40" xfId="0" applyBorder="1" applyAlignment="1" applyProtection="1">
      <alignment shrinkToFit="1"/>
    </xf>
    <xf numFmtId="0" fontId="0" fillId="0" borderId="41" xfId="0" applyBorder="1" applyAlignment="1" applyProtection="1">
      <alignment vertical="center" shrinkToFit="1"/>
    </xf>
    <xf numFmtId="49" fontId="0" fillId="0" borderId="67" xfId="0" applyNumberFormat="1" applyBorder="1" applyAlignment="1" applyProtection="1">
      <alignment horizontal="center"/>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2" fillId="0" borderId="0" xfId="1" applyAlignment="1" applyProtection="1"/>
    <xf numFmtId="0" fontId="2" fillId="0" borderId="0" xfId="1" applyAlignment="1" applyProtection="1">
      <alignment shrinkToFit="1"/>
    </xf>
    <xf numFmtId="0" fontId="16" fillId="0" borderId="0" xfId="0" applyFont="1">
      <alignment vertical="center"/>
    </xf>
    <xf numFmtId="0" fontId="0" fillId="0" borderId="78" xfId="0" applyFill="1" applyBorder="1" applyAlignment="1" applyProtection="1">
      <alignment horizontal="center" vertical="center"/>
    </xf>
    <xf numFmtId="0" fontId="0" fillId="0" borderId="0" xfId="0" applyFill="1" applyBorder="1" applyProtection="1">
      <alignment vertical="center"/>
    </xf>
    <xf numFmtId="0" fontId="0" fillId="0" borderId="0" xfId="0" applyFill="1">
      <alignment vertical="center"/>
    </xf>
    <xf numFmtId="49" fontId="0" fillId="3" borderId="42" xfId="0" applyNumberFormat="1" applyFill="1" applyBorder="1" applyAlignment="1" applyProtection="1">
      <alignment horizontal="center"/>
    </xf>
    <xf numFmtId="0" fontId="8" fillId="0" borderId="10" xfId="0" applyFont="1" applyBorder="1" applyAlignment="1">
      <alignment vertical="center"/>
    </xf>
    <xf numFmtId="0" fontId="8" fillId="0" borderId="2" xfId="0" applyFont="1" applyBorder="1" applyAlignment="1">
      <alignment vertical="center"/>
    </xf>
    <xf numFmtId="0" fontId="0" fillId="0" borderId="13" xfId="0" applyBorder="1" applyAlignment="1">
      <alignment vertical="center"/>
    </xf>
    <xf numFmtId="0" fontId="8" fillId="0" borderId="0" xfId="0" applyFont="1" applyBorder="1" applyAlignment="1">
      <alignment vertical="top"/>
    </xf>
    <xf numFmtId="0" fontId="8" fillId="0" borderId="4" xfId="0" applyFont="1" applyBorder="1" applyAlignment="1">
      <alignment vertical="top"/>
    </xf>
    <xf numFmtId="0" fontId="12" fillId="0" borderId="0" xfId="1" applyFont="1" applyBorder="1" applyAlignment="1">
      <alignment vertical="center"/>
    </xf>
    <xf numFmtId="0" fontId="8" fillId="0" borderId="0" xfId="1" applyFont="1" applyBorder="1" applyAlignment="1">
      <alignment vertical="center"/>
    </xf>
    <xf numFmtId="0" fontId="10" fillId="0" borderId="0" xfId="0" applyFont="1">
      <alignment vertical="center"/>
    </xf>
    <xf numFmtId="0" fontId="9" fillId="0" borderId="23" xfId="1" applyFont="1" applyBorder="1" applyAlignment="1">
      <alignment vertical="center"/>
    </xf>
    <xf numFmtId="0" fontId="8" fillId="0" borderId="23" xfId="1" applyNumberFormat="1" applyFont="1" applyBorder="1" applyAlignment="1">
      <alignment vertical="center"/>
    </xf>
    <xf numFmtId="0" fontId="9" fillId="0" borderId="10" xfId="1" applyFont="1" applyBorder="1" applyAlignment="1">
      <alignment vertical="center"/>
    </xf>
    <xf numFmtId="0" fontId="8" fillId="0" borderId="27" xfId="0" applyFont="1" applyBorder="1" applyAlignment="1">
      <alignment vertical="center"/>
    </xf>
    <xf numFmtId="0" fontId="9" fillId="0" borderId="0" xfId="1" applyFont="1" applyBorder="1" applyAlignment="1">
      <alignment vertical="center"/>
    </xf>
    <xf numFmtId="0" fontId="9" fillId="0" borderId="4" xfId="1" applyFont="1" applyBorder="1" applyAlignment="1">
      <alignment vertical="center"/>
    </xf>
    <xf numFmtId="0" fontId="9" fillId="0" borderId="21" xfId="1" applyFont="1" applyBorder="1" applyAlignment="1">
      <alignment vertical="center"/>
    </xf>
    <xf numFmtId="0" fontId="7" fillId="0" borderId="0" xfId="1" applyFont="1">
      <alignment vertical="center"/>
    </xf>
    <xf numFmtId="0" fontId="7" fillId="0" borderId="0" xfId="0" applyFont="1">
      <alignment vertical="center"/>
    </xf>
    <xf numFmtId="0" fontId="7" fillId="0" borderId="0" xfId="0" applyFont="1" applyBorder="1">
      <alignment vertical="center"/>
    </xf>
    <xf numFmtId="0" fontId="9" fillId="0" borderId="4" xfId="0" applyFont="1" applyBorder="1" applyAlignment="1">
      <alignment vertical="center"/>
    </xf>
    <xf numFmtId="0" fontId="23" fillId="0" borderId="0" xfId="1" applyFont="1" applyBorder="1">
      <alignment vertical="center"/>
    </xf>
    <xf numFmtId="0" fontId="8" fillId="0" borderId="0" xfId="1" applyFont="1" applyBorder="1">
      <alignment vertical="center"/>
    </xf>
    <xf numFmtId="0" fontId="7" fillId="0" borderId="2" xfId="1" applyNumberFormat="1" applyFont="1" applyBorder="1" applyAlignment="1">
      <alignment vertical="center" wrapText="1" shrinkToFit="1"/>
    </xf>
    <xf numFmtId="0" fontId="7" fillId="0" borderId="0" xfId="1" applyNumberFormat="1" applyFont="1" applyBorder="1" applyAlignment="1">
      <alignment vertical="center" wrapText="1" shrinkToFit="1"/>
    </xf>
    <xf numFmtId="0" fontId="9" fillId="0" borderId="21" xfId="0" applyFont="1" applyBorder="1" applyAlignment="1">
      <alignment vertical="center"/>
    </xf>
    <xf numFmtId="0" fontId="11" fillId="0" borderId="2" xfId="0" applyFont="1" applyBorder="1">
      <alignment vertical="center"/>
    </xf>
    <xf numFmtId="0" fontId="11" fillId="0" borderId="4" xfId="0" applyFont="1" applyBorder="1">
      <alignment vertical="center"/>
    </xf>
    <xf numFmtId="0" fontId="11" fillId="0" borderId="0" xfId="0" applyFont="1" applyBorder="1" applyAlignment="1">
      <alignment vertical="center" wrapText="1"/>
    </xf>
    <xf numFmtId="0" fontId="8" fillId="0" borderId="25" xfId="0" applyFont="1" applyBorder="1">
      <alignment vertical="center"/>
    </xf>
    <xf numFmtId="0" fontId="8" fillId="0" borderId="26" xfId="0" applyFont="1" applyBorder="1">
      <alignment vertical="center"/>
    </xf>
    <xf numFmtId="0" fontId="13" fillId="0" borderId="26" xfId="1" applyFont="1" applyBorder="1" applyAlignment="1">
      <alignment vertical="top" wrapText="1"/>
    </xf>
    <xf numFmtId="0" fontId="13" fillId="0" borderId="0" xfId="1" applyFont="1" applyBorder="1" applyAlignment="1">
      <alignment vertical="top" wrapText="1"/>
    </xf>
    <xf numFmtId="0" fontId="12" fillId="0" borderId="16" xfId="0" applyFont="1" applyBorder="1" applyAlignment="1">
      <alignment horizontal="right" vertical="center"/>
    </xf>
    <xf numFmtId="0" fontId="12" fillId="0" borderId="11" xfId="0" applyFont="1" applyBorder="1" applyAlignment="1">
      <alignment horizontal="right" vertical="center"/>
    </xf>
    <xf numFmtId="0" fontId="12" fillId="0" borderId="2" xfId="1" applyFont="1" applyBorder="1" applyAlignment="1">
      <alignment horizontal="right" vertical="center"/>
    </xf>
    <xf numFmtId="0" fontId="8" fillId="0" borderId="13" xfId="0" applyFont="1" applyBorder="1">
      <alignment vertical="center"/>
    </xf>
    <xf numFmtId="0" fontId="8" fillId="0" borderId="14" xfId="0" applyFont="1" applyBorder="1">
      <alignment vertical="center"/>
    </xf>
    <xf numFmtId="0" fontId="13" fillId="0" borderId="0" xfId="1" applyFont="1" applyBorder="1" applyAlignment="1">
      <alignment vertical="center" wrapText="1"/>
    </xf>
    <xf numFmtId="0" fontId="7" fillId="0" borderId="0" xfId="0" applyFont="1" applyBorder="1" applyAlignment="1">
      <alignment vertical="center" shrinkToFit="1"/>
    </xf>
    <xf numFmtId="0" fontId="12" fillId="0" borderId="0" xfId="1" applyNumberFormat="1" applyFont="1" applyBorder="1" applyAlignment="1">
      <alignment vertical="center"/>
    </xf>
    <xf numFmtId="0" fontId="26" fillId="0" borderId="0" xfId="1" applyFont="1" applyBorder="1" applyAlignment="1">
      <alignment horizontal="right" vertical="center" shrinkToFit="1"/>
    </xf>
    <xf numFmtId="0" fontId="26" fillId="0" borderId="10" xfId="1" applyNumberFormat="1" applyFont="1" applyBorder="1" applyAlignment="1">
      <alignment vertical="center" shrinkToFit="1"/>
    </xf>
    <xf numFmtId="0" fontId="26" fillId="0" borderId="10" xfId="1" applyFont="1" applyBorder="1" applyAlignment="1">
      <alignment vertical="center" shrinkToFit="1"/>
    </xf>
    <xf numFmtId="0" fontId="26" fillId="0" borderId="100" xfId="1" applyFont="1" applyBorder="1" applyAlignment="1">
      <alignment vertical="center" shrinkToFit="1"/>
    </xf>
    <xf numFmtId="0" fontId="26" fillId="0" borderId="100" xfId="1" applyNumberFormat="1" applyFont="1" applyBorder="1" applyAlignment="1">
      <alignment vertical="center" shrinkToFit="1"/>
    </xf>
    <xf numFmtId="0" fontId="26" fillId="0" borderId="13" xfId="1" applyNumberFormat="1" applyFont="1" applyBorder="1" applyAlignment="1">
      <alignment horizontal="right" vertical="center" shrinkToFit="1"/>
    </xf>
    <xf numFmtId="0" fontId="26" fillId="0" borderId="14" xfId="1" applyNumberFormat="1" applyFont="1" applyBorder="1" applyAlignment="1">
      <alignment horizontal="right" vertical="center" shrinkToFit="1"/>
    </xf>
    <xf numFmtId="0" fontId="7" fillId="0" borderId="0" xfId="1" applyFont="1" applyAlignment="1">
      <alignment vertical="center" wrapText="1"/>
    </xf>
    <xf numFmtId="0" fontId="12" fillId="0" borderId="0" xfId="0" applyFont="1" applyBorder="1" applyAlignment="1">
      <alignment vertical="center" wrapText="1"/>
    </xf>
    <xf numFmtId="0" fontId="7" fillId="0" borderId="0" xfId="0" applyFont="1" applyBorder="1" applyAlignment="1">
      <alignment vertical="center"/>
    </xf>
    <xf numFmtId="0" fontId="24" fillId="0" borderId="0" xfId="0" quotePrefix="1" applyFont="1" applyBorder="1" applyAlignment="1">
      <alignment vertical="center" shrinkToFit="1"/>
    </xf>
    <xf numFmtId="0" fontId="22" fillId="0" borderId="0" xfId="1" applyFont="1" applyBorder="1" applyAlignment="1">
      <alignment vertical="center" wrapText="1"/>
    </xf>
    <xf numFmtId="0" fontId="11" fillId="0" borderId="0" xfId="0" applyFont="1" applyBorder="1" applyAlignment="1">
      <alignment vertical="center" shrinkToFit="1"/>
    </xf>
    <xf numFmtId="0" fontId="26" fillId="0" borderId="0" xfId="1" applyNumberFormat="1" applyFont="1" applyBorder="1" applyAlignment="1">
      <alignment vertical="center" shrinkToFit="1"/>
    </xf>
    <xf numFmtId="0" fontId="7" fillId="0" borderId="0" xfId="0" applyFont="1" applyAlignment="1">
      <alignment vertical="center"/>
    </xf>
    <xf numFmtId="0" fontId="8" fillId="0" borderId="0" xfId="1" applyNumberFormat="1" applyFont="1" applyBorder="1" applyAlignment="1">
      <alignment vertical="center"/>
    </xf>
    <xf numFmtId="0" fontId="11" fillId="0" borderId="0" xfId="1" applyFont="1" applyBorder="1" applyAlignment="1">
      <alignment vertical="center"/>
    </xf>
    <xf numFmtId="0" fontId="7" fillId="0" borderId="0" xfId="1" applyFont="1" applyBorder="1">
      <alignment vertical="center"/>
    </xf>
    <xf numFmtId="0" fontId="26" fillId="0" borderId="0" xfId="1" applyNumberFormat="1" applyFont="1" applyBorder="1" applyAlignment="1">
      <alignment horizontal="right" vertical="center" shrinkToFit="1"/>
    </xf>
    <xf numFmtId="0" fontId="26" fillId="0" borderId="0" xfId="1" applyFont="1" applyBorder="1" applyAlignment="1">
      <alignment vertical="center" shrinkToFit="1"/>
    </xf>
    <xf numFmtId="0" fontId="12" fillId="0" borderId="0" xfId="1" applyNumberFormat="1" applyFont="1" applyBorder="1" applyAlignment="1">
      <alignment vertical="center" wrapText="1" shrinkToFit="1"/>
    </xf>
    <xf numFmtId="0" fontId="7" fillId="0" borderId="0" xfId="1" applyFont="1" applyBorder="1" applyAlignment="1">
      <alignment vertical="center" wrapText="1"/>
    </xf>
    <xf numFmtId="0" fontId="27" fillId="0" borderId="0" xfId="0" quotePrefix="1" applyFont="1" applyBorder="1" applyAlignment="1">
      <alignment vertical="center"/>
    </xf>
    <xf numFmtId="0" fontId="9" fillId="0" borderId="18" xfId="1" applyFont="1" applyBorder="1" applyAlignment="1">
      <alignment vertical="center"/>
    </xf>
    <xf numFmtId="0" fontId="9" fillId="0" borderId="16" xfId="1" applyFont="1" applyBorder="1" applyAlignment="1">
      <alignment vertical="center"/>
    </xf>
    <xf numFmtId="0" fontId="8" fillId="0" borderId="16" xfId="1" applyNumberFormat="1" applyFont="1" applyBorder="1" applyAlignment="1">
      <alignment vertical="center"/>
    </xf>
    <xf numFmtId="0" fontId="0" fillId="0" borderId="105" xfId="0" applyFill="1" applyBorder="1" applyAlignment="1" applyProtection="1">
      <alignment horizontal="center" vertical="center" shrinkToFit="1"/>
    </xf>
    <xf numFmtId="0" fontId="12" fillId="0" borderId="23" xfId="1" applyNumberFormat="1" applyFont="1" applyBorder="1" applyAlignment="1">
      <alignment horizontal="right" vertical="center"/>
    </xf>
    <xf numFmtId="0" fontId="11" fillId="0" borderId="0" xfId="1" applyFont="1" applyBorder="1" applyAlignment="1">
      <alignment vertical="center" shrinkToFit="1"/>
    </xf>
    <xf numFmtId="0" fontId="7" fillId="0" borderId="0" xfId="0" applyFont="1" applyBorder="1" applyAlignment="1">
      <alignment vertical="center" wrapText="1"/>
    </xf>
    <xf numFmtId="0" fontId="9" fillId="0" borderId="0" xfId="0" applyFont="1" applyBorder="1" applyAlignment="1">
      <alignment vertical="center" wrapText="1"/>
    </xf>
    <xf numFmtId="0" fontId="8" fillId="0" borderId="10" xfId="0" applyNumberFormat="1" applyFont="1" applyBorder="1" applyAlignment="1">
      <alignment vertical="center"/>
    </xf>
    <xf numFmtId="0" fontId="8" fillId="0" borderId="2" xfId="0" applyNumberFormat="1" applyFont="1" applyBorder="1" applyAlignment="1">
      <alignment vertical="center"/>
    </xf>
    <xf numFmtId="0" fontId="11" fillId="0" borderId="0" xfId="0" applyFont="1" applyBorder="1" applyAlignment="1"/>
    <xf numFmtId="0" fontId="8" fillId="0" borderId="0" xfId="0" applyFont="1" applyBorder="1" applyAlignment="1">
      <alignment vertical="center"/>
    </xf>
    <xf numFmtId="0" fontId="8" fillId="0" borderId="24" xfId="0" applyFont="1" applyBorder="1">
      <alignment vertical="center"/>
    </xf>
    <xf numFmtId="0" fontId="10" fillId="0" borderId="4" xfId="0" applyFont="1" applyBorder="1" applyAlignment="1">
      <alignment vertical="center" wrapText="1"/>
    </xf>
    <xf numFmtId="0" fontId="7" fillId="0" borderId="0" xfId="1" applyFont="1" applyBorder="1" applyAlignment="1">
      <alignment vertical="center"/>
    </xf>
    <xf numFmtId="0" fontId="11" fillId="0" borderId="10" xfId="1" applyFont="1" applyBorder="1" applyAlignment="1">
      <alignment vertical="center" wrapText="1"/>
    </xf>
    <xf numFmtId="0" fontId="11" fillId="0" borderId="2" xfId="1" applyFont="1" applyBorder="1" applyAlignment="1">
      <alignment vertical="center" wrapText="1"/>
    </xf>
    <xf numFmtId="0" fontId="11" fillId="0" borderId="11" xfId="1" applyFont="1" applyBorder="1" applyAlignment="1">
      <alignment vertical="center" wrapText="1"/>
    </xf>
    <xf numFmtId="0" fontId="11" fillId="0" borderId="0" xfId="1" applyFont="1" applyBorder="1" applyAlignment="1">
      <alignment vertical="center" wrapText="1"/>
    </xf>
    <xf numFmtId="0" fontId="11" fillId="0" borderId="3" xfId="1" applyFont="1" applyBorder="1" applyAlignment="1">
      <alignment vertical="center" wrapText="1"/>
    </xf>
    <xf numFmtId="0" fontId="11" fillId="0" borderId="4" xfId="1" applyFont="1" applyBorder="1" applyAlignment="1">
      <alignment vertical="center" wrapText="1"/>
    </xf>
    <xf numFmtId="0" fontId="11" fillId="0" borderId="12" xfId="1" applyFont="1" applyBorder="1" applyAlignment="1">
      <alignment vertical="center" wrapText="1"/>
    </xf>
    <xf numFmtId="0" fontId="11" fillId="0" borderId="0" xfId="1" applyFont="1" applyAlignment="1">
      <alignment vertical="center" wrapText="1"/>
    </xf>
    <xf numFmtId="0" fontId="10" fillId="0" borderId="0" xfId="0" applyFont="1" applyAlignment="1">
      <alignment vertical="top" wrapText="1"/>
    </xf>
    <xf numFmtId="0" fontId="12" fillId="0" borderId="10" xfId="1" applyNumberFormat="1" applyFont="1" applyBorder="1" applyAlignment="1">
      <alignment vertical="center"/>
    </xf>
    <xf numFmtId="0" fontId="10" fillId="0" borderId="3" xfId="0" applyFont="1" applyBorder="1" applyAlignment="1">
      <alignment vertical="center" wrapText="1"/>
    </xf>
    <xf numFmtId="0" fontId="10" fillId="0" borderId="12" xfId="0" applyFont="1" applyBorder="1" applyAlignment="1">
      <alignment vertical="center" wrapText="1"/>
    </xf>
    <xf numFmtId="0" fontId="10" fillId="0" borderId="0" xfId="0" applyFont="1" applyBorder="1" applyAlignment="1">
      <alignment vertical="center" shrinkToFit="1"/>
    </xf>
    <xf numFmtId="0" fontId="29" fillId="0" borderId="0" xfId="0" applyFont="1" applyBorder="1" applyAlignment="1">
      <alignment vertical="center" wrapText="1"/>
    </xf>
    <xf numFmtId="0" fontId="10" fillId="0" borderId="0" xfId="0" applyFont="1" applyBorder="1" applyAlignment="1">
      <alignment vertical="top" wrapText="1"/>
    </xf>
    <xf numFmtId="0" fontId="11" fillId="0" borderId="0" xfId="1" applyNumberFormat="1" applyFont="1" applyBorder="1" applyAlignment="1">
      <alignment vertical="center" shrinkToFit="1"/>
    </xf>
    <xf numFmtId="0" fontId="7" fillId="0" borderId="0" xfId="0" applyNumberFormat="1" applyFont="1" applyBorder="1" applyAlignment="1">
      <alignment vertical="center"/>
    </xf>
    <xf numFmtId="0" fontId="12" fillId="0" borderId="23" xfId="1" applyNumberFormat="1"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wrapText="1"/>
    </xf>
    <xf numFmtId="0" fontId="10" fillId="0" borderId="0" xfId="0" applyFont="1" applyAlignment="1">
      <alignment vertical="top" wrapText="1"/>
    </xf>
    <xf numFmtId="0" fontId="11" fillId="0" borderId="2" xfId="0" applyNumberFormat="1" applyFont="1" applyBorder="1" applyAlignment="1">
      <alignment vertical="center" shrinkToFit="1"/>
    </xf>
    <xf numFmtId="49" fontId="8" fillId="0" borderId="2" xfId="0" applyNumberFormat="1" applyFont="1" applyBorder="1" applyAlignment="1">
      <alignment vertical="center" shrinkToFit="1"/>
    </xf>
    <xf numFmtId="0" fontId="8" fillId="0" borderId="13" xfId="0" applyFont="1" applyBorder="1" applyAlignment="1">
      <alignment vertical="center"/>
    </xf>
    <xf numFmtId="0" fontId="12" fillId="0" borderId="2" xfId="0" applyFont="1" applyBorder="1" applyAlignment="1">
      <alignment horizontal="right" vertical="center"/>
    </xf>
    <xf numFmtId="0" fontId="0" fillId="0" borderId="7" xfId="0" applyBorder="1" applyProtection="1">
      <alignment vertical="center"/>
    </xf>
    <xf numFmtId="0" fontId="0" fillId="0" borderId="102" xfId="0" applyFill="1" applyBorder="1" applyAlignment="1" applyProtection="1">
      <alignment horizontal="center" vertical="center" shrinkToFit="1"/>
    </xf>
    <xf numFmtId="0" fontId="0" fillId="0" borderId="103" xfId="0" applyFill="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0" fillId="0" borderId="0" xfId="0" applyFill="1" applyBorder="1" applyAlignment="1" applyProtection="1">
      <alignment horizontal="center" vertical="center" shrinkToFit="1"/>
    </xf>
    <xf numFmtId="0" fontId="3" fillId="0" borderId="104" xfId="0" applyFont="1" applyFill="1" applyBorder="1" applyAlignment="1" applyProtection="1">
      <alignment horizontal="right" vertical="center" shrinkToFit="1"/>
    </xf>
    <xf numFmtId="0" fontId="0" fillId="0" borderId="74" xfId="0" applyFill="1" applyBorder="1" applyAlignment="1" applyProtection="1">
      <alignment horizontal="center" vertical="center" shrinkToFit="1"/>
    </xf>
    <xf numFmtId="0" fontId="0" fillId="0" borderId="106" xfId="0" applyFill="1" applyBorder="1" applyAlignment="1" applyProtection="1">
      <alignment horizontal="center" vertical="center" shrinkToFit="1"/>
    </xf>
    <xf numFmtId="0" fontId="3" fillId="0" borderId="85" xfId="0" applyFont="1" applyFill="1" applyBorder="1" applyAlignment="1" applyProtection="1">
      <alignment horizontal="right" vertical="center" shrinkToFit="1"/>
    </xf>
    <xf numFmtId="0" fontId="0" fillId="0" borderId="24" xfId="0" applyFill="1" applyBorder="1" applyAlignment="1" applyProtection="1">
      <alignment horizontal="center" vertical="center" shrinkToFit="1"/>
    </xf>
    <xf numFmtId="0" fontId="22" fillId="0" borderId="0" xfId="0" applyFont="1" applyProtection="1">
      <alignment vertical="center"/>
    </xf>
    <xf numFmtId="0" fontId="8" fillId="4" borderId="29" xfId="0" applyFont="1" applyFill="1" applyBorder="1">
      <alignment vertical="center"/>
    </xf>
    <xf numFmtId="0" fontId="8" fillId="4" borderId="30" xfId="0" applyFont="1" applyFill="1" applyBorder="1">
      <alignment vertical="center"/>
    </xf>
    <xf numFmtId="0" fontId="8" fillId="4" borderId="31" xfId="0" applyFont="1" applyFill="1" applyBorder="1">
      <alignment vertical="center"/>
    </xf>
    <xf numFmtId="0" fontId="8" fillId="4" borderId="32" xfId="0" applyFont="1" applyFill="1" applyBorder="1">
      <alignment vertical="center"/>
    </xf>
    <xf numFmtId="0" fontId="8" fillId="4" borderId="0" xfId="0" applyFont="1" applyFill="1" applyBorder="1">
      <alignment vertical="center"/>
    </xf>
    <xf numFmtId="0" fontId="8" fillId="4" borderId="33" xfId="0" applyFont="1" applyFill="1" applyBorder="1">
      <alignment vertical="center"/>
    </xf>
    <xf numFmtId="0" fontId="8" fillId="4" borderId="34" xfId="0" applyFont="1" applyFill="1" applyBorder="1">
      <alignment vertical="center"/>
    </xf>
    <xf numFmtId="0" fontId="8" fillId="4" borderId="35" xfId="0" applyFont="1" applyFill="1" applyBorder="1">
      <alignment vertical="center"/>
    </xf>
    <xf numFmtId="0" fontId="8" fillId="4" borderId="36" xfId="0" applyFont="1" applyFill="1" applyBorder="1">
      <alignment vertical="center"/>
    </xf>
    <xf numFmtId="0" fontId="33" fillId="0" borderId="0" xfId="0" applyFont="1">
      <alignment vertical="center"/>
    </xf>
    <xf numFmtId="0" fontId="33" fillId="0" borderId="0" xfId="0" applyFont="1" applyFill="1">
      <alignment vertical="center"/>
    </xf>
    <xf numFmtId="0" fontId="33" fillId="0" borderId="0" xfId="0" applyFont="1" applyBorder="1">
      <alignment vertical="center"/>
    </xf>
    <xf numFmtId="0" fontId="0" fillId="0" borderId="0" xfId="0" applyFill="1" applyBorder="1">
      <alignment vertical="center"/>
    </xf>
    <xf numFmtId="0" fontId="0" fillId="0" borderId="0" xfId="0" applyAlignment="1" applyProtection="1">
      <alignment horizontal="right" vertical="center"/>
    </xf>
    <xf numFmtId="0" fontId="0" fillId="5" borderId="0" xfId="0" applyFill="1" applyProtection="1">
      <alignment vertical="center"/>
    </xf>
    <xf numFmtId="0" fontId="0" fillId="0" borderId="0" xfId="0" applyFill="1" applyProtection="1">
      <alignment vertical="center"/>
    </xf>
    <xf numFmtId="0" fontId="0" fillId="0" borderId="0" xfId="0" applyAlignment="1" applyProtection="1">
      <alignment vertical="center"/>
    </xf>
    <xf numFmtId="0" fontId="0" fillId="5" borderId="0" xfId="0" applyFill="1" applyAlignment="1" applyProtection="1">
      <alignment vertical="center"/>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8" fillId="0" borderId="0" xfId="1" applyNumberFormat="1" applyFont="1" applyBorder="1" applyAlignment="1">
      <alignment horizontal="center" vertical="center"/>
    </xf>
    <xf numFmtId="0" fontId="8" fillId="0" borderId="0" xfId="1" applyFont="1" applyBorder="1" applyAlignment="1">
      <alignment horizontal="center" vertical="center"/>
    </xf>
    <xf numFmtId="0" fontId="11" fillId="0" borderId="4" xfId="1" applyFont="1" applyBorder="1" applyAlignment="1">
      <alignment horizontal="center" vertical="center"/>
    </xf>
    <xf numFmtId="0" fontId="2" fillId="0" borderId="0" xfId="1" applyFont="1">
      <alignment vertical="center"/>
    </xf>
    <xf numFmtId="0" fontId="2" fillId="0" borderId="0" xfId="1" applyFont="1" applyBorder="1">
      <alignment vertical="center"/>
    </xf>
    <xf numFmtId="0" fontId="2" fillId="0" borderId="25" xfId="1" applyFont="1" applyBorder="1">
      <alignment vertical="center"/>
    </xf>
    <xf numFmtId="0" fontId="2" fillId="0" borderId="26" xfId="1" applyFont="1" applyBorder="1">
      <alignment vertical="center"/>
    </xf>
    <xf numFmtId="0" fontId="4" fillId="0" borderId="26" xfId="1" applyFont="1" applyBorder="1" applyAlignment="1">
      <alignment vertical="center"/>
    </xf>
    <xf numFmtId="0" fontId="2" fillId="0" borderId="146" xfId="1" applyFont="1" applyBorder="1">
      <alignment vertical="center"/>
    </xf>
    <xf numFmtId="0" fontId="2" fillId="0" borderId="21" xfId="1" applyFont="1" applyBorder="1">
      <alignment vertical="center"/>
    </xf>
    <xf numFmtId="0" fontId="22" fillId="0" borderId="0" xfId="1" applyFont="1" applyBorder="1" applyAlignment="1"/>
    <xf numFmtId="0" fontId="22" fillId="0" borderId="0" xfId="1" applyFont="1" applyBorder="1" applyAlignment="1">
      <alignment vertical="center"/>
    </xf>
    <xf numFmtId="0" fontId="2" fillId="0" borderId="24" xfId="1" applyFont="1" applyBorder="1">
      <alignment vertical="center"/>
    </xf>
    <xf numFmtId="0" fontId="5" fillId="0" borderId="0" xfId="1" applyFont="1" applyBorder="1" applyAlignment="1">
      <alignment vertical="center"/>
    </xf>
    <xf numFmtId="0" fontId="22" fillId="0" borderId="0" xfId="1" applyFont="1" applyBorder="1" applyAlignment="1">
      <alignment vertical="top"/>
    </xf>
    <xf numFmtId="0" fontId="8" fillId="0" borderId="21" xfId="1" applyFont="1" applyBorder="1">
      <alignment vertical="center"/>
    </xf>
    <xf numFmtId="0" fontId="8" fillId="0" borderId="0" xfId="1" applyFont="1" applyBorder="1" applyAlignment="1"/>
    <xf numFmtId="0" fontId="9" fillId="0" borderId="0" xfId="1" applyFont="1" applyBorder="1" applyAlignment="1"/>
    <xf numFmtId="0" fontId="8" fillId="0" borderId="24" xfId="1" applyFont="1" applyBorder="1">
      <alignment vertical="center"/>
    </xf>
    <xf numFmtId="0" fontId="8" fillId="0" borderId="0" xfId="1" applyFont="1">
      <alignment vertical="center"/>
    </xf>
    <xf numFmtId="0" fontId="9" fillId="4" borderId="0" xfId="1" applyFont="1" applyFill="1" applyBorder="1" applyAlignment="1">
      <alignment vertical="center"/>
    </xf>
    <xf numFmtId="0" fontId="8" fillId="4" borderId="0" xfId="1" applyFont="1" applyFill="1" applyBorder="1">
      <alignment vertical="center"/>
    </xf>
    <xf numFmtId="0" fontId="8" fillId="4" borderId="14" xfId="1" applyFont="1" applyFill="1" applyBorder="1" applyAlignment="1">
      <alignment vertical="center"/>
    </xf>
    <xf numFmtId="0" fontId="9" fillId="4" borderId="4" xfId="1" applyFont="1" applyFill="1" applyBorder="1" applyAlignment="1">
      <alignment vertical="center"/>
    </xf>
    <xf numFmtId="0" fontId="8" fillId="4" borderId="4" xfId="1" applyFont="1" applyFill="1" applyBorder="1">
      <alignment vertical="center"/>
    </xf>
    <xf numFmtId="0" fontId="8" fillId="4" borderId="12" xfId="1" applyFont="1" applyFill="1" applyBorder="1" applyAlignment="1">
      <alignment vertical="center"/>
    </xf>
    <xf numFmtId="0" fontId="7" fillId="0" borderId="14" xfId="1" applyFont="1" applyBorder="1" applyAlignment="1">
      <alignment vertical="center" wrapText="1"/>
    </xf>
    <xf numFmtId="0" fontId="8" fillId="0" borderId="14" xfId="1" applyFont="1" applyBorder="1">
      <alignment vertical="center"/>
    </xf>
    <xf numFmtId="0" fontId="7" fillId="0" borderId="14" xfId="1" applyFont="1" applyBorder="1" applyAlignment="1">
      <alignment vertical="center"/>
    </xf>
    <xf numFmtId="0" fontId="7" fillId="0" borderId="3" xfId="1" applyNumberFormat="1" applyFont="1" applyBorder="1" applyAlignment="1">
      <alignment vertical="center" wrapText="1"/>
    </xf>
    <xf numFmtId="0" fontId="7" fillId="0" borderId="4" xfId="1" applyNumberFormat="1" applyFont="1" applyBorder="1" applyAlignment="1">
      <alignment vertical="center" wrapText="1"/>
    </xf>
    <xf numFmtId="0" fontId="7" fillId="0" borderId="4" xfId="1" applyFont="1" applyBorder="1" applyAlignment="1">
      <alignment vertical="center"/>
    </xf>
    <xf numFmtId="0" fontId="8" fillId="0" borderId="4" xfId="1" applyFont="1" applyBorder="1" applyAlignment="1">
      <alignment vertical="center"/>
    </xf>
    <xf numFmtId="0" fontId="7" fillId="0" borderId="12" xfId="1" applyFont="1" applyBorder="1" applyAlignment="1">
      <alignment vertical="center"/>
    </xf>
    <xf numFmtId="0" fontId="9" fillId="0" borderId="0" xfId="1" applyFont="1" applyBorder="1" applyAlignment="1">
      <alignment vertical="center" wrapText="1"/>
    </xf>
    <xf numFmtId="0" fontId="7" fillId="0" borderId="0" xfId="1" applyFont="1" applyBorder="1" applyAlignment="1">
      <alignment horizontal="right" vertical="center"/>
    </xf>
    <xf numFmtId="0" fontId="11" fillId="0" borderId="0" xfId="1" applyFont="1" applyBorder="1">
      <alignment vertical="center"/>
    </xf>
    <xf numFmtId="0" fontId="11" fillId="0" borderId="4" xfId="1" applyFont="1" applyBorder="1" applyAlignment="1">
      <alignment vertical="center"/>
    </xf>
    <xf numFmtId="0" fontId="9" fillId="0" borderId="22" xfId="1" applyFont="1" applyBorder="1" applyAlignment="1">
      <alignment vertical="center"/>
    </xf>
    <xf numFmtId="0" fontId="9" fillId="0" borderId="2" xfId="1" applyFont="1" applyBorder="1" applyAlignment="1">
      <alignment vertical="center"/>
    </xf>
    <xf numFmtId="0" fontId="9" fillId="0" borderId="0" xfId="1" applyFont="1" applyBorder="1">
      <alignment vertical="center"/>
    </xf>
    <xf numFmtId="0" fontId="8" fillId="0" borderId="158" xfId="1" applyFont="1" applyBorder="1">
      <alignment vertical="center"/>
    </xf>
    <xf numFmtId="0" fontId="8" fillId="0" borderId="27" xfId="1" applyFont="1" applyBorder="1">
      <alignment vertical="center"/>
    </xf>
    <xf numFmtId="0" fontId="9" fillId="0" borderId="27" xfId="1" applyFont="1" applyBorder="1">
      <alignment vertical="center"/>
    </xf>
    <xf numFmtId="0" fontId="8" fillId="0" borderId="159" xfId="1" applyFont="1" applyBorder="1">
      <alignment vertical="center"/>
    </xf>
    <xf numFmtId="0" fontId="8" fillId="0" borderId="25" xfId="1" applyFont="1" applyBorder="1">
      <alignment vertical="center"/>
    </xf>
    <xf numFmtId="0" fontId="8" fillId="0" borderId="26" xfId="1" applyFont="1" applyBorder="1">
      <alignment vertical="center"/>
    </xf>
    <xf numFmtId="0" fontId="9" fillId="0" borderId="26" xfId="1" applyFont="1" applyBorder="1">
      <alignment vertical="center"/>
    </xf>
    <xf numFmtId="0" fontId="8" fillId="0" borderId="146" xfId="1" applyFont="1" applyBorder="1">
      <alignment vertical="center"/>
    </xf>
    <xf numFmtId="0" fontId="41" fillId="0" borderId="0" xfId="1" applyFont="1" applyBorder="1" applyAlignment="1">
      <alignment vertical="center"/>
    </xf>
    <xf numFmtId="0" fontId="42" fillId="0" borderId="0" xfId="1" applyFont="1" applyBorder="1" applyAlignment="1"/>
    <xf numFmtId="0" fontId="42" fillId="0" borderId="0" xfId="1" applyFont="1" applyBorder="1" applyAlignment="1">
      <alignment vertical="center"/>
    </xf>
    <xf numFmtId="0" fontId="43" fillId="0" borderId="0" xfId="1" applyFont="1" applyBorder="1" applyAlignment="1">
      <alignment vertical="center"/>
    </xf>
    <xf numFmtId="0" fontId="42" fillId="0" borderId="0" xfId="1" applyFont="1" applyBorder="1" applyAlignment="1">
      <alignment vertical="top"/>
    </xf>
    <xf numFmtId="0" fontId="9" fillId="0" borderId="0" xfId="1" applyFont="1" applyBorder="1" applyAlignment="1">
      <alignment horizontal="center" vertical="center"/>
    </xf>
    <xf numFmtId="0" fontId="7" fillId="0" borderId="0" xfId="1" applyNumberFormat="1" applyFont="1" applyBorder="1" applyAlignment="1">
      <alignment vertical="center" wrapText="1"/>
    </xf>
    <xf numFmtId="0" fontId="10" fillId="0" borderId="0" xfId="1" applyFont="1" applyBorder="1" applyAlignment="1">
      <alignment vertical="center"/>
    </xf>
    <xf numFmtId="0" fontId="11" fillId="0" borderId="0" xfId="1" applyFont="1" applyBorder="1" applyAlignment="1">
      <alignment horizontal="center" vertical="center"/>
    </xf>
    <xf numFmtId="0" fontId="11" fillId="0" borderId="4" xfId="1" applyFont="1" applyBorder="1">
      <alignment vertical="center"/>
    </xf>
    <xf numFmtId="0" fontId="10" fillId="0" borderId="4" xfId="1" applyFont="1" applyBorder="1">
      <alignment vertical="center"/>
    </xf>
    <xf numFmtId="0" fontId="9" fillId="0" borderId="7" xfId="1" applyFont="1" applyBorder="1" applyAlignment="1">
      <alignment vertical="center"/>
    </xf>
    <xf numFmtId="0" fontId="9" fillId="0" borderId="160" xfId="1" applyFont="1" applyBorder="1" applyAlignment="1">
      <alignment vertical="center"/>
    </xf>
    <xf numFmtId="0" fontId="9" fillId="0" borderId="161" xfId="1" applyFont="1" applyBorder="1" applyAlignment="1">
      <alignment vertical="center"/>
    </xf>
    <xf numFmtId="0" fontId="8" fillId="0" borderId="160" xfId="1" applyNumberFormat="1" applyFont="1" applyBorder="1" applyAlignment="1">
      <alignment vertical="center"/>
    </xf>
    <xf numFmtId="0" fontId="11" fillId="0" borderId="0" xfId="1" applyFont="1" applyBorder="1" applyAlignment="1">
      <alignment horizontal="center" vertical="center" wrapText="1"/>
    </xf>
    <xf numFmtId="0" fontId="0" fillId="0" borderId="0" xfId="1" applyFont="1" applyAlignment="1">
      <alignment vertical="center"/>
    </xf>
    <xf numFmtId="0" fontId="2" fillId="0" borderId="0" xfId="1" applyFont="1" applyAlignment="1">
      <alignment vertical="center"/>
    </xf>
    <xf numFmtId="0" fontId="2" fillId="0" borderId="27" xfId="1" applyFont="1" applyBorder="1" applyAlignment="1">
      <alignment vertical="center"/>
    </xf>
    <xf numFmtId="0" fontId="30" fillId="0" borderId="0" xfId="1" applyFont="1" applyBorder="1" applyAlignment="1">
      <alignment vertical="center" shrinkToFit="1"/>
    </xf>
    <xf numFmtId="0" fontId="30" fillId="0" borderId="2" xfId="1" applyFont="1" applyBorder="1" applyAlignment="1">
      <alignment vertical="center" shrinkToFit="1"/>
    </xf>
    <xf numFmtId="0" fontId="8" fillId="0" borderId="2" xfId="1" applyFont="1" applyBorder="1" applyAlignment="1">
      <alignment vertical="center"/>
    </xf>
    <xf numFmtId="0" fontId="0" fillId="0" borderId="0" xfId="0" applyFill="1" applyAlignment="1" applyProtection="1">
      <alignment horizontal="right" vertical="center"/>
    </xf>
    <xf numFmtId="0" fontId="9" fillId="0" borderId="0" xfId="1" applyFont="1" applyBorder="1" applyAlignment="1">
      <alignment horizontal="center" vertical="center"/>
    </xf>
    <xf numFmtId="0" fontId="9" fillId="0" borderId="0" xfId="1" applyNumberFormat="1" applyFont="1" applyBorder="1" applyAlignment="1">
      <alignment horizontal="center" vertical="center" wrapText="1"/>
    </xf>
    <xf numFmtId="0" fontId="9" fillId="0" borderId="0" xfId="1" applyFont="1" applyBorder="1" applyAlignment="1">
      <alignment horizontal="center" vertical="center" wrapText="1"/>
    </xf>
    <xf numFmtId="0" fontId="11" fillId="0" borderId="0" xfId="1" applyFont="1" applyBorder="1" applyAlignment="1">
      <alignment horizontal="center" vertical="center" wrapText="1"/>
    </xf>
    <xf numFmtId="0" fontId="9" fillId="0" borderId="0" xfId="1" applyNumberFormat="1" applyFont="1" applyBorder="1" applyAlignment="1">
      <alignment vertical="center" wrapText="1"/>
    </xf>
    <xf numFmtId="0" fontId="40" fillId="0" borderId="0" xfId="1" applyFont="1" applyBorder="1" applyAlignment="1">
      <alignment horizontal="center" vertical="center" shrinkToFit="1"/>
    </xf>
    <xf numFmtId="0" fontId="10" fillId="0" borderId="0" xfId="1" quotePrefix="1" applyFont="1" applyBorder="1" applyAlignment="1">
      <alignment horizontal="center" vertical="center"/>
    </xf>
    <xf numFmtId="0" fontId="40" fillId="0" borderId="0" xfId="1" applyNumberFormat="1" applyFont="1" applyBorder="1" applyAlignment="1">
      <alignment horizontal="center" vertical="center" shrinkToFit="1"/>
    </xf>
    <xf numFmtId="0" fontId="2" fillId="0" borderId="0" xfId="1" applyBorder="1" applyAlignment="1" applyProtection="1"/>
    <xf numFmtId="0" fontId="2" fillId="0" borderId="0" xfId="1" applyBorder="1" applyAlignment="1" applyProtection="1">
      <alignment shrinkToFit="1"/>
    </xf>
    <xf numFmtId="0" fontId="48" fillId="0" borderId="0" xfId="0" applyFont="1" applyAlignment="1" applyProtection="1">
      <alignment vertical="center"/>
    </xf>
    <xf numFmtId="0" fontId="0" fillId="0" borderId="0" xfId="0" applyAlignment="1">
      <alignment vertical="center"/>
    </xf>
    <xf numFmtId="0" fontId="0" fillId="0" borderId="0" xfId="0" applyAlignment="1">
      <alignment horizontal="left" vertical="center"/>
    </xf>
    <xf numFmtId="0" fontId="53" fillId="0" borderId="0" xfId="0" applyFont="1" applyBorder="1" applyAlignment="1">
      <alignment horizontal="center" vertical="center"/>
    </xf>
    <xf numFmtId="0" fontId="53" fillId="0" borderId="0" xfId="0" applyFont="1" applyBorder="1" applyAlignment="1">
      <alignment vertical="center"/>
    </xf>
    <xf numFmtId="0" fontId="50" fillId="8" borderId="0" xfId="0" applyFont="1" applyFill="1">
      <alignment vertical="center"/>
    </xf>
    <xf numFmtId="0" fontId="0" fillId="8" borderId="0" xfId="0" applyFill="1">
      <alignment vertical="center"/>
    </xf>
    <xf numFmtId="0" fontId="16" fillId="8" borderId="0" xfId="0" applyFont="1" applyFill="1">
      <alignment vertical="center"/>
    </xf>
    <xf numFmtId="0" fontId="0" fillId="8" borderId="0" xfId="0" applyFill="1" applyAlignment="1">
      <alignment horizontal="center" vertical="center"/>
    </xf>
    <xf numFmtId="0" fontId="0" fillId="8" borderId="0" xfId="0" applyFill="1" applyAlignment="1">
      <alignment vertical="center"/>
    </xf>
    <xf numFmtId="0" fontId="22" fillId="8" borderId="0" xfId="0" applyFont="1" applyFill="1" applyAlignment="1">
      <alignment horizontal="center" vertical="center"/>
    </xf>
    <xf numFmtId="0" fontId="0" fillId="8" borderId="0" xfId="0"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0" fontId="22" fillId="0" borderId="0" xfId="0" applyFont="1" applyFill="1" applyAlignment="1">
      <alignment horizontal="center" vertical="center"/>
    </xf>
    <xf numFmtId="0" fontId="50" fillId="3" borderId="0" xfId="0" applyFont="1" applyFill="1">
      <alignment vertical="center"/>
    </xf>
    <xf numFmtId="0" fontId="0" fillId="3" borderId="0" xfId="0" applyFill="1">
      <alignment vertical="center"/>
    </xf>
    <xf numFmtId="0" fontId="0" fillId="3" borderId="0" xfId="0" applyFill="1" applyBorder="1">
      <alignment vertical="center"/>
    </xf>
    <xf numFmtId="0" fontId="33" fillId="3" borderId="0" xfId="0" applyFont="1" applyFill="1">
      <alignment vertical="center"/>
    </xf>
    <xf numFmtId="0" fontId="33" fillId="3" borderId="0" xfId="0" applyFont="1" applyFill="1" applyBorder="1">
      <alignment vertical="center"/>
    </xf>
    <xf numFmtId="0" fontId="33" fillId="3" borderId="0" xfId="0" applyFont="1" applyFill="1" applyAlignment="1">
      <alignment vertical="center"/>
    </xf>
    <xf numFmtId="0" fontId="53" fillId="3" borderId="0" xfId="0" applyFont="1" applyFill="1">
      <alignment vertical="center"/>
    </xf>
    <xf numFmtId="0" fontId="50" fillId="0" borderId="0" xfId="0" applyFont="1">
      <alignment vertical="center"/>
    </xf>
    <xf numFmtId="0" fontId="54" fillId="0" borderId="0" xfId="0" applyFont="1">
      <alignment vertical="center"/>
    </xf>
    <xf numFmtId="0" fontId="0" fillId="0" borderId="0" xfId="0" applyFont="1">
      <alignment vertical="center"/>
    </xf>
    <xf numFmtId="0" fontId="0" fillId="9" borderId="0" xfId="0" applyFill="1">
      <alignment vertical="center"/>
    </xf>
    <xf numFmtId="0" fontId="10" fillId="0" borderId="0" xfId="0" applyFont="1" applyAlignment="1">
      <alignment horizontal="left" vertical="top" wrapText="1"/>
    </xf>
    <xf numFmtId="0" fontId="12" fillId="0" borderId="0" xfId="0" applyFont="1" applyBorder="1" applyAlignment="1">
      <alignment horizontal="center" vertical="center" wrapText="1"/>
    </xf>
    <xf numFmtId="0" fontId="8" fillId="0" borderId="0" xfId="0" applyFont="1" applyBorder="1" applyAlignment="1">
      <alignment vertical="center"/>
    </xf>
    <xf numFmtId="0" fontId="0" fillId="10" borderId="68" xfId="0" applyFill="1" applyBorder="1">
      <alignment vertical="center"/>
    </xf>
    <xf numFmtId="49" fontId="0" fillId="10" borderId="73" xfId="0" applyNumberFormat="1" applyFill="1" applyBorder="1" applyAlignment="1" applyProtection="1">
      <alignment horizontal="center" vertical="center"/>
      <protection locked="0"/>
    </xf>
    <xf numFmtId="49" fontId="0" fillId="10" borderId="123" xfId="0" applyNumberFormat="1" applyFill="1" applyBorder="1" applyAlignment="1" applyProtection="1">
      <alignment horizontal="center" vertical="center"/>
      <protection locked="0"/>
    </xf>
    <xf numFmtId="49" fontId="0" fillId="10" borderId="126" xfId="0" applyNumberFormat="1" applyFill="1" applyBorder="1" applyAlignment="1" applyProtection="1">
      <alignment horizontal="center" vertical="center"/>
      <protection locked="0"/>
    </xf>
    <xf numFmtId="38" fontId="0" fillId="10" borderId="73" xfId="2" applyFont="1" applyFill="1" applyBorder="1" applyAlignment="1" applyProtection="1">
      <alignment horizontal="center" vertical="center"/>
      <protection locked="0"/>
    </xf>
    <xf numFmtId="176" fontId="0" fillId="10" borderId="105" xfId="0" applyNumberFormat="1" applyFill="1" applyBorder="1" applyAlignment="1" applyProtection="1">
      <alignment horizontal="center" vertical="center" shrinkToFit="1"/>
      <protection locked="0"/>
    </xf>
    <xf numFmtId="3" fontId="0" fillId="10" borderId="74" xfId="0" applyNumberFormat="1" applyFill="1" applyBorder="1" applyAlignment="1" applyProtection="1">
      <alignment horizontal="center" vertical="center" shrinkToFit="1"/>
      <protection locked="0"/>
    </xf>
    <xf numFmtId="3" fontId="0" fillId="10" borderId="73" xfId="0" applyNumberFormat="1" applyFill="1" applyBorder="1" applyAlignment="1" applyProtection="1">
      <alignment horizontal="center" vertical="center" shrinkToFit="1"/>
      <protection locked="0"/>
    </xf>
    <xf numFmtId="3" fontId="0" fillId="10" borderId="105" xfId="0" applyNumberFormat="1" applyFill="1" applyBorder="1" applyAlignment="1" applyProtection="1">
      <alignment horizontal="center" vertical="center" shrinkToFit="1"/>
      <protection locked="0"/>
    </xf>
    <xf numFmtId="0" fontId="0" fillId="11" borderId="68" xfId="0" applyFill="1" applyBorder="1">
      <alignment vertical="center"/>
    </xf>
    <xf numFmtId="0" fontId="0" fillId="3" borderId="68" xfId="0" applyFill="1" applyBorder="1">
      <alignment vertical="center"/>
    </xf>
    <xf numFmtId="3" fontId="0" fillId="3" borderId="73" xfId="0" applyNumberFormat="1" applyFill="1" applyBorder="1" applyAlignment="1" applyProtection="1">
      <alignment horizontal="center" vertical="center" shrinkToFit="1"/>
      <protection locked="0"/>
    </xf>
    <xf numFmtId="3" fontId="0" fillId="3" borderId="105" xfId="0" applyNumberFormat="1" applyFill="1" applyBorder="1" applyAlignment="1" applyProtection="1">
      <alignment horizontal="center" vertical="center" shrinkToFit="1"/>
      <protection locked="0"/>
    </xf>
    <xf numFmtId="0" fontId="59" fillId="0" borderId="39" xfId="1" applyFont="1" applyBorder="1" applyAlignment="1">
      <alignment horizontal="center" vertical="center"/>
    </xf>
    <xf numFmtId="0" fontId="60" fillId="3" borderId="40" xfId="1" applyFont="1" applyFill="1" applyBorder="1" applyAlignment="1">
      <alignment horizontal="center" vertical="center"/>
    </xf>
    <xf numFmtId="0" fontId="59" fillId="0" borderId="41" xfId="1" applyFont="1" applyBorder="1" applyAlignment="1">
      <alignment horizontal="center" vertical="center" shrinkToFit="1"/>
    </xf>
    <xf numFmtId="0" fontId="60" fillId="0" borderId="43" xfId="1" applyFont="1" applyBorder="1" applyAlignment="1">
      <alignment horizontal="center" vertical="center"/>
    </xf>
    <xf numFmtId="0" fontId="60" fillId="0" borderId="44" xfId="1" applyFont="1" applyBorder="1">
      <alignment vertical="center"/>
    </xf>
    <xf numFmtId="0" fontId="60" fillId="0" borderId="45" xfId="1" applyFont="1" applyBorder="1" applyAlignment="1">
      <alignment vertical="center" shrinkToFit="1"/>
    </xf>
    <xf numFmtId="0" fontId="60" fillId="0" borderId="47" xfId="1" applyFont="1" applyBorder="1" applyAlignment="1">
      <alignment horizontal="center" vertical="center"/>
    </xf>
    <xf numFmtId="0" fontId="60" fillId="0" borderId="48" xfId="1" applyFont="1" applyBorder="1">
      <alignment vertical="center"/>
    </xf>
    <xf numFmtId="0" fontId="60" fillId="0" borderId="49" xfId="1" applyFont="1" applyBorder="1" applyAlignment="1">
      <alignment vertical="center" shrinkToFit="1"/>
    </xf>
    <xf numFmtId="0" fontId="59" fillId="0" borderId="49" xfId="1" applyFont="1" applyBorder="1" applyAlignment="1">
      <alignment vertical="center" shrinkToFit="1"/>
    </xf>
    <xf numFmtId="0" fontId="60" fillId="0" borderId="62" xfId="1" applyFont="1" applyBorder="1">
      <alignment vertical="center"/>
    </xf>
    <xf numFmtId="0" fontId="60" fillId="0" borderId="63" xfId="1" applyFont="1" applyBorder="1" applyAlignment="1">
      <alignment vertical="center" shrinkToFit="1"/>
    </xf>
    <xf numFmtId="0" fontId="60" fillId="0" borderId="150" xfId="1" applyFont="1" applyBorder="1" applyAlignment="1">
      <alignment horizontal="center" vertical="center"/>
    </xf>
    <xf numFmtId="0" fontId="0" fillId="7" borderId="142" xfId="0" applyFill="1" applyBorder="1" applyAlignment="1">
      <alignment horizontal="center" vertical="center" shrinkToFit="1"/>
    </xf>
    <xf numFmtId="0" fontId="0" fillId="7" borderId="82" xfId="0" applyFill="1" applyBorder="1" applyAlignment="1">
      <alignment horizontal="center" vertical="center" shrinkToFit="1"/>
    </xf>
    <xf numFmtId="0" fontId="0" fillId="7" borderId="143" xfId="0" applyFill="1" applyBorder="1" applyAlignment="1">
      <alignment horizontal="center" vertical="center" shrinkToFit="1"/>
    </xf>
    <xf numFmtId="0" fontId="46" fillId="0" borderId="0" xfId="0" applyFont="1" applyBorder="1" applyAlignment="1">
      <alignment horizontal="left" shrinkToFit="1"/>
    </xf>
    <xf numFmtId="0" fontId="50" fillId="0" borderId="0" xfId="0" applyFont="1" applyBorder="1" applyAlignment="1">
      <alignment horizontal="left" shrinkToFit="1"/>
    </xf>
    <xf numFmtId="0" fontId="46" fillId="0" borderId="4" xfId="0" applyFont="1" applyBorder="1" applyAlignment="1">
      <alignment horizontal="left"/>
    </xf>
    <xf numFmtId="0" fontId="46" fillId="0" borderId="0" xfId="0" applyFont="1" applyAlignment="1" applyProtection="1">
      <alignment vertical="center"/>
    </xf>
    <xf numFmtId="0" fontId="48" fillId="0" borderId="0" xfId="0" applyFont="1" applyAlignment="1" applyProtection="1">
      <alignment vertical="center"/>
    </xf>
    <xf numFmtId="0" fontId="0" fillId="7" borderId="38" xfId="0" applyFill="1" applyBorder="1" applyAlignment="1" applyProtection="1">
      <alignment horizontal="center" vertical="center" textRotation="255" shrinkToFit="1"/>
    </xf>
    <xf numFmtId="0" fontId="0" fillId="7" borderId="64" xfId="0" applyFill="1" applyBorder="1" applyAlignment="1" applyProtection="1">
      <alignment horizontal="center" vertical="center" textRotation="255" shrinkToFit="1"/>
    </xf>
    <xf numFmtId="0" fontId="0" fillId="7" borderId="37" xfId="0" applyFill="1" applyBorder="1" applyAlignment="1" applyProtection="1">
      <alignment horizontal="center" vertical="center" textRotation="255" shrinkToFit="1"/>
    </xf>
    <xf numFmtId="0" fontId="0" fillId="7" borderId="38" xfId="0" applyFill="1" applyBorder="1" applyAlignment="1">
      <alignment horizontal="center" vertical="center" textRotation="255" shrinkToFit="1"/>
    </xf>
    <xf numFmtId="0" fontId="0" fillId="7" borderId="64" xfId="0" applyFill="1" applyBorder="1" applyAlignment="1">
      <alignment horizontal="center" vertical="center" textRotation="255" shrinkToFit="1"/>
    </xf>
    <xf numFmtId="0" fontId="0" fillId="7" borderId="37" xfId="0" applyFill="1" applyBorder="1" applyAlignment="1">
      <alignment horizontal="center" vertical="center" textRotation="255" shrinkToFit="1"/>
    </xf>
    <xf numFmtId="0" fontId="0" fillId="7" borderId="10" xfId="0" applyFill="1" applyBorder="1" applyAlignment="1">
      <alignment horizontal="center" vertical="center" shrinkToFit="1"/>
    </xf>
    <xf numFmtId="0" fontId="0" fillId="7" borderId="2"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0" xfId="0" applyFill="1" applyBorder="1" applyAlignment="1">
      <alignment horizontal="center" vertical="center" shrinkToFit="1"/>
    </xf>
    <xf numFmtId="38" fontId="0" fillId="10" borderId="73" xfId="2" applyFont="1" applyFill="1" applyBorder="1" applyAlignment="1" applyProtection="1">
      <alignment horizontal="center" vertical="center" shrinkToFit="1"/>
      <protection locked="0"/>
    </xf>
    <xf numFmtId="38" fontId="0" fillId="10" borderId="74" xfId="2" applyFont="1" applyFill="1" applyBorder="1" applyAlignment="1" applyProtection="1">
      <alignment horizontal="center" vertical="center" shrinkToFit="1"/>
      <protection locked="0"/>
    </xf>
    <xf numFmtId="38" fontId="0" fillId="10" borderId="75" xfId="2" applyFont="1" applyFill="1" applyBorder="1" applyAlignment="1" applyProtection="1">
      <alignment horizontal="center" vertical="center" shrinkToFit="1"/>
      <protection locked="0"/>
    </xf>
    <xf numFmtId="0" fontId="19" fillId="6" borderId="144" xfId="0" applyFont="1" applyFill="1" applyBorder="1" applyAlignment="1">
      <alignment horizontal="left" vertical="center" shrinkToFit="1"/>
    </xf>
    <xf numFmtId="0" fontId="19" fillId="6" borderId="82" xfId="0" applyFont="1" applyFill="1" applyBorder="1" applyAlignment="1">
      <alignment horizontal="left" vertical="center" shrinkToFit="1"/>
    </xf>
    <xf numFmtId="0" fontId="19" fillId="6" borderId="83" xfId="0" applyFont="1" applyFill="1" applyBorder="1" applyAlignment="1">
      <alignment horizontal="left" vertical="center" shrinkToFit="1"/>
    </xf>
    <xf numFmtId="0" fontId="0" fillId="7" borderId="29" xfId="0" applyFill="1" applyBorder="1" applyAlignment="1">
      <alignment horizontal="center" vertical="center" shrinkToFit="1"/>
    </xf>
    <xf numFmtId="0" fontId="0" fillId="7" borderId="30" xfId="0" applyFill="1" applyBorder="1" applyAlignment="1">
      <alignment horizontal="center" vertical="center" shrinkToFit="1"/>
    </xf>
    <xf numFmtId="0" fontId="0" fillId="7" borderId="145" xfId="0" applyFill="1" applyBorder="1" applyAlignment="1">
      <alignment horizontal="center" vertical="center" shrinkToFit="1"/>
    </xf>
    <xf numFmtId="0" fontId="19" fillId="6" borderId="97" xfId="0" applyFont="1" applyFill="1" applyBorder="1" applyAlignment="1">
      <alignment horizontal="left" vertical="center"/>
    </xf>
    <xf numFmtId="0" fontId="19" fillId="6" borderId="30" xfId="0" applyFont="1" applyFill="1" applyBorder="1" applyAlignment="1">
      <alignment horizontal="left" vertical="center"/>
    </xf>
    <xf numFmtId="0" fontId="19" fillId="6" borderId="98" xfId="0" applyFont="1" applyFill="1" applyBorder="1" applyAlignment="1">
      <alignment horizontal="left" vertical="center"/>
    </xf>
    <xf numFmtId="0" fontId="0" fillId="7" borderId="50" xfId="0" applyFill="1" applyBorder="1" applyAlignment="1">
      <alignment horizontal="center" vertical="center" wrapText="1" shrinkToFit="1"/>
    </xf>
    <xf numFmtId="0" fontId="0" fillId="7" borderId="72" xfId="0" applyFill="1" applyBorder="1" applyAlignment="1">
      <alignment horizontal="center" vertical="center" wrapText="1" shrinkToFit="1"/>
    </xf>
    <xf numFmtId="0" fontId="0" fillId="7" borderId="108" xfId="0" applyFill="1" applyBorder="1" applyAlignment="1">
      <alignment horizontal="center" vertical="center" shrinkToFit="1"/>
    </xf>
    <xf numFmtId="0" fontId="0" fillId="7" borderId="72" xfId="0" applyFill="1" applyBorder="1" applyAlignment="1">
      <alignment horizontal="center" vertical="center" shrinkToFit="1"/>
    </xf>
    <xf numFmtId="0" fontId="0" fillId="7" borderId="77" xfId="0" applyFill="1" applyBorder="1" applyAlignment="1">
      <alignment horizontal="center" vertical="center" shrinkToFit="1"/>
    </xf>
    <xf numFmtId="0" fontId="19" fillId="6" borderId="79" xfId="0" applyFont="1" applyFill="1" applyBorder="1" applyAlignment="1">
      <alignment horizontal="left" vertical="center" shrinkToFit="1"/>
    </xf>
    <xf numFmtId="0" fontId="19" fillId="6" borderId="72" xfId="0" applyFont="1" applyFill="1" applyBorder="1" applyAlignment="1">
      <alignment horizontal="left" vertical="center" shrinkToFit="1"/>
    </xf>
    <xf numFmtId="0" fontId="19" fillId="6" borderId="76" xfId="0" applyFont="1" applyFill="1" applyBorder="1" applyAlignment="1">
      <alignment horizontal="left" vertical="center" shrinkToFit="1"/>
    </xf>
    <xf numFmtId="0" fontId="0" fillId="7" borderId="97" xfId="0" applyFill="1" applyBorder="1" applyAlignment="1">
      <alignment horizontal="left" vertical="center" wrapText="1" shrinkToFit="1"/>
    </xf>
    <xf numFmtId="0" fontId="0" fillId="7" borderId="30" xfId="0" applyFill="1" applyBorder="1" applyAlignment="1">
      <alignment horizontal="left" vertical="center" shrinkToFit="1"/>
    </xf>
    <xf numFmtId="0" fontId="0" fillId="7" borderId="3" xfId="0" applyFill="1" applyBorder="1" applyAlignment="1">
      <alignment horizontal="left" vertical="center" shrinkToFit="1"/>
    </xf>
    <xf numFmtId="0" fontId="0" fillId="7" borderId="4" xfId="0" applyFill="1" applyBorder="1" applyAlignment="1">
      <alignment horizontal="left" vertical="center" shrinkToFit="1"/>
    </xf>
    <xf numFmtId="0" fontId="0" fillId="7" borderId="55" xfId="0" applyFill="1" applyBorder="1" applyAlignment="1" applyProtection="1">
      <alignment horizontal="left" vertical="center" wrapText="1" shrinkToFit="1"/>
    </xf>
    <xf numFmtId="0" fontId="0" fillId="7" borderId="82" xfId="0" applyFill="1" applyBorder="1" applyAlignment="1" applyProtection="1">
      <alignment horizontal="left" vertical="center" shrinkToFit="1"/>
    </xf>
    <xf numFmtId="0" fontId="0" fillId="7" borderId="143" xfId="0" applyFill="1" applyBorder="1" applyAlignment="1" applyProtection="1">
      <alignment horizontal="left" vertical="center" shrinkToFit="1"/>
    </xf>
    <xf numFmtId="0" fontId="19" fillId="6" borderId="79" xfId="0" applyFont="1" applyFill="1" applyBorder="1" applyAlignment="1" applyProtection="1">
      <alignment horizontal="left" vertical="center"/>
    </xf>
    <xf numFmtId="0" fontId="19" fillId="6" borderId="72" xfId="0" applyFont="1" applyFill="1" applyBorder="1" applyAlignment="1" applyProtection="1">
      <alignment horizontal="left" vertical="center"/>
    </xf>
    <xf numFmtId="0" fontId="19" fillId="6" borderId="76" xfId="0" applyFont="1" applyFill="1" applyBorder="1" applyAlignment="1" applyProtection="1">
      <alignment horizontal="left" vertical="center"/>
    </xf>
    <xf numFmtId="49" fontId="0" fillId="10" borderId="73" xfId="0" applyNumberFormat="1" applyFill="1" applyBorder="1" applyAlignment="1" applyProtection="1">
      <alignment horizontal="center" vertical="center" shrinkToFit="1"/>
      <protection locked="0"/>
    </xf>
    <xf numFmtId="49" fontId="0" fillId="10" borderId="74" xfId="0" applyNumberFormat="1" applyFill="1" applyBorder="1" applyAlignment="1" applyProtection="1">
      <alignment horizontal="center" vertical="center" shrinkToFit="1"/>
      <protection locked="0"/>
    </xf>
    <xf numFmtId="49" fontId="0" fillId="10" borderId="75" xfId="0" applyNumberFormat="1" applyFill="1" applyBorder="1" applyAlignment="1" applyProtection="1">
      <alignment horizontal="center" vertical="center" shrinkToFit="1"/>
      <protection locked="0"/>
    </xf>
    <xf numFmtId="0" fontId="0" fillId="0" borderId="84" xfId="0" applyBorder="1" applyAlignment="1">
      <alignment horizontal="center" vertical="center"/>
    </xf>
    <xf numFmtId="0" fontId="0" fillId="0" borderId="140" xfId="0" applyBorder="1" applyAlignment="1">
      <alignment horizontal="center" vertical="center"/>
    </xf>
    <xf numFmtId="0" fontId="0" fillId="11" borderId="73" xfId="0" applyFill="1" applyBorder="1" applyAlignment="1" applyProtection="1">
      <alignment horizontal="center" vertical="center"/>
      <protection locked="0"/>
    </xf>
    <xf numFmtId="0" fontId="0" fillId="11" borderId="75" xfId="0" applyFill="1" applyBorder="1" applyAlignment="1" applyProtection="1">
      <alignment horizontal="center" vertical="center"/>
      <protection locked="0"/>
    </xf>
    <xf numFmtId="0" fontId="36" fillId="0" borderId="0" xfId="0" applyFont="1" applyBorder="1" applyAlignment="1" applyProtection="1">
      <alignment horizontal="center" vertical="center" shrinkToFit="1"/>
    </xf>
    <xf numFmtId="0" fontId="34" fillId="0" borderId="13" xfId="0" applyFont="1" applyBorder="1" applyAlignment="1" applyProtection="1">
      <alignment horizontal="center" vertical="center" shrinkToFit="1"/>
    </xf>
    <xf numFmtId="0" fontId="34" fillId="0" borderId="0" xfId="0" applyFont="1" applyBorder="1" applyAlignment="1" applyProtection="1">
      <alignment horizontal="center" vertical="center" shrinkToFit="1"/>
    </xf>
    <xf numFmtId="0" fontId="0" fillId="0" borderId="0" xfId="0" applyAlignment="1" applyProtection="1">
      <alignment horizontal="center" vertical="center"/>
    </xf>
    <xf numFmtId="38" fontId="0" fillId="5" borderId="0" xfId="2" applyFont="1" applyFill="1" applyAlignment="1" applyProtection="1">
      <alignment horizontal="right" vertical="center"/>
    </xf>
    <xf numFmtId="38" fontId="0" fillId="0" borderId="0" xfId="2" applyFont="1" applyFill="1" applyAlignment="1" applyProtection="1">
      <alignment horizontal="right" vertical="center"/>
    </xf>
    <xf numFmtId="38" fontId="0" fillId="0" borderId="0" xfId="0" applyNumberFormat="1" applyFill="1" applyAlignment="1" applyProtection="1">
      <alignment horizontal="center" vertical="center"/>
    </xf>
    <xf numFmtId="0" fontId="0" fillId="5" borderId="0" xfId="0" applyFill="1" applyAlignment="1" applyProtection="1">
      <alignment horizontal="center" vertical="center"/>
    </xf>
    <xf numFmtId="0" fontId="0" fillId="0" borderId="141" xfId="0" applyBorder="1" applyAlignment="1">
      <alignment horizontal="center" vertical="center"/>
    </xf>
    <xf numFmtId="0" fontId="0" fillId="0" borderId="28" xfId="0" applyBorder="1" applyAlignment="1">
      <alignment horizontal="center" vertical="center"/>
    </xf>
    <xf numFmtId="0" fontId="0" fillId="0" borderId="92" xfId="0" applyBorder="1" applyAlignment="1">
      <alignment horizontal="center" vertical="center"/>
    </xf>
    <xf numFmtId="0" fontId="19" fillId="6" borderId="72" xfId="0" applyFont="1" applyFill="1" applyBorder="1" applyAlignment="1">
      <alignment horizontal="left" vertical="center" wrapText="1"/>
    </xf>
    <xf numFmtId="0" fontId="19" fillId="6" borderId="76" xfId="0" applyFont="1" applyFill="1" applyBorder="1" applyAlignment="1">
      <alignment horizontal="left" vertical="center" wrapText="1"/>
    </xf>
    <xf numFmtId="0" fontId="19" fillId="6" borderId="81" xfId="0" applyFont="1" applyFill="1" applyBorder="1" applyAlignment="1">
      <alignment horizontal="left" vertical="center" wrapText="1"/>
    </xf>
    <xf numFmtId="0" fontId="19" fillId="6" borderId="125" xfId="0" applyFont="1" applyFill="1" applyBorder="1" applyAlignment="1">
      <alignment horizontal="left" vertical="center" wrapText="1"/>
    </xf>
    <xf numFmtId="49" fontId="0" fillId="10" borderId="73" xfId="0" applyNumberFormat="1" applyFill="1" applyBorder="1" applyAlignment="1" applyProtection="1">
      <alignment horizontal="center" vertical="center"/>
      <protection locked="0"/>
    </xf>
    <xf numFmtId="49" fontId="0" fillId="10" borderId="74" xfId="0" applyNumberFormat="1" applyFill="1" applyBorder="1" applyAlignment="1" applyProtection="1">
      <alignment horizontal="center" vertical="center"/>
      <protection locked="0"/>
    </xf>
    <xf numFmtId="49" fontId="0" fillId="10" borderId="75" xfId="0" applyNumberFormat="1" applyFill="1" applyBorder="1" applyAlignment="1" applyProtection="1">
      <alignment horizontal="center" vertical="center"/>
      <protection locked="0"/>
    </xf>
    <xf numFmtId="0" fontId="37" fillId="6" borderId="30" xfId="0" applyFont="1" applyFill="1" applyBorder="1" applyAlignment="1" applyProtection="1">
      <alignment horizontal="center" vertical="center" wrapText="1" shrinkToFit="1"/>
    </xf>
    <xf numFmtId="0" fontId="37" fillId="6" borderId="98" xfId="0" applyFont="1" applyFill="1" applyBorder="1" applyAlignment="1" applyProtection="1">
      <alignment horizontal="center" vertical="center" wrapText="1" shrinkToFit="1"/>
    </xf>
    <xf numFmtId="0" fontId="37" fillId="6" borderId="35" xfId="0" applyFont="1" applyFill="1" applyBorder="1" applyAlignment="1" applyProtection="1">
      <alignment horizontal="center" vertical="center" wrapText="1" shrinkToFit="1"/>
    </xf>
    <xf numFmtId="0" fontId="37" fillId="6" borderId="80" xfId="0" applyFont="1" applyFill="1" applyBorder="1" applyAlignment="1" applyProtection="1">
      <alignment horizontal="center" vertical="center" wrapText="1" shrinkToFit="1"/>
    </xf>
    <xf numFmtId="0" fontId="0" fillId="6" borderId="107" xfId="0" applyFill="1" applyBorder="1" applyAlignment="1" applyProtection="1">
      <alignment horizontal="left" vertical="center" wrapText="1" shrinkToFit="1"/>
    </xf>
    <xf numFmtId="0" fontId="0" fillId="6" borderId="30" xfId="0" applyFill="1" applyBorder="1" applyAlignment="1" applyProtection="1">
      <alignment horizontal="left" vertical="center" wrapText="1" shrinkToFit="1"/>
    </xf>
    <xf numFmtId="0" fontId="0" fillId="6" borderId="93" xfId="0" applyFill="1" applyBorder="1" applyAlignment="1" applyProtection="1">
      <alignment horizontal="left" vertical="center" wrapText="1" shrinkToFit="1"/>
    </xf>
    <xf numFmtId="0" fontId="0" fillId="6" borderId="35" xfId="0" applyFill="1" applyBorder="1" applyAlignment="1" applyProtection="1">
      <alignment horizontal="left" vertical="center" wrapText="1" shrinkToFit="1"/>
    </xf>
    <xf numFmtId="0" fontId="35" fillId="0" borderId="13" xfId="0" applyFont="1" applyBorder="1" applyAlignment="1" applyProtection="1">
      <alignment horizontal="right" vertical="center" wrapText="1" shrinkToFit="1"/>
    </xf>
    <xf numFmtId="0" fontId="35" fillId="0" borderId="0" xfId="0" applyFont="1" applyBorder="1" applyAlignment="1" applyProtection="1">
      <alignment horizontal="right" vertical="center" wrapText="1" shrinkToFit="1"/>
    </xf>
    <xf numFmtId="0" fontId="0" fillId="6" borderId="30" xfId="0" applyNumberFormat="1" applyFill="1" applyBorder="1" applyAlignment="1" applyProtection="1">
      <alignment horizontal="left" vertical="center" wrapText="1" shrinkToFit="1"/>
    </xf>
    <xf numFmtId="0" fontId="0" fillId="6" borderId="30" xfId="0" applyNumberFormat="1" applyFill="1" applyBorder="1" applyAlignment="1" applyProtection="1">
      <alignment horizontal="left" vertical="center" shrinkToFit="1"/>
    </xf>
    <xf numFmtId="0" fontId="0" fillId="6" borderId="4" xfId="0" applyNumberFormat="1" applyFill="1" applyBorder="1" applyAlignment="1" applyProtection="1">
      <alignment horizontal="left" vertical="center" shrinkToFit="1"/>
    </xf>
    <xf numFmtId="0" fontId="0" fillId="7" borderId="72" xfId="0" applyFill="1" applyBorder="1" applyAlignment="1" applyProtection="1">
      <alignment horizontal="left" vertical="center" shrinkToFit="1"/>
    </xf>
    <xf numFmtId="0" fontId="0" fillId="7" borderId="76" xfId="0" applyFill="1" applyBorder="1" applyAlignment="1" applyProtection="1">
      <alignment horizontal="left" vertical="center" shrinkToFit="1"/>
    </xf>
    <xf numFmtId="0" fontId="0" fillId="0" borderId="129" xfId="0" applyNumberFormat="1" applyFill="1" applyBorder="1" applyAlignment="1" applyProtection="1">
      <alignment horizontal="center" vertical="center" shrinkToFit="1"/>
    </xf>
    <xf numFmtId="0" fontId="0" fillId="0" borderId="110" xfId="0" applyNumberFormat="1" applyFill="1" applyBorder="1" applyAlignment="1" applyProtection="1">
      <alignment horizontal="center" vertical="center" shrinkToFit="1"/>
    </xf>
    <xf numFmtId="0" fontId="0" fillId="0" borderId="130" xfId="0" applyNumberFormat="1" applyFill="1" applyBorder="1" applyAlignment="1" applyProtection="1">
      <alignment horizontal="center" vertical="center" shrinkToFit="1"/>
    </xf>
    <xf numFmtId="0" fontId="0" fillId="7" borderId="50" xfId="0" applyFill="1" applyBorder="1" applyAlignment="1">
      <alignment horizontal="left" vertical="center" wrapText="1" shrinkToFit="1"/>
    </xf>
    <xf numFmtId="0" fontId="0" fillId="7" borderId="72" xfId="0" applyFill="1" applyBorder="1" applyAlignment="1">
      <alignment horizontal="left" vertical="center" shrinkToFit="1"/>
    </xf>
    <xf numFmtId="0" fontId="0" fillId="7" borderId="76" xfId="0" applyFill="1" applyBorder="1" applyAlignment="1">
      <alignment horizontal="left" vertical="center" shrinkToFit="1"/>
    </xf>
    <xf numFmtId="0" fontId="0" fillId="7" borderId="50" xfId="0" applyFill="1" applyBorder="1" applyAlignment="1">
      <alignment horizontal="left" vertical="center" shrinkToFit="1"/>
    </xf>
    <xf numFmtId="0" fontId="0" fillId="0" borderId="85" xfId="0" applyBorder="1" applyAlignment="1" applyProtection="1">
      <alignment horizontal="center" vertical="center"/>
    </xf>
    <xf numFmtId="0" fontId="0" fillId="0" borderId="86" xfId="0" applyBorder="1" applyAlignment="1" applyProtection="1">
      <alignment horizontal="center" vertical="center"/>
    </xf>
    <xf numFmtId="0" fontId="0" fillId="11" borderId="69" xfId="0" applyFill="1" applyBorder="1" applyAlignment="1" applyProtection="1">
      <alignment horizontal="center" vertical="center"/>
      <protection locked="0"/>
    </xf>
    <xf numFmtId="0" fontId="0" fillId="11" borderId="71" xfId="0" applyFill="1" applyBorder="1" applyAlignment="1" applyProtection="1">
      <alignment horizontal="center" vertical="center"/>
      <protection locked="0"/>
    </xf>
    <xf numFmtId="0" fontId="0" fillId="0" borderId="90" xfId="0" applyBorder="1" applyAlignment="1" applyProtection="1">
      <alignment horizontal="center" vertical="center"/>
    </xf>
    <xf numFmtId="0" fontId="0" fillId="0" borderId="74" xfId="0" applyBorder="1" applyAlignment="1" applyProtection="1">
      <alignment horizontal="center" vertical="center"/>
    </xf>
    <xf numFmtId="0" fontId="0" fillId="0" borderId="91" xfId="0" applyBorder="1" applyAlignment="1" applyProtection="1">
      <alignment horizontal="center" vertical="center"/>
    </xf>
    <xf numFmtId="49" fontId="0" fillId="10" borderId="69" xfId="0" applyNumberFormat="1" applyFill="1" applyBorder="1" applyAlignment="1" applyProtection="1">
      <alignment horizontal="center" vertical="center"/>
      <protection locked="0"/>
    </xf>
    <xf numFmtId="49" fontId="0" fillId="10" borderId="70" xfId="0" applyNumberFormat="1" applyFill="1" applyBorder="1" applyAlignment="1" applyProtection="1">
      <alignment horizontal="center" vertical="center"/>
      <protection locked="0"/>
    </xf>
    <xf numFmtId="49" fontId="0" fillId="10" borderId="71" xfId="0" applyNumberFormat="1" applyFill="1" applyBorder="1" applyAlignment="1" applyProtection="1">
      <alignment horizontal="center" vertical="center"/>
      <protection locked="0"/>
    </xf>
    <xf numFmtId="0" fontId="19" fillId="6" borderId="79" xfId="0" applyFont="1" applyFill="1" applyBorder="1" applyAlignment="1" applyProtection="1">
      <alignment horizontal="left" vertical="center" shrinkToFit="1"/>
    </xf>
    <xf numFmtId="0" fontId="19" fillId="6" borderId="72" xfId="0" applyFont="1" applyFill="1" applyBorder="1" applyAlignment="1" applyProtection="1">
      <alignment horizontal="left" vertical="center" shrinkToFit="1"/>
    </xf>
    <xf numFmtId="0" fontId="19" fillId="6" borderId="76" xfId="0" applyFont="1" applyFill="1" applyBorder="1" applyAlignment="1" applyProtection="1">
      <alignment horizontal="left" vertical="center" shrinkToFi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1" fillId="6" borderId="79" xfId="0" applyFont="1" applyFill="1" applyBorder="1" applyAlignment="1" applyProtection="1">
      <alignment horizontal="left" vertical="center"/>
    </xf>
    <xf numFmtId="0" fontId="21" fillId="6" borderId="72" xfId="0" applyFont="1" applyFill="1" applyBorder="1" applyAlignment="1" applyProtection="1">
      <alignment horizontal="left" vertical="center"/>
    </xf>
    <xf numFmtId="0" fontId="21" fillId="6" borderId="76" xfId="0" applyFont="1" applyFill="1" applyBorder="1" applyAlignment="1" applyProtection="1">
      <alignment horizontal="left" vertical="center"/>
    </xf>
    <xf numFmtId="0" fontId="0" fillId="7" borderId="77" xfId="0" applyFill="1" applyBorder="1" applyAlignment="1">
      <alignment horizontal="left" vertical="center" shrinkToFit="1"/>
    </xf>
    <xf numFmtId="0" fontId="0" fillId="7" borderId="97" xfId="0" applyFill="1" applyBorder="1" applyAlignment="1" applyProtection="1">
      <alignment horizontal="left" vertical="center" shrinkToFit="1"/>
    </xf>
    <xf numFmtId="0" fontId="0" fillId="7" borderId="30" xfId="0" applyFill="1" applyBorder="1" applyAlignment="1" applyProtection="1">
      <alignment horizontal="left" vertical="center" shrinkToFit="1"/>
    </xf>
    <xf numFmtId="0" fontId="0" fillId="7" borderId="3" xfId="0" applyFill="1" applyBorder="1" applyAlignment="1" applyProtection="1">
      <alignment horizontal="left" vertical="center" shrinkToFit="1"/>
    </xf>
    <xf numFmtId="0" fontId="0" fillId="7" borderId="4" xfId="0" applyFill="1" applyBorder="1" applyAlignment="1" applyProtection="1">
      <alignment horizontal="left" vertical="center" shrinkToFit="1"/>
    </xf>
    <xf numFmtId="0" fontId="0" fillId="0" borderId="0" xfId="0" applyFill="1" applyBorder="1" applyAlignment="1" applyProtection="1">
      <alignment horizontal="center" vertical="center" shrinkToFit="1"/>
    </xf>
    <xf numFmtId="0" fontId="0" fillId="10" borderId="73" xfId="0" applyFill="1" applyBorder="1" applyAlignment="1" applyProtection="1">
      <alignment horizontal="center" vertical="center" shrinkToFit="1"/>
      <protection locked="0"/>
    </xf>
    <xf numFmtId="0" fontId="0" fillId="10" borderId="74" xfId="0" applyFill="1" applyBorder="1" applyAlignment="1" applyProtection="1">
      <alignment horizontal="center" vertical="center" shrinkToFit="1"/>
      <protection locked="0"/>
    </xf>
    <xf numFmtId="0" fontId="0" fillId="10" borderId="75" xfId="0" applyFill="1" applyBorder="1" applyAlignment="1" applyProtection="1">
      <alignment horizontal="center" vertical="center" shrinkToFit="1"/>
      <protection locked="0"/>
    </xf>
    <xf numFmtId="0" fontId="0" fillId="7" borderId="108" xfId="0" applyFill="1" applyBorder="1" applyAlignment="1" applyProtection="1">
      <alignment horizontal="left" vertical="center" shrinkToFit="1"/>
    </xf>
    <xf numFmtId="0" fontId="18" fillId="6" borderId="0" xfId="0" applyFont="1" applyFill="1" applyBorder="1" applyAlignment="1" applyProtection="1">
      <alignment horizontal="left" vertical="center" wrapText="1" shrinkToFit="1"/>
    </xf>
    <xf numFmtId="0" fontId="18" fillId="6" borderId="0" xfId="0" applyFont="1" applyFill="1" applyBorder="1" applyAlignment="1" applyProtection="1">
      <alignment horizontal="left" vertical="center" shrinkToFit="1"/>
    </xf>
    <xf numFmtId="0" fontId="18" fillId="6" borderId="14" xfId="0" applyFont="1" applyFill="1" applyBorder="1" applyAlignment="1" applyProtection="1">
      <alignment horizontal="left" vertical="center" shrinkToFit="1"/>
    </xf>
    <xf numFmtId="0" fontId="18" fillId="6" borderId="35" xfId="0" applyFont="1" applyFill="1" applyBorder="1" applyAlignment="1" applyProtection="1">
      <alignment horizontal="left" vertical="center" shrinkToFit="1"/>
    </xf>
    <xf numFmtId="0" fontId="18" fillId="6" borderId="80" xfId="0" applyFont="1" applyFill="1" applyBorder="1" applyAlignment="1" applyProtection="1">
      <alignment horizontal="left" vertical="center" shrinkToFit="1"/>
    </xf>
    <xf numFmtId="0" fontId="19" fillId="6" borderId="50" xfId="0" applyFont="1" applyFill="1" applyBorder="1" applyAlignment="1" applyProtection="1">
      <alignment horizontal="left" vertical="center"/>
    </xf>
    <xf numFmtId="0" fontId="0" fillId="7" borderId="52" xfId="0" applyFill="1" applyBorder="1" applyAlignment="1" applyProtection="1">
      <alignment horizontal="center" vertical="center" textRotation="255" shrinkToFit="1"/>
    </xf>
    <xf numFmtId="0" fontId="19" fillId="6" borderId="144" xfId="0" applyFont="1" applyFill="1" applyBorder="1" applyAlignment="1" applyProtection="1">
      <alignment horizontal="left" vertical="center" shrinkToFit="1"/>
    </xf>
    <xf numFmtId="0" fontId="19" fillId="6" borderId="82" xfId="0" applyFont="1" applyFill="1" applyBorder="1" applyAlignment="1" applyProtection="1">
      <alignment horizontal="left" vertical="center" shrinkToFit="1"/>
    </xf>
    <xf numFmtId="0" fontId="19" fillId="6" borderId="83" xfId="0" applyFont="1" applyFill="1" applyBorder="1" applyAlignment="1" applyProtection="1">
      <alignment horizontal="left" vertical="center" shrinkToFit="1"/>
    </xf>
    <xf numFmtId="0" fontId="19" fillId="6" borderId="72" xfId="0" applyFont="1" applyFill="1" applyBorder="1" applyAlignment="1" applyProtection="1">
      <alignment horizontal="left" vertical="center" wrapText="1"/>
    </xf>
    <xf numFmtId="0" fontId="19" fillId="6" borderId="76" xfId="0" applyFont="1" applyFill="1" applyBorder="1" applyAlignment="1" applyProtection="1">
      <alignment horizontal="left" vertical="center" wrapText="1"/>
    </xf>
    <xf numFmtId="0" fontId="19" fillId="6" borderId="30" xfId="0" applyFont="1" applyFill="1" applyBorder="1" applyAlignment="1" applyProtection="1">
      <alignment horizontal="left" vertical="center" wrapText="1"/>
    </xf>
    <xf numFmtId="0" fontId="0" fillId="7" borderId="139" xfId="0" applyFill="1" applyBorder="1" applyAlignment="1">
      <alignment horizontal="left" vertical="center" wrapText="1" shrinkToFit="1"/>
    </xf>
    <xf numFmtId="0" fontId="0" fillId="7" borderId="35" xfId="0" applyFill="1" applyBorder="1" applyAlignment="1">
      <alignment horizontal="left" vertical="center" shrinkToFit="1"/>
    </xf>
    <xf numFmtId="0" fontId="0" fillId="7" borderId="80" xfId="0" applyFill="1" applyBorder="1" applyAlignment="1">
      <alignment horizontal="left" vertical="center" shrinkToFit="1"/>
    </xf>
    <xf numFmtId="0" fontId="19" fillId="6" borderId="30" xfId="0" applyFont="1" applyFill="1" applyBorder="1" applyAlignment="1">
      <alignment horizontal="left" vertical="center" wrapText="1"/>
    </xf>
    <xf numFmtId="0" fontId="19" fillId="6" borderId="98" xfId="0" applyFont="1" applyFill="1" applyBorder="1" applyAlignment="1">
      <alignment horizontal="left" vertical="center" wrapText="1"/>
    </xf>
    <xf numFmtId="0" fontId="19" fillId="6" borderId="35" xfId="0" applyFont="1" applyFill="1" applyBorder="1" applyAlignment="1">
      <alignment horizontal="left" vertical="center" wrapText="1"/>
    </xf>
    <xf numFmtId="0" fontId="19" fillId="6" borderId="80" xfId="0" applyFont="1" applyFill="1" applyBorder="1" applyAlignment="1">
      <alignment horizontal="left" vertical="center" wrapText="1"/>
    </xf>
    <xf numFmtId="0" fontId="45" fillId="5" borderId="0" xfId="0" applyFont="1" applyFill="1" applyAlignment="1" applyProtection="1">
      <alignment horizontal="left" vertical="center"/>
    </xf>
    <xf numFmtId="0" fontId="0" fillId="7" borderId="38" xfId="0" applyFill="1" applyBorder="1" applyAlignment="1" applyProtection="1">
      <alignment horizontal="center" vertical="center" textRotation="255"/>
    </xf>
    <xf numFmtId="0" fontId="0" fillId="7" borderId="64" xfId="0" applyFill="1" applyBorder="1" applyAlignment="1" applyProtection="1">
      <alignment horizontal="center" vertical="center" textRotation="255"/>
    </xf>
    <xf numFmtId="0" fontId="0" fillId="7" borderId="37" xfId="0" applyFill="1" applyBorder="1" applyAlignment="1" applyProtection="1">
      <alignment horizontal="center" vertical="center" textRotation="255"/>
    </xf>
    <xf numFmtId="0" fontId="19" fillId="6" borderId="124" xfId="0" applyFont="1" applyFill="1" applyBorder="1" applyAlignment="1" applyProtection="1">
      <alignment horizontal="left" vertical="center" wrapText="1"/>
    </xf>
    <xf numFmtId="0" fontId="19" fillId="6" borderId="81" xfId="0" applyFont="1" applyFill="1" applyBorder="1" applyAlignment="1" applyProtection="1">
      <alignment horizontal="left" vertical="center" wrapText="1"/>
    </xf>
    <xf numFmtId="0" fontId="19" fillId="6" borderId="125" xfId="0" applyFont="1" applyFill="1" applyBorder="1" applyAlignment="1" applyProtection="1">
      <alignment horizontal="left" vertical="center" wrapText="1"/>
    </xf>
    <xf numFmtId="0" fontId="0" fillId="7" borderId="10" xfId="0" applyFill="1" applyBorder="1" applyAlignment="1">
      <alignment horizontal="left" vertical="center" shrinkToFit="1"/>
    </xf>
    <xf numFmtId="0" fontId="0" fillId="7" borderId="2" xfId="0" applyFill="1" applyBorder="1" applyAlignment="1">
      <alignment horizontal="left" vertical="center" shrinkToFit="1"/>
    </xf>
    <xf numFmtId="0" fontId="0" fillId="7" borderId="11" xfId="0" applyFill="1" applyBorder="1" applyAlignment="1">
      <alignment horizontal="left" vertical="center" shrinkToFit="1"/>
    </xf>
    <xf numFmtId="0" fontId="0" fillId="7" borderId="13" xfId="0" applyFill="1" applyBorder="1" applyAlignment="1">
      <alignment horizontal="left" vertical="center" shrinkToFit="1"/>
    </xf>
    <xf numFmtId="0" fontId="0" fillId="7" borderId="0" xfId="0" applyFill="1" applyBorder="1" applyAlignment="1">
      <alignment horizontal="left" vertical="center" shrinkToFit="1"/>
    </xf>
    <xf numFmtId="0" fontId="0" fillId="7" borderId="14" xfId="0" applyFill="1" applyBorder="1" applyAlignment="1">
      <alignment horizontal="left" vertical="center" shrinkToFit="1"/>
    </xf>
    <xf numFmtId="0" fontId="0" fillId="0" borderId="87" xfId="0" applyBorder="1" applyAlignment="1" applyProtection="1">
      <alignment horizontal="center" vertical="center"/>
    </xf>
    <xf numFmtId="0" fontId="0" fillId="0" borderId="88" xfId="0" applyBorder="1" applyAlignment="1" applyProtection="1">
      <alignment horizontal="center" vertical="center"/>
    </xf>
    <xf numFmtId="0" fontId="0" fillId="0" borderId="89" xfId="0" applyBorder="1" applyAlignment="1" applyProtection="1">
      <alignment horizontal="center" vertical="center"/>
    </xf>
    <xf numFmtId="0" fontId="0" fillId="10" borderId="73" xfId="0" applyFill="1" applyBorder="1" applyAlignment="1" applyProtection="1">
      <alignment horizontal="center" vertical="center"/>
      <protection locked="0"/>
    </xf>
    <xf numFmtId="0" fontId="0" fillId="10" borderId="74" xfId="0" applyFill="1" applyBorder="1" applyAlignment="1" applyProtection="1">
      <alignment horizontal="center" vertical="center"/>
      <protection locked="0"/>
    </xf>
    <xf numFmtId="0" fontId="0" fillId="10" borderId="75" xfId="0" applyFill="1" applyBorder="1" applyAlignment="1" applyProtection="1">
      <alignment horizontal="center" vertical="center"/>
      <protection locked="0"/>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84"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2" borderId="73" xfId="0" applyFill="1" applyBorder="1" applyAlignment="1" applyProtection="1">
      <alignment horizontal="center" vertical="center" shrinkToFit="1"/>
      <protection locked="0"/>
    </xf>
    <xf numFmtId="0" fontId="0" fillId="2" borderId="74" xfId="0" applyFill="1" applyBorder="1" applyAlignment="1" applyProtection="1">
      <alignment horizontal="center" vertical="center" shrinkToFit="1"/>
      <protection locked="0"/>
    </xf>
    <xf numFmtId="0" fontId="0" fillId="2" borderId="75" xfId="0" applyFill="1" applyBorder="1" applyAlignment="1" applyProtection="1">
      <alignment horizontal="center" vertical="center" shrinkToFit="1"/>
      <protection locked="0"/>
    </xf>
    <xf numFmtId="0" fontId="19" fillId="6" borderId="82" xfId="0" applyFont="1" applyFill="1" applyBorder="1" applyAlignment="1" applyProtection="1">
      <alignment horizontal="left" vertical="center" wrapText="1"/>
    </xf>
    <xf numFmtId="0" fontId="19" fillId="6" borderId="83" xfId="0" applyFont="1" applyFill="1" applyBorder="1" applyAlignment="1" applyProtection="1">
      <alignment horizontal="left" vertical="center" wrapText="1"/>
    </xf>
    <xf numFmtId="0" fontId="0" fillId="6" borderId="50" xfId="0" applyFill="1" applyBorder="1" applyAlignment="1" applyProtection="1">
      <alignment horizontal="center" vertical="center"/>
    </xf>
    <xf numFmtId="0" fontId="0" fillId="6" borderId="72" xfId="0" applyFill="1" applyBorder="1" applyAlignment="1" applyProtection="1">
      <alignment horizontal="center" vertical="center"/>
    </xf>
    <xf numFmtId="0" fontId="0" fillId="6" borderId="76" xfId="0" applyFill="1" applyBorder="1" applyAlignment="1" applyProtection="1">
      <alignment horizontal="center" vertical="center"/>
    </xf>
    <xf numFmtId="38" fontId="0" fillId="11" borderId="73" xfId="2" applyFont="1" applyFill="1" applyBorder="1" applyAlignment="1" applyProtection="1">
      <alignment horizontal="center" vertical="center"/>
      <protection locked="0"/>
    </xf>
    <xf numFmtId="38" fontId="0" fillId="11" borderId="74" xfId="2" applyFont="1" applyFill="1" applyBorder="1" applyAlignment="1" applyProtection="1">
      <alignment horizontal="center" vertical="center"/>
      <protection locked="0"/>
    </xf>
    <xf numFmtId="38" fontId="0" fillId="11" borderId="75" xfId="2" applyFont="1" applyFill="1" applyBorder="1" applyAlignment="1" applyProtection="1">
      <alignment horizontal="center" vertical="center"/>
      <protection locked="0"/>
    </xf>
    <xf numFmtId="0" fontId="19" fillId="6" borderId="79" xfId="0" applyFont="1" applyFill="1" applyBorder="1" applyAlignment="1" applyProtection="1">
      <alignment horizontal="center" vertical="center"/>
    </xf>
    <xf numFmtId="0" fontId="19" fillId="6" borderId="72" xfId="0" applyFont="1" applyFill="1" applyBorder="1" applyAlignment="1" applyProtection="1">
      <alignment horizontal="center" vertical="center"/>
    </xf>
    <xf numFmtId="0" fontId="19" fillId="6" borderId="76" xfId="0" applyFont="1" applyFill="1" applyBorder="1" applyAlignment="1" applyProtection="1">
      <alignment horizontal="center" vertical="center"/>
    </xf>
    <xf numFmtId="0" fontId="52" fillId="0" borderId="73" xfId="0" applyFont="1" applyBorder="1" applyAlignment="1">
      <alignment horizontal="center" vertical="center"/>
    </xf>
    <xf numFmtId="0" fontId="52" fillId="0" borderId="74" xfId="0" applyFont="1" applyBorder="1" applyAlignment="1">
      <alignment horizontal="center" vertical="center"/>
    </xf>
    <xf numFmtId="0" fontId="52" fillId="0" borderId="75" xfId="0" applyFont="1" applyBorder="1" applyAlignment="1">
      <alignment horizontal="center" vertical="center"/>
    </xf>
    <xf numFmtId="0" fontId="0" fillId="8" borderId="0" xfId="0" applyFill="1" applyAlignment="1">
      <alignment horizontal="left" vertical="center" shrinkToFit="1"/>
    </xf>
    <xf numFmtId="0" fontId="0" fillId="0" borderId="139" xfId="0" applyBorder="1" applyAlignment="1" applyProtection="1">
      <alignment horizontal="center" vertical="center" textRotation="255" shrinkToFit="1"/>
    </xf>
    <xf numFmtId="0" fontId="0" fillId="0" borderId="50" xfId="0" applyBorder="1" applyAlignment="1" applyProtection="1">
      <alignment horizontal="center" vertical="center" textRotation="255" shrinkToFit="1"/>
    </xf>
    <xf numFmtId="0" fontId="0" fillId="0" borderId="97" xfId="0" applyBorder="1" applyAlignment="1" applyProtection="1">
      <alignment horizontal="center" vertical="center" textRotation="255" shrinkToFit="1"/>
    </xf>
    <xf numFmtId="0" fontId="0" fillId="0" borderId="55" xfId="0" applyBorder="1" applyAlignment="1" applyProtection="1">
      <alignment horizontal="center" vertical="center" textRotation="255" shrinkToFit="1"/>
    </xf>
    <xf numFmtId="0" fontId="0" fillId="0" borderId="59" xfId="0" applyBorder="1" applyAlignment="1" applyProtection="1">
      <alignment horizontal="center" vertical="center" textRotation="255" shrinkToFit="1"/>
    </xf>
    <xf numFmtId="0" fontId="0" fillId="0" borderId="38" xfId="0" applyBorder="1" applyAlignment="1" applyProtection="1">
      <alignment horizontal="center" vertical="center" textRotation="255" shrinkToFit="1"/>
    </xf>
    <xf numFmtId="0" fontId="0" fillId="0" borderId="64" xfId="0" applyBorder="1" applyAlignment="1" applyProtection="1">
      <alignment horizontal="center" vertical="center" textRotation="255" shrinkToFit="1"/>
    </xf>
    <xf numFmtId="0" fontId="0" fillId="0" borderId="37" xfId="0" applyBorder="1" applyAlignment="1" applyProtection="1">
      <alignment horizontal="center" vertical="center" textRotation="255" shrinkToFit="1"/>
    </xf>
    <xf numFmtId="0" fontId="9" fillId="0" borderId="10" xfId="1" applyFont="1" applyBorder="1" applyAlignment="1">
      <alignment horizontal="center" vertical="center"/>
    </xf>
    <xf numFmtId="0" fontId="9" fillId="0" borderId="2" xfId="1" applyFont="1" applyBorder="1" applyAlignment="1">
      <alignment horizontal="center" vertical="center"/>
    </xf>
    <xf numFmtId="0" fontId="9" fillId="0" borderId="11"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2" xfId="1" applyFont="1" applyBorder="1" applyAlignment="1">
      <alignment horizontal="center" vertical="center"/>
    </xf>
    <xf numFmtId="0" fontId="7" fillId="0" borderId="10" xfId="1" applyNumberFormat="1" applyFont="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3" xfId="1" applyNumberFormat="1" applyFont="1" applyBorder="1" applyAlignment="1">
      <alignment horizontal="center" vertical="center" wrapText="1"/>
    </xf>
    <xf numFmtId="0" fontId="7" fillId="0" borderId="4" xfId="1" applyNumberFormat="1" applyFont="1" applyBorder="1" applyAlignment="1">
      <alignment horizontal="center" vertical="center" wrapText="1"/>
    </xf>
    <xf numFmtId="0" fontId="9" fillId="0" borderId="2" xfId="1" applyNumberFormat="1" applyFont="1" applyBorder="1" applyAlignment="1">
      <alignment horizontal="center" vertical="center" wrapText="1"/>
    </xf>
    <xf numFmtId="0" fontId="9" fillId="0" borderId="4" xfId="1" applyNumberFormat="1" applyFont="1" applyBorder="1" applyAlignment="1">
      <alignment horizontal="center" vertical="center" wrapTex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2" xfId="1" applyFont="1" applyBorder="1" applyAlignment="1">
      <alignment horizontal="center" vertical="center" wrapText="1"/>
    </xf>
    <xf numFmtId="0" fontId="40" fillId="0" borderId="10" xfId="1" applyFont="1" applyBorder="1" applyAlignment="1">
      <alignment horizontal="center" vertical="center" shrinkToFit="1"/>
    </xf>
    <xf numFmtId="0" fontId="40" fillId="0" borderId="2" xfId="1" applyFont="1" applyBorder="1" applyAlignment="1">
      <alignment horizontal="center" vertical="center" shrinkToFit="1"/>
    </xf>
    <xf numFmtId="0" fontId="40" fillId="0" borderId="11" xfId="1" applyFont="1" applyBorder="1" applyAlignment="1">
      <alignment horizontal="center" vertical="center" shrinkToFit="1"/>
    </xf>
    <xf numFmtId="0" fontId="40" fillId="0" borderId="3" xfId="1" applyFont="1" applyBorder="1" applyAlignment="1">
      <alignment horizontal="center" vertical="center" shrinkToFit="1"/>
    </xf>
    <xf numFmtId="0" fontId="40" fillId="0" borderId="4" xfId="1" applyFont="1" applyBorder="1" applyAlignment="1">
      <alignment horizontal="center" vertical="center" shrinkToFit="1"/>
    </xf>
    <xf numFmtId="0" fontId="40" fillId="0" borderId="12" xfId="1" applyFont="1" applyBorder="1" applyAlignment="1">
      <alignment horizontal="center" vertical="center" shrinkToFit="1"/>
    </xf>
    <xf numFmtId="0" fontId="9" fillId="0" borderId="2" xfId="1" applyNumberFormat="1" applyFont="1" applyBorder="1" applyAlignment="1">
      <alignment vertical="center"/>
    </xf>
    <xf numFmtId="0" fontId="9" fillId="0" borderId="4" xfId="1" applyNumberFormat="1" applyFont="1" applyBorder="1" applyAlignment="1">
      <alignment vertical="center"/>
    </xf>
    <xf numFmtId="0" fontId="40" fillId="0" borderId="10" xfId="1" applyNumberFormat="1" applyFont="1" applyBorder="1" applyAlignment="1">
      <alignment horizontal="center" vertical="center" shrinkToFit="1"/>
    </xf>
    <xf numFmtId="0" fontId="40" fillId="0" borderId="2" xfId="1" applyNumberFormat="1" applyFont="1" applyBorder="1" applyAlignment="1">
      <alignment horizontal="center" vertical="center" shrinkToFit="1"/>
    </xf>
    <xf numFmtId="0" fontId="40" fillId="0" borderId="3" xfId="1" applyNumberFormat="1" applyFont="1" applyBorder="1" applyAlignment="1">
      <alignment horizontal="center" vertical="center" shrinkToFit="1"/>
    </xf>
    <xf numFmtId="0" fontId="40" fillId="0" borderId="4" xfId="1" applyNumberFormat="1" applyFont="1" applyBorder="1" applyAlignment="1">
      <alignment horizontal="center" vertical="center" shrinkToFit="1"/>
    </xf>
    <xf numFmtId="0" fontId="11" fillId="0" borderId="10"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12" xfId="1" applyFont="1" applyBorder="1" applyAlignment="1">
      <alignment horizontal="center" vertical="center" wrapText="1"/>
    </xf>
    <xf numFmtId="0" fontId="10" fillId="0" borderId="10" xfId="1" quotePrefix="1" applyFont="1" applyBorder="1" applyAlignment="1">
      <alignment horizontal="center" vertical="center"/>
    </xf>
    <xf numFmtId="0" fontId="10" fillId="0" borderId="2" xfId="1" quotePrefix="1" applyFont="1" applyBorder="1" applyAlignment="1">
      <alignment horizontal="center" vertical="center"/>
    </xf>
    <xf numFmtId="0" fontId="10" fillId="0" borderId="3" xfId="1" quotePrefix="1" applyFont="1" applyBorder="1" applyAlignment="1">
      <alignment horizontal="center" vertical="center"/>
    </xf>
    <xf numFmtId="0" fontId="10" fillId="0" borderId="4" xfId="1" quotePrefix="1" applyFont="1" applyBorder="1" applyAlignment="1">
      <alignment horizontal="center" vertical="center"/>
    </xf>
    <xf numFmtId="0" fontId="11" fillId="0" borderId="0" xfId="0" applyFont="1" applyBorder="1" applyAlignment="1">
      <alignment horizontal="right" vertical="center"/>
    </xf>
    <xf numFmtId="0" fontId="8" fillId="0" borderId="136"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10" fillId="0" borderId="0" xfId="0" applyFont="1" applyAlignment="1">
      <alignment horizontal="left" vertical="top"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31" fillId="0" borderId="10" xfId="1" applyNumberFormat="1" applyFont="1" applyBorder="1" applyAlignment="1">
      <alignment horizontal="center" vertical="center" shrinkToFit="1"/>
    </xf>
    <xf numFmtId="0" fontId="31" fillId="0" borderId="13" xfId="1" applyNumberFormat="1" applyFont="1" applyBorder="1" applyAlignment="1">
      <alignment horizontal="center" vertical="center" shrinkToFit="1"/>
    </xf>
    <xf numFmtId="0" fontId="31" fillId="0" borderId="3" xfId="1" applyNumberFormat="1" applyFont="1" applyBorder="1" applyAlignment="1">
      <alignment horizontal="center" vertical="center" shrinkToFit="1"/>
    </xf>
    <xf numFmtId="0" fontId="31" fillId="0" borderId="100" xfId="1" applyNumberFormat="1" applyFont="1" applyBorder="1" applyAlignment="1">
      <alignment horizontal="center" vertical="center" shrinkToFit="1"/>
    </xf>
    <xf numFmtId="0" fontId="31" fillId="0" borderId="99" xfId="1" applyNumberFormat="1" applyFont="1" applyBorder="1" applyAlignment="1">
      <alignment horizontal="center" vertical="center" shrinkToFit="1"/>
    </xf>
    <xf numFmtId="0" fontId="31" fillId="0" borderId="101" xfId="1" applyNumberFormat="1" applyFont="1" applyBorder="1" applyAlignment="1">
      <alignment horizontal="center" vertical="center" shrinkToFit="1"/>
    </xf>
    <xf numFmtId="0" fontId="11" fillId="0" borderId="2" xfId="1" applyNumberFormat="1" applyFont="1" applyBorder="1" applyAlignment="1">
      <alignment horizontal="center" vertical="center" shrinkToFit="1"/>
    </xf>
    <xf numFmtId="0" fontId="11" fillId="0" borderId="0" xfId="1" applyNumberFormat="1" applyFont="1" applyBorder="1" applyAlignment="1">
      <alignment horizontal="center" vertical="center" shrinkToFit="1"/>
    </xf>
    <xf numFmtId="0" fontId="11" fillId="0" borderId="4" xfId="1" applyNumberFormat="1" applyFont="1" applyBorder="1" applyAlignment="1">
      <alignment horizontal="center" vertical="center" shrinkToFit="1"/>
    </xf>
    <xf numFmtId="0" fontId="11" fillId="0" borderId="10" xfId="1" applyNumberFormat="1" applyFont="1" applyBorder="1" applyAlignment="1">
      <alignment horizontal="center" vertical="center" shrinkToFit="1"/>
    </xf>
    <xf numFmtId="0" fontId="11" fillId="0" borderId="13" xfId="1" applyNumberFormat="1" applyFont="1" applyBorder="1" applyAlignment="1">
      <alignment horizontal="center" vertical="center" shrinkToFit="1"/>
    </xf>
    <xf numFmtId="0" fontId="11" fillId="0" borderId="3" xfId="1" applyNumberFormat="1" applyFont="1" applyBorder="1" applyAlignment="1">
      <alignment horizontal="center" vertical="center" shrinkToFit="1"/>
    </xf>
    <xf numFmtId="0" fontId="11" fillId="0" borderId="100" xfId="1" applyNumberFormat="1" applyFont="1" applyBorder="1" applyAlignment="1">
      <alignment horizontal="center" vertical="center" shrinkToFit="1"/>
    </xf>
    <xf numFmtId="0" fontId="11" fillId="0" borderId="99" xfId="1" applyNumberFormat="1" applyFont="1" applyBorder="1" applyAlignment="1">
      <alignment horizontal="center" vertical="center" shrinkToFit="1"/>
    </xf>
    <xf numFmtId="0" fontId="11" fillId="0" borderId="101" xfId="1" applyNumberFormat="1" applyFont="1" applyBorder="1" applyAlignment="1">
      <alignment horizontal="center" vertical="center" shrinkToFit="1"/>
    </xf>
    <xf numFmtId="0" fontId="10" fillId="0" borderId="1" xfId="0" applyFont="1" applyBorder="1" applyAlignment="1">
      <alignment horizontal="center" vertical="center"/>
    </xf>
    <xf numFmtId="0" fontId="32" fillId="0" borderId="4" xfId="0" applyFont="1" applyBorder="1" applyAlignment="1">
      <alignment horizontal="center" vertical="center" shrinkToFit="1"/>
    </xf>
    <xf numFmtId="0" fontId="7" fillId="0" borderId="38" xfId="0" applyFont="1" applyBorder="1" applyAlignment="1">
      <alignment horizontal="center" vertical="center"/>
    </xf>
    <xf numFmtId="0" fontId="31" fillId="0" borderId="55" xfId="0" applyFont="1" applyBorder="1" applyAlignment="1">
      <alignment horizontal="center" vertical="center" shrinkToFit="1"/>
    </xf>
    <xf numFmtId="0" fontId="31" fillId="0" borderId="82" xfId="0" applyFont="1" applyBorder="1" applyAlignment="1">
      <alignment horizontal="center" vertical="center" shrinkToFi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12" xfId="1" applyFont="1" applyFill="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38" fontId="31" fillId="0" borderId="97" xfId="0" applyNumberFormat="1"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14"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11" fillId="0" borderId="11" xfId="1" applyNumberFormat="1" applyFont="1" applyBorder="1" applyAlignment="1">
      <alignment horizontal="center" vertical="center" shrinkToFit="1"/>
    </xf>
    <xf numFmtId="0" fontId="11" fillId="0" borderId="14" xfId="1" applyNumberFormat="1" applyFont="1" applyBorder="1" applyAlignment="1">
      <alignment horizontal="center" vertical="center" shrinkToFit="1"/>
    </xf>
    <xf numFmtId="0" fontId="11" fillId="0" borderId="12" xfId="1" applyNumberFormat="1" applyFont="1" applyBorder="1" applyAlignment="1">
      <alignment horizontal="center" vertical="center" shrinkToFit="1"/>
    </xf>
    <xf numFmtId="0" fontId="11" fillId="0" borderId="13" xfId="1" applyFont="1" applyBorder="1" applyAlignment="1">
      <alignment horizontal="distributed" vertical="center" wrapText="1"/>
    </xf>
    <xf numFmtId="0" fontId="11" fillId="0" borderId="0" xfId="1" applyFont="1" applyBorder="1" applyAlignment="1">
      <alignment horizontal="distributed" vertical="center" wrapText="1"/>
    </xf>
    <xf numFmtId="0" fontId="11" fillId="0" borderId="14" xfId="1" applyFont="1" applyBorder="1" applyAlignment="1">
      <alignment horizontal="distributed" vertical="center" wrapText="1"/>
    </xf>
    <xf numFmtId="0" fontId="10" fillId="0" borderId="0" xfId="0" applyFont="1" applyAlignment="1">
      <alignment vertical="top" wrapText="1"/>
    </xf>
    <xf numFmtId="0" fontId="11" fillId="0" borderId="3" xfId="1" applyFont="1" applyBorder="1" applyAlignment="1">
      <alignment horizontal="distributed" vertical="center" wrapText="1"/>
    </xf>
    <xf numFmtId="0" fontId="11" fillId="0" borderId="4" xfId="1" applyFont="1" applyBorder="1" applyAlignment="1">
      <alignment horizontal="distributed" vertical="center" wrapText="1"/>
    </xf>
    <xf numFmtId="0" fontId="11" fillId="0" borderId="12" xfId="1" applyFont="1" applyBorder="1" applyAlignment="1">
      <alignment horizontal="distributed"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0" fillId="0" borderId="7" xfId="0" quotePrefix="1" applyFont="1" applyBorder="1" applyAlignment="1">
      <alignment horizontal="center" vertical="center"/>
    </xf>
    <xf numFmtId="0" fontId="10" fillId="0" borderId="8" xfId="0" quotePrefix="1" applyFont="1" applyBorder="1" applyAlignment="1">
      <alignment horizontal="center" vertical="center"/>
    </xf>
    <xf numFmtId="0" fontId="10" fillId="0" borderId="9" xfId="0" quotePrefix="1" applyFont="1" applyBorder="1" applyAlignment="1">
      <alignment horizontal="center" vertical="center"/>
    </xf>
    <xf numFmtId="0" fontId="29" fillId="0" borderId="10"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3" xfId="0" applyFont="1" applyBorder="1" applyAlignment="1">
      <alignment horizontal="left" vertical="center" wrapText="1"/>
    </xf>
    <xf numFmtId="0" fontId="29" fillId="0" borderId="0" xfId="0" applyFont="1" applyBorder="1" applyAlignment="1">
      <alignment horizontal="left" vertical="center" wrapText="1"/>
    </xf>
    <xf numFmtId="0" fontId="29" fillId="0" borderId="14"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2" xfId="0" applyFont="1" applyBorder="1" applyAlignment="1">
      <alignment horizontal="left" vertical="center" wrapTex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 xfId="1" applyFont="1" applyBorder="1" applyAlignment="1">
      <alignment horizontal="center" vertical="center"/>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0" xfId="1" applyFont="1" applyBorder="1" applyAlignment="1">
      <alignment vertical="center" shrinkToFit="1"/>
    </xf>
    <xf numFmtId="0" fontId="11" fillId="0" borderId="2" xfId="1" applyFont="1" applyBorder="1" applyAlignment="1">
      <alignment vertical="center" shrinkToFit="1"/>
    </xf>
    <xf numFmtId="0" fontId="11" fillId="0" borderId="11" xfId="1" applyFont="1" applyBorder="1" applyAlignment="1">
      <alignment vertical="center" shrinkToFi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31" fillId="0" borderId="10" xfId="0" applyNumberFormat="1" applyFont="1" applyBorder="1" applyAlignment="1">
      <alignment horizontal="center" vertical="center" shrinkToFit="1"/>
    </xf>
    <xf numFmtId="0" fontId="31" fillId="0" borderId="2" xfId="0" applyNumberFormat="1" applyFont="1" applyBorder="1" applyAlignment="1">
      <alignment horizontal="center" vertical="center" shrinkToFit="1"/>
    </xf>
    <xf numFmtId="0" fontId="31" fillId="0" borderId="11" xfId="0" applyNumberFormat="1" applyFont="1" applyBorder="1" applyAlignment="1">
      <alignment horizontal="center" vertical="center" shrinkToFit="1"/>
    </xf>
    <xf numFmtId="0" fontId="31" fillId="0" borderId="13" xfId="0" applyNumberFormat="1" applyFont="1" applyBorder="1" applyAlignment="1">
      <alignment horizontal="center" vertical="center" shrinkToFit="1"/>
    </xf>
    <xf numFmtId="0" fontId="31" fillId="0" borderId="0" xfId="0" applyNumberFormat="1" applyFont="1" applyBorder="1" applyAlignment="1">
      <alignment horizontal="center" vertical="center" shrinkToFit="1"/>
    </xf>
    <xf numFmtId="0" fontId="31" fillId="0" borderId="14" xfId="0" applyNumberFormat="1" applyFont="1" applyBorder="1" applyAlignment="1">
      <alignment horizontal="center" vertical="center" shrinkToFit="1"/>
    </xf>
    <xf numFmtId="0" fontId="31" fillId="0" borderId="3" xfId="0" applyNumberFormat="1" applyFont="1" applyBorder="1" applyAlignment="1">
      <alignment horizontal="center" vertical="center" shrinkToFit="1"/>
    </xf>
    <xf numFmtId="0" fontId="31" fillId="0" borderId="4" xfId="0" applyNumberFormat="1" applyFont="1" applyBorder="1" applyAlignment="1">
      <alignment horizontal="center" vertical="center" shrinkToFit="1"/>
    </xf>
    <xf numFmtId="0" fontId="31" fillId="0" borderId="12" xfId="0" applyNumberFormat="1" applyFont="1" applyBorder="1" applyAlignment="1">
      <alignment horizontal="center" vertical="center" shrinkToFit="1"/>
    </xf>
    <xf numFmtId="0" fontId="22" fillId="0" borderId="26" xfId="1" applyFont="1" applyBorder="1" applyAlignment="1">
      <alignment horizontal="center" vertical="center" wrapText="1"/>
    </xf>
    <xf numFmtId="0" fontId="22" fillId="0" borderId="0" xfId="1" applyFont="1" applyBorder="1" applyAlignment="1">
      <alignment horizontal="center" vertical="center" wrapText="1"/>
    </xf>
    <xf numFmtId="0" fontId="8" fillId="0" borderId="99" xfId="0" applyFont="1" applyBorder="1" applyAlignment="1">
      <alignment horizontal="center" vertical="center"/>
    </xf>
    <xf numFmtId="0" fontId="8" fillId="0" borderId="101"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99" xfId="0" applyFont="1" applyBorder="1" applyAlignment="1">
      <alignment horizontal="center" vertical="center"/>
    </xf>
    <xf numFmtId="0" fontId="30" fillId="0" borderId="101" xfId="0" applyFont="1" applyBorder="1" applyAlignment="1">
      <alignment horizontal="center" vertical="center"/>
    </xf>
    <xf numFmtId="0" fontId="12" fillId="0" borderId="9" xfId="1" applyNumberFormat="1" applyFont="1" applyBorder="1" applyAlignment="1">
      <alignment horizontal="distributed" vertical="center" wrapText="1" shrinkToFit="1"/>
    </xf>
    <xf numFmtId="0" fontId="12" fillId="0" borderId="1" xfId="1" applyNumberFormat="1" applyFont="1" applyBorder="1" applyAlignment="1">
      <alignment horizontal="distributed" vertical="center" wrapText="1" shrinkToFit="1"/>
    </xf>
    <xf numFmtId="0" fontId="11" fillId="0" borderId="13" xfId="1" applyFont="1" applyBorder="1" applyAlignment="1">
      <alignment vertical="center" shrinkToFit="1"/>
    </xf>
    <xf numFmtId="0" fontId="11" fillId="0" borderId="0" xfId="1" applyFont="1" applyBorder="1" applyAlignment="1">
      <alignment vertical="center" shrinkToFit="1"/>
    </xf>
    <xf numFmtId="0" fontId="11" fillId="0" borderId="14" xfId="1" applyFont="1" applyBorder="1" applyAlignment="1">
      <alignment vertical="center" shrinkToFit="1"/>
    </xf>
    <xf numFmtId="0" fontId="31" fillId="0" borderId="64" xfId="1" applyNumberFormat="1" applyFont="1" applyBorder="1" applyAlignment="1">
      <alignment horizontal="center" vertical="center" shrinkToFit="1"/>
    </xf>
    <xf numFmtId="0" fontId="31" fillId="0" borderId="37" xfId="1" applyNumberFormat="1" applyFont="1" applyBorder="1" applyAlignment="1">
      <alignment horizontal="center" vertical="center" shrinkToFit="1"/>
    </xf>
    <xf numFmtId="0" fontId="31" fillId="0" borderId="116" xfId="1" applyNumberFormat="1" applyFont="1" applyBorder="1" applyAlignment="1">
      <alignment horizontal="center" vertical="center" shrinkToFit="1"/>
    </xf>
    <xf numFmtId="0" fontId="31" fillId="0" borderId="118" xfId="1" applyNumberFormat="1" applyFont="1" applyBorder="1" applyAlignment="1">
      <alignment horizontal="center" vertical="center" shrinkToFit="1"/>
    </xf>
    <xf numFmtId="0" fontId="11" fillId="0" borderId="117" xfId="1" applyNumberFormat="1" applyFont="1" applyBorder="1" applyAlignment="1">
      <alignment horizontal="center" vertical="center" shrinkToFit="1"/>
    </xf>
    <xf numFmtId="0" fontId="11" fillId="0" borderId="119" xfId="1" applyNumberFormat="1" applyFont="1" applyBorder="1" applyAlignment="1">
      <alignment horizontal="center" vertical="center" shrinkToFit="1"/>
    </xf>
    <xf numFmtId="0" fontId="11" fillId="0" borderId="116" xfId="1" applyNumberFormat="1" applyFont="1" applyBorder="1" applyAlignment="1">
      <alignment horizontal="center" vertical="center" shrinkToFit="1"/>
    </xf>
    <xf numFmtId="0" fontId="11" fillId="0" borderId="118" xfId="1" applyNumberFormat="1" applyFont="1" applyBorder="1" applyAlignment="1">
      <alignment horizontal="center" vertical="center" shrinkToFit="1"/>
    </xf>
    <xf numFmtId="0" fontId="31" fillId="0" borderId="1" xfId="0" applyFont="1" applyBorder="1" applyAlignment="1">
      <alignment horizontal="center" vertical="center" shrinkToFi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12" fillId="0" borderId="2" xfId="1" applyNumberFormat="1" applyFont="1" applyBorder="1" applyAlignment="1">
      <alignment horizontal="right" vertical="center"/>
    </xf>
    <xf numFmtId="0" fontId="12" fillId="0" borderId="11" xfId="1" applyNumberFormat="1" applyFont="1" applyBorder="1" applyAlignment="1">
      <alignment horizontal="right" vertical="center"/>
    </xf>
    <xf numFmtId="0" fontId="9" fillId="0" borderId="13" xfId="1" applyNumberFormat="1" applyFont="1" applyBorder="1" applyAlignment="1">
      <alignment horizontal="center" vertical="center"/>
    </xf>
    <xf numFmtId="0" fontId="9" fillId="0" borderId="0"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4" xfId="1" applyNumberFormat="1" applyFont="1" applyBorder="1" applyAlignment="1">
      <alignment horizontal="center" vertical="center"/>
    </xf>
    <xf numFmtId="0" fontId="30" fillId="0" borderId="5" xfId="0" applyFont="1" applyBorder="1" applyAlignment="1">
      <alignment horizontal="center" vertical="center"/>
    </xf>
    <xf numFmtId="0" fontId="30" fillId="0" borderId="14" xfId="0" applyFont="1" applyBorder="1" applyAlignment="1">
      <alignment horizontal="center" vertical="center"/>
    </xf>
    <xf numFmtId="0" fontId="30" fillId="0" borderId="19" xfId="0" applyFont="1" applyBorder="1" applyAlignment="1">
      <alignment horizontal="center" vertical="center"/>
    </xf>
    <xf numFmtId="0" fontId="30" fillId="0" borderId="12" xfId="0" applyFont="1" applyBorder="1" applyAlignment="1">
      <alignment horizontal="center" vertical="center"/>
    </xf>
    <xf numFmtId="0" fontId="30" fillId="0" borderId="6" xfId="0" applyFont="1" applyBorder="1" applyAlignment="1">
      <alignment horizontal="center" vertical="center"/>
    </xf>
    <xf numFmtId="0" fontId="30" fillId="0" borderId="17" xfId="0" applyFont="1" applyBorder="1" applyAlignment="1">
      <alignment horizontal="center" vertical="center"/>
    </xf>
    <xf numFmtId="0" fontId="8" fillId="0" borderId="0" xfId="1" applyNumberFormat="1" applyFont="1" applyBorder="1" applyAlignment="1">
      <alignment horizontal="center" vertical="center"/>
    </xf>
    <xf numFmtId="0" fontId="8" fillId="0" borderId="14" xfId="1" applyNumberFormat="1" applyFont="1" applyBorder="1" applyAlignment="1">
      <alignment horizontal="center" vertical="center"/>
    </xf>
    <xf numFmtId="0" fontId="8" fillId="0" borderId="4" xfId="1" applyNumberFormat="1" applyFont="1" applyBorder="1" applyAlignment="1">
      <alignment horizontal="center" vertical="center"/>
    </xf>
    <xf numFmtId="0" fontId="8" fillId="0" borderId="12" xfId="1" applyNumberFormat="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19" xfId="1" applyFont="1" applyBorder="1" applyAlignment="1">
      <alignment horizontal="center" vertical="center"/>
    </xf>
    <xf numFmtId="0" fontId="8" fillId="0" borderId="17" xfId="1" applyFont="1" applyBorder="1" applyAlignment="1">
      <alignment horizontal="center" vertical="center"/>
    </xf>
    <xf numFmtId="0" fontId="10" fillId="0" borderId="1" xfId="0" applyFont="1" applyBorder="1" applyAlignment="1">
      <alignment horizontal="center" vertical="center" shrinkToFit="1"/>
    </xf>
    <xf numFmtId="0" fontId="8" fillId="0" borderId="1" xfId="0" applyFont="1" applyBorder="1" applyAlignment="1">
      <alignment horizontal="center" vertical="center"/>
    </xf>
    <xf numFmtId="0" fontId="30" fillId="0" borderId="133" xfId="0" applyFont="1" applyBorder="1" applyAlignment="1">
      <alignment horizontal="center" vertical="center"/>
    </xf>
    <xf numFmtId="0" fontId="30" fillId="0" borderId="100" xfId="0" applyFont="1" applyBorder="1" applyAlignment="1">
      <alignment horizontal="center" vertical="center"/>
    </xf>
    <xf numFmtId="0" fontId="30" fillId="0" borderId="116" xfId="0" applyFont="1" applyBorder="1" applyAlignment="1">
      <alignment horizontal="center" vertical="center"/>
    </xf>
    <xf numFmtId="0" fontId="30" fillId="0" borderId="118" xfId="0" applyFont="1" applyBorder="1" applyAlignment="1">
      <alignment horizontal="center"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0" fontId="30" fillId="0" borderId="10" xfId="0" applyNumberFormat="1" applyFont="1" applyBorder="1" applyAlignment="1">
      <alignment horizontal="center" vertical="center" shrinkToFit="1"/>
    </xf>
    <xf numFmtId="0" fontId="30" fillId="0" borderId="2" xfId="0" applyNumberFormat="1" applyFont="1" applyBorder="1" applyAlignment="1">
      <alignment horizontal="center" vertical="center" shrinkToFit="1"/>
    </xf>
    <xf numFmtId="0" fontId="30" fillId="0" borderId="11" xfId="0" applyNumberFormat="1" applyFont="1" applyBorder="1" applyAlignment="1">
      <alignment horizontal="center" vertical="center" shrinkToFit="1"/>
    </xf>
    <xf numFmtId="0" fontId="30" fillId="0" borderId="13" xfId="0" applyNumberFormat="1" applyFont="1" applyBorder="1" applyAlignment="1">
      <alignment horizontal="center" vertical="center" shrinkToFit="1"/>
    </xf>
    <xf numFmtId="0" fontId="30" fillId="0" borderId="0" xfId="0" applyNumberFormat="1" applyFont="1" applyBorder="1" applyAlignment="1">
      <alignment horizontal="center" vertical="center" shrinkToFit="1"/>
    </xf>
    <xf numFmtId="0" fontId="30" fillId="0" borderId="14" xfId="0" applyNumberFormat="1" applyFont="1" applyBorder="1" applyAlignment="1">
      <alignment horizontal="center" vertical="center" shrinkToFit="1"/>
    </xf>
    <xf numFmtId="0" fontId="30" fillId="0" borderId="3" xfId="0" applyNumberFormat="1" applyFont="1" applyBorder="1" applyAlignment="1">
      <alignment horizontal="center" vertical="center" shrinkToFit="1"/>
    </xf>
    <xf numFmtId="0" fontId="30" fillId="0" borderId="4" xfId="0" applyNumberFormat="1" applyFont="1" applyBorder="1" applyAlignment="1">
      <alignment horizontal="center" vertical="center" shrinkToFit="1"/>
    </xf>
    <xf numFmtId="0" fontId="30" fillId="0" borderId="12" xfId="0" applyNumberFormat="1"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12" fillId="0" borderId="22" xfId="1" applyNumberFormat="1" applyFont="1" applyBorder="1" applyAlignment="1">
      <alignment horizontal="right" vertical="center"/>
    </xf>
    <xf numFmtId="0" fontId="12" fillId="0" borderId="23" xfId="1" applyNumberFormat="1" applyFont="1" applyBorder="1" applyAlignment="1">
      <alignment horizontal="right"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30" fillId="0" borderId="117" xfId="0" applyFont="1" applyBorder="1" applyAlignment="1">
      <alignment horizontal="center" vertical="center"/>
    </xf>
    <xf numFmtId="0" fontId="30" fillId="0" borderId="119"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vertical="center"/>
    </xf>
    <xf numFmtId="0" fontId="8" fillId="0" borderId="4" xfId="0" applyFont="1" applyBorder="1" applyAlignment="1">
      <alignment vertical="center"/>
    </xf>
    <xf numFmtId="0" fontId="12" fillId="0" borderId="10"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1" fillId="0" borderId="10" xfId="0" applyFont="1" applyBorder="1" applyAlignment="1">
      <alignment horizontal="distributed" vertical="center" wrapText="1" indent="1"/>
    </xf>
    <xf numFmtId="0" fontId="11" fillId="0" borderId="2" xfId="0" applyFont="1" applyBorder="1" applyAlignment="1">
      <alignment horizontal="distributed" vertical="center" wrapText="1" indent="1"/>
    </xf>
    <xf numFmtId="0" fontId="11" fillId="0" borderId="11"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0" xfId="0" applyFont="1" applyBorder="1" applyAlignment="1">
      <alignment horizontal="distributed" vertical="center" wrapText="1" indent="1"/>
    </xf>
    <xf numFmtId="0" fontId="11" fillId="0" borderId="14" xfId="0" applyFont="1" applyBorder="1" applyAlignment="1">
      <alignment horizontal="distributed" vertical="center" wrapText="1" indent="1"/>
    </xf>
    <xf numFmtId="0" fontId="11" fillId="0" borderId="3" xfId="0" applyFont="1" applyBorder="1" applyAlignment="1">
      <alignment horizontal="distributed" vertical="center" wrapText="1" indent="1"/>
    </xf>
    <xf numFmtId="0" fontId="11" fillId="0" borderId="4" xfId="0" applyFont="1" applyBorder="1" applyAlignment="1">
      <alignment horizontal="distributed" vertical="center" wrapText="1" indent="1"/>
    </xf>
    <xf numFmtId="0" fontId="11" fillId="0" borderId="12" xfId="0" applyFont="1" applyBorder="1" applyAlignment="1">
      <alignment horizontal="distributed" vertical="center" wrapText="1" indent="1"/>
    </xf>
    <xf numFmtId="0" fontId="8" fillId="0" borderId="10"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13"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4"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12" xfId="0" applyFont="1" applyBorder="1" applyAlignment="1">
      <alignment horizontal="distributed" vertical="center" indent="3"/>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28" fillId="0" borderId="2" xfId="0" quotePrefix="1" applyFont="1" applyBorder="1" applyAlignment="1">
      <alignment horizontal="center" vertical="center" shrinkToFit="1"/>
    </xf>
    <xf numFmtId="0" fontId="28" fillId="0" borderId="11" xfId="0" quotePrefix="1" applyFont="1" applyBorder="1" applyAlignment="1">
      <alignment horizontal="center" vertical="center" shrinkToFit="1"/>
    </xf>
    <xf numFmtId="0" fontId="28" fillId="0" borderId="0" xfId="0" quotePrefix="1" applyFont="1" applyBorder="1" applyAlignment="1">
      <alignment horizontal="center" vertical="center" shrinkToFit="1"/>
    </xf>
    <xf numFmtId="0" fontId="28" fillId="0" borderId="14" xfId="0" quotePrefix="1" applyFont="1" applyBorder="1" applyAlignment="1">
      <alignment horizontal="center" vertical="center" shrinkToFit="1"/>
    </xf>
    <xf numFmtId="0" fontId="28" fillId="0" borderId="4" xfId="0" quotePrefix="1" applyFont="1" applyBorder="1" applyAlignment="1">
      <alignment horizontal="center" vertical="center" shrinkToFit="1"/>
    </xf>
    <xf numFmtId="0" fontId="28" fillId="0" borderId="12" xfId="0" quotePrefix="1" applyFont="1" applyBorder="1" applyAlignment="1">
      <alignment horizontal="center" vertical="center" shrinkToFit="1"/>
    </xf>
    <xf numFmtId="38" fontId="30" fillId="0" borderId="13" xfId="0" applyNumberFormat="1"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38" fontId="30" fillId="0" borderId="2" xfId="0" applyNumberFormat="1" applyFont="1" applyBorder="1" applyAlignment="1">
      <alignment horizontal="center" vertical="center" shrinkToFit="1"/>
    </xf>
    <xf numFmtId="0" fontId="9" fillId="0" borderId="0" xfId="0" applyFont="1" applyBorder="1" applyAlignment="1">
      <alignment vertical="center" wrapText="1"/>
    </xf>
    <xf numFmtId="0" fontId="10" fillId="0" borderId="30"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49" fontId="30" fillId="0" borderId="10"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2" xfId="0" applyNumberFormat="1" applyFont="1" applyBorder="1" applyAlignment="1">
      <alignment horizontal="center" vertical="center" shrinkToFit="1"/>
    </xf>
    <xf numFmtId="49" fontId="31" fillId="0" borderId="2" xfId="0" applyNumberFormat="1" applyFont="1" applyBorder="1" applyAlignment="1">
      <alignment horizontal="center" vertical="center" shrinkToFit="1"/>
    </xf>
    <xf numFmtId="49" fontId="30" fillId="0" borderId="13" xfId="0" applyNumberFormat="1" applyFont="1" applyBorder="1" applyAlignment="1">
      <alignment horizontal="center" vertical="center" shrinkToFit="1"/>
    </xf>
    <xf numFmtId="0" fontId="11" fillId="0" borderId="2" xfId="0" applyFont="1" applyBorder="1" applyAlignment="1">
      <alignment horizontal="center" vertical="center" shrinkToFit="1"/>
    </xf>
    <xf numFmtId="0" fontId="31" fillId="0" borderId="2" xfId="0" applyNumberFormat="1" applyFont="1" applyBorder="1" applyAlignment="1">
      <alignment horizontal="left" vertical="center" shrinkToFit="1"/>
    </xf>
    <xf numFmtId="0" fontId="31" fillId="0" borderId="11" xfId="0" applyNumberFormat="1" applyFont="1" applyBorder="1" applyAlignment="1">
      <alignment horizontal="left" vertical="center" shrinkToFi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8" fillId="0" borderId="13" xfId="0" applyFont="1" applyBorder="1" applyAlignment="1">
      <alignment horizontal="center" vertical="center"/>
    </xf>
    <xf numFmtId="0" fontId="11" fillId="0" borderId="94" xfId="0" applyFont="1" applyBorder="1" applyAlignment="1">
      <alignment horizontal="center" vertical="center"/>
    </xf>
    <xf numFmtId="0" fontId="11" fillId="0" borderId="15" xfId="0" applyFont="1" applyBorder="1" applyAlignment="1">
      <alignment horizontal="center" vertical="center"/>
    </xf>
    <xf numFmtId="0" fontId="30" fillId="0" borderId="113" xfId="0" applyFont="1" applyBorder="1" applyAlignment="1">
      <alignment horizontal="center" vertical="center"/>
    </xf>
    <xf numFmtId="0" fontId="30" fillId="0" borderId="131" xfId="0" applyFont="1" applyBorder="1" applyAlignment="1">
      <alignment horizontal="center" vertical="center"/>
    </xf>
    <xf numFmtId="0" fontId="30" fillId="0" borderId="132"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Border="1" applyAlignment="1">
      <alignment horizontal="left" vertical="center" wrapText="1"/>
    </xf>
    <xf numFmtId="0" fontId="11" fillId="0" borderId="122" xfId="0" applyFont="1" applyBorder="1" applyAlignment="1">
      <alignment horizontal="center" vertical="center"/>
    </xf>
    <xf numFmtId="0" fontId="30" fillId="0" borderId="11"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11" xfId="0" applyFont="1" applyBorder="1" applyAlignment="1">
      <alignment horizontal="center" vertical="center"/>
    </xf>
    <xf numFmtId="0" fontId="30" fillId="0" borderId="112" xfId="0" applyFont="1" applyBorder="1" applyAlignment="1">
      <alignment horizontal="center" vertical="center"/>
    </xf>
    <xf numFmtId="0" fontId="30" fillId="0" borderId="28" xfId="0" applyFont="1" applyBorder="1" applyAlignment="1">
      <alignment horizontal="center" vertical="center"/>
    </xf>
    <xf numFmtId="0" fontId="8" fillId="0" borderId="1" xfId="0" applyFont="1" applyBorder="1" applyAlignment="1">
      <alignment horizontal="center" vertical="center" shrinkToFit="1"/>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11" fillId="0" borderId="12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21" xfId="0" applyFont="1" applyBorder="1" applyAlignment="1">
      <alignment horizontal="center" vertical="center"/>
    </xf>
    <xf numFmtId="0" fontId="9" fillId="0" borderId="0"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28" fillId="0" borderId="1" xfId="0" applyFont="1" applyBorder="1" applyAlignment="1">
      <alignment horizontal="center" vertical="center"/>
    </xf>
    <xf numFmtId="0" fontId="32" fillId="0" borderId="127" xfId="0" applyNumberFormat="1" applyFont="1" applyBorder="1" applyAlignment="1">
      <alignment horizontal="center" vertical="center"/>
    </xf>
    <xf numFmtId="0" fontId="32" fillId="0" borderId="128" xfId="0" applyNumberFormat="1" applyFont="1" applyBorder="1" applyAlignment="1">
      <alignment horizontal="center" vertical="center"/>
    </xf>
    <xf numFmtId="0" fontId="7" fillId="0" borderId="0" xfId="0" applyFont="1" applyAlignment="1">
      <alignment horizontal="center" vertical="center"/>
    </xf>
    <xf numFmtId="0" fontId="32" fillId="0" borderId="0" xfId="0" applyFont="1" applyBorder="1" applyAlignment="1">
      <alignment horizontal="center" vertical="center" shrinkToFit="1"/>
    </xf>
    <xf numFmtId="0" fontId="11" fillId="0" borderId="2" xfId="1" applyFont="1" applyBorder="1" applyAlignment="1">
      <alignment horizontal="center" vertical="center"/>
    </xf>
    <xf numFmtId="0" fontId="11" fillId="0" borderId="11" xfId="1" applyFont="1" applyBorder="1" applyAlignment="1">
      <alignment horizontal="center" vertical="center"/>
    </xf>
    <xf numFmtId="0" fontId="11" fillId="0" borderId="97"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32" fillId="0" borderId="134" xfId="0" applyNumberFormat="1" applyFont="1" applyBorder="1" applyAlignment="1">
      <alignment horizontal="center" vertical="center"/>
    </xf>
    <xf numFmtId="0" fontId="32" fillId="0" borderId="135" xfId="0" applyNumberFormat="1" applyFont="1" applyBorder="1" applyAlignment="1">
      <alignment horizontal="center" vertical="center"/>
    </xf>
    <xf numFmtId="0" fontId="32" fillId="0" borderId="95" xfId="0" applyNumberFormat="1" applyFont="1" applyBorder="1" applyAlignment="1">
      <alignment horizontal="center" vertical="center"/>
    </xf>
    <xf numFmtId="0" fontId="32" fillId="0" borderId="96" xfId="0" applyNumberFormat="1" applyFont="1" applyBorder="1" applyAlignment="1">
      <alignment horizontal="center" vertical="center"/>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30" fillId="0" borderId="94" xfId="0" applyFont="1" applyBorder="1" applyAlignment="1">
      <alignment horizontal="center" vertical="center"/>
    </xf>
    <xf numFmtId="0" fontId="30" fillId="0" borderId="15" xfId="0" applyFont="1" applyBorder="1" applyAlignment="1">
      <alignment horizontal="center" vertical="center"/>
    </xf>
    <xf numFmtId="0" fontId="30" fillId="4" borderId="10"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13" xfId="0" applyFont="1" applyFill="1" applyBorder="1" applyAlignment="1">
      <alignment horizontal="center" vertical="center" shrinkToFit="1"/>
    </xf>
    <xf numFmtId="0" fontId="30" fillId="4" borderId="0"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30" fillId="0" borderId="10" xfId="0" applyNumberFormat="1" applyFont="1" applyBorder="1" applyAlignment="1">
      <alignment horizontal="center" vertical="center"/>
    </xf>
    <xf numFmtId="0" fontId="30" fillId="0" borderId="2" xfId="0" applyNumberFormat="1" applyFont="1" applyBorder="1" applyAlignment="1">
      <alignment horizontal="center" vertical="center"/>
    </xf>
    <xf numFmtId="0" fontId="30" fillId="0" borderId="11" xfId="0" applyNumberFormat="1" applyFont="1" applyBorder="1" applyAlignment="1">
      <alignment horizontal="center" vertical="center"/>
    </xf>
    <xf numFmtId="0" fontId="30" fillId="0" borderId="13" xfId="0" applyNumberFormat="1" applyFont="1" applyBorder="1" applyAlignment="1">
      <alignment horizontal="center" vertical="center"/>
    </xf>
    <xf numFmtId="0" fontId="30"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30" fillId="0" borderId="3"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0" fillId="0" borderId="12"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7" xfId="0" applyFont="1" applyBorder="1" applyAlignment="1">
      <alignment horizontal="center" vertical="center"/>
    </xf>
    <xf numFmtId="0" fontId="30" fillId="0" borderId="9" xfId="0" applyFont="1" applyBorder="1" applyAlignment="1">
      <alignment horizontal="center" vertical="center"/>
    </xf>
    <xf numFmtId="0" fontId="30" fillId="0" borderId="5" xfId="1" applyNumberFormat="1" applyFont="1" applyBorder="1" applyAlignment="1">
      <alignment horizontal="center" vertical="center"/>
    </xf>
    <xf numFmtId="0" fontId="30" fillId="0" borderId="14" xfId="1" applyNumberFormat="1" applyFont="1" applyBorder="1" applyAlignment="1">
      <alignment horizontal="center" vertical="center"/>
    </xf>
    <xf numFmtId="0" fontId="30" fillId="0" borderId="19" xfId="1" applyNumberFormat="1" applyFont="1" applyBorder="1" applyAlignment="1">
      <alignment horizontal="center" vertical="center"/>
    </xf>
    <xf numFmtId="0" fontId="30" fillId="0" borderId="12" xfId="1" applyNumberFormat="1" applyFont="1" applyBorder="1" applyAlignment="1">
      <alignment horizontal="center" vertical="center"/>
    </xf>
    <xf numFmtId="0" fontId="30" fillId="0" borderId="6" xfId="1" applyNumberFormat="1" applyFont="1" applyBorder="1" applyAlignment="1">
      <alignment horizontal="center" vertical="center"/>
    </xf>
    <xf numFmtId="0" fontId="30" fillId="0" borderId="17" xfId="1" applyNumberFormat="1" applyFont="1" applyBorder="1" applyAlignment="1">
      <alignment horizontal="center" vertical="center"/>
    </xf>
    <xf numFmtId="0" fontId="30" fillId="0" borderId="6" xfId="0" applyFont="1" applyFill="1" applyBorder="1" applyAlignment="1">
      <alignment horizontal="center" vertical="center" shrinkToFit="1"/>
    </xf>
    <xf numFmtId="0" fontId="30" fillId="0" borderId="99"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0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9" fillId="0" borderId="0" xfId="1" applyFont="1" applyBorder="1" applyAlignment="1">
      <alignment horizontal="left"/>
    </xf>
    <xf numFmtId="0" fontId="40" fillId="0" borderId="0" xfId="1" applyFont="1" applyBorder="1" applyAlignment="1">
      <alignment horizontal="center" shrinkToFit="1"/>
    </xf>
    <xf numFmtId="0" fontId="9" fillId="0" borderId="0" xfId="1" applyFont="1" applyBorder="1" applyAlignment="1">
      <alignment horizontal="center"/>
    </xf>
    <xf numFmtId="0" fontId="11" fillId="0" borderId="147" xfId="1" applyFont="1" applyBorder="1" applyAlignment="1">
      <alignment horizontal="center" vertical="top"/>
    </xf>
    <xf numFmtId="0" fontId="11" fillId="0" borderId="148" xfId="1" applyFont="1" applyBorder="1" applyAlignment="1">
      <alignment horizontal="center" vertical="top"/>
    </xf>
    <xf numFmtId="0" fontId="11" fillId="0" borderId="149" xfId="1" applyFont="1" applyBorder="1" applyAlignment="1">
      <alignment horizontal="center" vertical="top"/>
    </xf>
    <xf numFmtId="0" fontId="31" fillId="0" borderId="147" xfId="1" applyFont="1" applyBorder="1" applyAlignment="1">
      <alignment horizontal="center" vertical="center" shrinkToFit="1"/>
    </xf>
    <xf numFmtId="0" fontId="31" fillId="0" borderId="148" xfId="1" applyFont="1" applyBorder="1" applyAlignment="1">
      <alignment horizontal="center" vertical="center" shrinkToFit="1"/>
    </xf>
    <xf numFmtId="0" fontId="31" fillId="0" borderId="149" xfId="1" applyFont="1" applyBorder="1" applyAlignment="1">
      <alignment horizontal="center" vertical="center" shrinkToFit="1"/>
    </xf>
    <xf numFmtId="0" fontId="8" fillId="4" borderId="10"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11" xfId="1" applyFont="1" applyFill="1" applyBorder="1" applyAlignment="1">
      <alignment horizontal="center" vertical="center"/>
    </xf>
    <xf numFmtId="0" fontId="8" fillId="4" borderId="13" xfId="1" applyFont="1" applyFill="1" applyBorder="1" applyAlignment="1">
      <alignment horizontal="center" vertical="center"/>
    </xf>
    <xf numFmtId="0" fontId="8" fillId="4" borderId="0" xfId="1" applyFont="1" applyFill="1" applyBorder="1" applyAlignment="1">
      <alignment horizontal="center" vertical="center"/>
    </xf>
    <xf numFmtId="0" fontId="8" fillId="4" borderId="14"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4" xfId="1" applyFont="1" applyFill="1" applyBorder="1" applyAlignment="1">
      <alignment horizontal="center" vertical="center"/>
    </xf>
    <xf numFmtId="0" fontId="8" fillId="4" borderId="12" xfId="1" applyFont="1" applyFill="1" applyBorder="1" applyAlignment="1">
      <alignment horizontal="center" vertical="center"/>
    </xf>
    <xf numFmtId="0" fontId="39" fillId="0" borderId="0" xfId="0" applyFont="1" applyBorder="1" applyAlignment="1">
      <alignment horizontal="center" vertical="center"/>
    </xf>
    <xf numFmtId="0" fontId="0" fillId="0" borderId="0" xfId="1" applyFont="1" applyAlignment="1">
      <alignment horizontal="left" vertical="center"/>
    </xf>
    <xf numFmtId="0" fontId="2" fillId="0" borderId="0" xfId="1" applyFont="1" applyAlignment="1">
      <alignment horizontal="left" vertical="center"/>
    </xf>
    <xf numFmtId="0" fontId="2" fillId="0" borderId="27" xfId="1" applyFont="1" applyBorder="1" applyAlignment="1">
      <alignment horizontal="left" vertical="center"/>
    </xf>
    <xf numFmtId="0" fontId="0" fillId="0" borderId="0" xfId="1" applyFont="1" applyBorder="1" applyAlignment="1">
      <alignment horizontal="right" vertical="center"/>
    </xf>
    <xf numFmtId="0" fontId="2" fillId="0" borderId="0" xfId="1" applyFont="1" applyBorder="1" applyAlignment="1">
      <alignment horizontal="right" vertical="center"/>
    </xf>
    <xf numFmtId="0" fontId="22" fillId="0" borderId="26" xfId="1" applyFont="1" applyBorder="1" applyAlignment="1">
      <alignment horizontal="center" wrapText="1"/>
    </xf>
    <xf numFmtId="0" fontId="22" fillId="0" borderId="0" xfId="1" applyFont="1" applyBorder="1" applyAlignment="1">
      <alignment horizontal="center" wrapText="1"/>
    </xf>
    <xf numFmtId="0" fontId="22" fillId="0" borderId="26" xfId="1" applyFont="1" applyBorder="1" applyAlignment="1">
      <alignment horizontal="center" vertical="center"/>
    </xf>
    <xf numFmtId="0" fontId="22" fillId="0" borderId="0"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1" fillId="0" borderId="0" xfId="1" applyFont="1" applyBorder="1" applyAlignment="1">
      <alignment horizontal="center" vertical="center"/>
    </xf>
    <xf numFmtId="0" fontId="11" fillId="0" borderId="14"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44" fillId="0" borderId="10" xfId="1" applyFont="1" applyBorder="1" applyAlignment="1">
      <alignment horizontal="center" vertical="center" wrapText="1"/>
    </xf>
    <xf numFmtId="0" fontId="44" fillId="0" borderId="2" xfId="1" applyFont="1" applyBorder="1" applyAlignment="1">
      <alignment horizontal="center" vertical="center" wrapText="1"/>
    </xf>
    <xf numFmtId="0" fontId="44" fillId="0" borderId="11" xfId="1" applyFont="1" applyBorder="1" applyAlignment="1">
      <alignment horizontal="center" vertical="center" wrapText="1"/>
    </xf>
    <xf numFmtId="0" fontId="44" fillId="0" borderId="13" xfId="1" applyFont="1" applyBorder="1" applyAlignment="1">
      <alignment horizontal="center" vertical="center" wrapText="1"/>
    </xf>
    <xf numFmtId="0" fontId="44" fillId="0" borderId="0" xfId="1" applyFont="1" applyBorder="1" applyAlignment="1">
      <alignment horizontal="center" vertical="center" wrapText="1"/>
    </xf>
    <xf numFmtId="0" fontId="44" fillId="0" borderId="14" xfId="1" applyFont="1" applyBorder="1" applyAlignment="1">
      <alignment horizontal="center" vertical="center" wrapText="1"/>
    </xf>
    <xf numFmtId="0" fontId="44" fillId="0" borderId="3" xfId="1" applyFont="1" applyBorder="1" applyAlignment="1">
      <alignment horizontal="center" vertical="center" wrapText="1"/>
    </xf>
    <xf numFmtId="0" fontId="44" fillId="0" borderId="4" xfId="1" applyFont="1" applyBorder="1" applyAlignment="1">
      <alignment horizontal="center" vertical="center" wrapText="1"/>
    </xf>
    <xf numFmtId="0" fontId="44" fillId="0" borderId="12" xfId="1" applyFont="1" applyBorder="1" applyAlignment="1">
      <alignment horizontal="center" vertical="center" wrapText="1"/>
    </xf>
    <xf numFmtId="0" fontId="9" fillId="0" borderId="13" xfId="1" applyFont="1" applyBorder="1" applyAlignment="1">
      <alignment horizontal="center" vertical="center"/>
    </xf>
    <xf numFmtId="0" fontId="9" fillId="0" borderId="0" xfId="1" applyFont="1" applyBorder="1" applyAlignment="1">
      <alignment horizontal="center" vertical="center"/>
    </xf>
    <xf numFmtId="0" fontId="9" fillId="0" borderId="14"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11" xfId="1" applyFont="1" applyBorder="1" applyAlignment="1">
      <alignment horizontal="center" vertical="center"/>
    </xf>
    <xf numFmtId="0" fontId="8" fillId="0" borderId="14" xfId="1" applyFont="1" applyBorder="1" applyAlignment="1">
      <alignment horizontal="center" vertical="center"/>
    </xf>
    <xf numFmtId="0" fontId="8" fillId="0" borderId="12" xfId="1" applyFont="1" applyBorder="1" applyAlignment="1">
      <alignment horizontal="center" vertical="center"/>
    </xf>
    <xf numFmtId="0" fontId="30" fillId="0" borderId="10" xfId="1" applyFont="1" applyBorder="1" applyAlignment="1">
      <alignment horizontal="center" vertical="center" shrinkToFit="1"/>
    </xf>
    <xf numFmtId="0" fontId="30" fillId="0" borderId="2" xfId="1" applyFont="1" applyBorder="1" applyAlignment="1">
      <alignment horizontal="center" vertical="center" shrinkToFit="1"/>
    </xf>
    <xf numFmtId="0" fontId="30" fillId="0" borderId="11"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0" xfId="1" applyFont="1" applyBorder="1" applyAlignment="1">
      <alignment horizontal="center" vertical="center" shrinkToFit="1"/>
    </xf>
    <xf numFmtId="0" fontId="30" fillId="0" borderId="14"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4" xfId="1" applyFont="1" applyBorder="1" applyAlignment="1">
      <alignment horizontal="center" vertical="center" shrinkToFit="1"/>
    </xf>
    <xf numFmtId="0" fontId="30" fillId="0" borderId="12" xfId="1" applyFont="1" applyBorder="1" applyAlignment="1">
      <alignment horizontal="center" vertical="center" shrinkToFit="1"/>
    </xf>
    <xf numFmtId="0" fontId="11" fillId="0" borderId="10" xfId="1" applyFont="1" applyBorder="1" applyAlignment="1">
      <alignment horizontal="left" vertical="center" wrapText="1"/>
    </xf>
    <xf numFmtId="0" fontId="11" fillId="0" borderId="2" xfId="1" applyFont="1" applyBorder="1" applyAlignment="1">
      <alignment horizontal="left" vertical="center" wrapText="1"/>
    </xf>
    <xf numFmtId="0" fontId="11" fillId="0" borderId="13" xfId="1" applyFont="1" applyBorder="1" applyAlignment="1">
      <alignment horizontal="left" vertical="center" wrapText="1"/>
    </xf>
    <xf numFmtId="0" fontId="11" fillId="0" borderId="0" xfId="1" applyFont="1" applyBorder="1" applyAlignment="1">
      <alignment horizontal="left" vertical="center" wrapText="1"/>
    </xf>
    <xf numFmtId="0" fontId="7" fillId="0" borderId="2" xfId="1" applyFont="1" applyBorder="1" applyAlignment="1">
      <alignment horizontal="center" vertical="center" wrapText="1"/>
    </xf>
    <xf numFmtId="0" fontId="7" fillId="0" borderId="11" xfId="1" applyFont="1" applyBorder="1" applyAlignment="1">
      <alignment horizontal="center" vertical="center" wrapText="1"/>
    </xf>
    <xf numFmtId="0" fontId="30" fillId="0" borderId="134" xfId="0" applyNumberFormat="1" applyFont="1" applyBorder="1" applyAlignment="1">
      <alignment horizontal="center" vertical="center"/>
    </xf>
    <xf numFmtId="0" fontId="30" fillId="0" borderId="135" xfId="0" applyNumberFormat="1" applyFont="1" applyBorder="1" applyAlignment="1">
      <alignment horizontal="center" vertical="center"/>
    </xf>
    <xf numFmtId="0" fontId="30" fillId="0" borderId="164" xfId="0" applyNumberFormat="1" applyFont="1" applyBorder="1" applyAlignment="1">
      <alignment horizontal="center" vertical="center"/>
    </xf>
    <xf numFmtId="0" fontId="30" fillId="0" borderId="153" xfId="0" applyNumberFormat="1" applyFont="1" applyBorder="1" applyAlignment="1">
      <alignment horizontal="center" vertical="center"/>
    </xf>
    <xf numFmtId="0" fontId="8" fillId="0" borderId="151" xfId="1" applyFont="1" applyBorder="1" applyAlignment="1">
      <alignment horizontal="center" vertical="center"/>
    </xf>
    <xf numFmtId="0" fontId="8" fillId="0" borderId="32" xfId="1" applyFont="1" applyBorder="1" applyAlignment="1">
      <alignment horizontal="center" vertical="center"/>
    </xf>
    <xf numFmtId="0" fontId="8" fillId="0" borderId="150" xfId="1" applyFont="1" applyBorder="1" applyAlignment="1">
      <alignment horizontal="center" vertical="center"/>
    </xf>
    <xf numFmtId="0" fontId="8" fillId="0" borderId="153" xfId="1" applyFont="1" applyBorder="1" applyAlignment="1">
      <alignment horizontal="center" vertical="center"/>
    </xf>
    <xf numFmtId="0" fontId="8" fillId="0" borderId="152" xfId="1" applyFont="1" applyBorder="1" applyAlignment="1">
      <alignment horizontal="center" vertical="center"/>
    </xf>
    <xf numFmtId="0" fontId="8" fillId="0" borderId="103" xfId="1" applyFont="1" applyBorder="1" applyAlignment="1">
      <alignment horizontal="center" vertical="center"/>
    </xf>
    <xf numFmtId="0" fontId="8" fillId="0" borderId="154" xfId="1" applyFont="1" applyBorder="1" applyAlignment="1">
      <alignment horizontal="center" vertical="center"/>
    </xf>
    <xf numFmtId="0" fontId="8" fillId="0" borderId="155" xfId="1" applyFont="1" applyBorder="1" applyAlignment="1">
      <alignment horizontal="center" vertical="center"/>
    </xf>
    <xf numFmtId="0" fontId="8" fillId="0" borderId="24" xfId="1" applyFont="1" applyBorder="1" applyAlignment="1">
      <alignment horizontal="center" vertical="center"/>
    </xf>
    <xf numFmtId="0" fontId="8" fillId="0" borderId="156" xfId="1" applyFont="1" applyBorder="1" applyAlignment="1">
      <alignment horizontal="center" vertical="center"/>
    </xf>
    <xf numFmtId="0" fontId="8" fillId="0" borderId="21" xfId="1" applyFont="1" applyBorder="1" applyAlignment="1">
      <alignment horizontal="center" vertical="center"/>
    </xf>
    <xf numFmtId="0" fontId="8" fillId="0" borderId="157" xfId="1" applyFont="1" applyBorder="1" applyAlignment="1">
      <alignment horizontal="center" vertical="center"/>
    </xf>
    <xf numFmtId="0" fontId="8" fillId="0" borderId="21" xfId="1" applyNumberFormat="1" applyFont="1" applyBorder="1" applyAlignment="1">
      <alignment horizontal="center" vertical="center"/>
    </xf>
    <xf numFmtId="0" fontId="8" fillId="0" borderId="157" xfId="1" applyNumberFormat="1" applyFont="1" applyBorder="1" applyAlignment="1">
      <alignment horizontal="center" vertical="center"/>
    </xf>
    <xf numFmtId="0" fontId="11" fillId="0" borderId="13" xfId="1" applyFont="1" applyBorder="1" applyAlignment="1">
      <alignment vertical="center" wrapText="1"/>
    </xf>
    <xf numFmtId="0" fontId="11" fillId="0" borderId="0" xfId="1" applyFont="1" applyBorder="1" applyAlignment="1">
      <alignment vertical="center" wrapText="1"/>
    </xf>
    <xf numFmtId="0" fontId="11" fillId="0" borderId="2" xfId="1" applyFont="1" applyBorder="1" applyAlignment="1">
      <alignment vertical="center" wrapText="1"/>
    </xf>
    <xf numFmtId="0" fontId="11" fillId="0" borderId="3" xfId="1" applyFont="1" applyBorder="1" applyAlignment="1">
      <alignment vertical="center" wrapText="1"/>
    </xf>
    <xf numFmtId="0" fontId="11" fillId="0" borderId="4" xfId="1" applyFont="1" applyBorder="1" applyAlignment="1">
      <alignment vertical="center" wrapText="1"/>
    </xf>
    <xf numFmtId="0" fontId="12" fillId="0" borderId="10" xfId="1" applyFont="1" applyBorder="1" applyAlignment="1">
      <alignment horizontal="right" vertical="center"/>
    </xf>
    <xf numFmtId="0" fontId="12" fillId="0" borderId="11" xfId="1" applyFont="1" applyBorder="1" applyAlignment="1">
      <alignment horizontal="right" vertical="center"/>
    </xf>
    <xf numFmtId="0" fontId="9" fillId="0" borderId="0" xfId="1" applyFont="1" applyBorder="1" applyAlignment="1"/>
    <xf numFmtId="0" fontId="9" fillId="0" borderId="4" xfId="1" applyFont="1" applyBorder="1" applyAlignment="1"/>
    <xf numFmtId="0" fontId="9" fillId="0" borderId="7" xfId="1" applyFont="1" applyBorder="1" applyAlignment="1">
      <alignment horizontal="center" vertical="center"/>
    </xf>
    <xf numFmtId="0" fontId="9" fillId="0" borderId="10" xfId="1" applyFont="1" applyBorder="1" applyAlignment="1">
      <alignment horizontal="left" vertical="center"/>
    </xf>
    <xf numFmtId="0" fontId="9" fillId="0" borderId="2" xfId="1" applyFont="1" applyBorder="1" applyAlignment="1">
      <alignment horizontal="left" vertical="center"/>
    </xf>
    <xf numFmtId="0" fontId="9" fillId="0" borderId="11" xfId="1" applyFont="1" applyBorder="1" applyAlignment="1">
      <alignment horizontal="left" vertical="center"/>
    </xf>
    <xf numFmtId="0" fontId="9" fillId="0" borderId="13" xfId="1" applyFont="1" applyBorder="1" applyAlignment="1">
      <alignment horizontal="left" vertical="center"/>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11" fillId="0" borderId="10" xfId="1" applyNumberFormat="1" applyFont="1" applyBorder="1" applyAlignment="1">
      <alignment horizontal="center" vertical="center" wrapText="1"/>
    </xf>
    <xf numFmtId="0" fontId="11" fillId="0" borderId="2" xfId="1" applyNumberFormat="1" applyFont="1" applyBorder="1" applyAlignment="1">
      <alignment horizontal="center" vertical="center" wrapText="1"/>
    </xf>
    <xf numFmtId="0" fontId="11" fillId="0" borderId="13" xfId="1" applyNumberFormat="1" applyFont="1" applyBorder="1" applyAlignment="1">
      <alignment horizontal="center" vertical="center" wrapText="1"/>
    </xf>
    <xf numFmtId="0" fontId="11" fillId="0" borderId="0" xfId="1" applyNumberFormat="1" applyFont="1" applyBorder="1" applyAlignment="1">
      <alignment horizontal="center" vertical="center" wrapText="1"/>
    </xf>
    <xf numFmtId="0" fontId="9" fillId="0" borderId="0" xfId="1" applyNumberFormat="1" applyFont="1" applyBorder="1" applyAlignment="1">
      <alignment horizontal="center" vertical="center" wrapText="1"/>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12" xfId="1" applyFont="1" applyBorder="1" applyAlignment="1">
      <alignment horizontal="left" vertical="center"/>
    </xf>
    <xf numFmtId="0" fontId="8" fillId="0" borderId="10" xfId="1" applyNumberFormat="1" applyFont="1" applyBorder="1" applyAlignment="1">
      <alignment horizontal="left" vertical="center" wrapText="1"/>
    </xf>
    <xf numFmtId="0" fontId="8" fillId="0" borderId="2" xfId="1" applyNumberFormat="1" applyFont="1" applyBorder="1" applyAlignment="1">
      <alignment horizontal="left" vertical="center" wrapText="1"/>
    </xf>
    <xf numFmtId="0" fontId="8" fillId="0" borderId="11" xfId="1" applyNumberFormat="1" applyFont="1" applyBorder="1" applyAlignment="1">
      <alignment horizontal="left" vertical="center" wrapText="1"/>
    </xf>
    <xf numFmtId="0" fontId="8" fillId="0" borderId="3" xfId="1" applyNumberFormat="1" applyFont="1" applyBorder="1" applyAlignment="1">
      <alignment horizontal="left" vertical="center" wrapText="1"/>
    </xf>
    <xf numFmtId="0" fontId="8" fillId="0" borderId="4" xfId="1" applyNumberFormat="1" applyFont="1" applyBorder="1" applyAlignment="1">
      <alignment horizontal="left" vertical="center" wrapText="1"/>
    </xf>
    <xf numFmtId="0" fontId="8" fillId="0" borderId="12" xfId="1" applyNumberFormat="1" applyFont="1" applyBorder="1" applyAlignment="1">
      <alignment horizontal="left" vertical="center" wrapText="1"/>
    </xf>
    <xf numFmtId="0" fontId="11" fillId="0" borderId="3" xfId="1" applyNumberFormat="1" applyFont="1" applyBorder="1" applyAlignment="1">
      <alignment horizontal="center" vertical="center" wrapText="1"/>
    </xf>
    <xf numFmtId="0" fontId="11" fillId="0" borderId="4" xfId="1" applyNumberFormat="1" applyFont="1" applyBorder="1" applyAlignment="1">
      <alignment horizontal="center" vertical="center" wrapText="1"/>
    </xf>
    <xf numFmtId="0" fontId="9" fillId="0" borderId="2" xfId="1" applyFont="1" applyBorder="1" applyAlignment="1">
      <alignment vertical="center"/>
    </xf>
    <xf numFmtId="0" fontId="9" fillId="0" borderId="4" xfId="1" applyFont="1" applyBorder="1" applyAlignment="1">
      <alignment vertical="center"/>
    </xf>
    <xf numFmtId="0" fontId="22" fillId="0" borderId="0" xfId="1" applyFont="1" applyBorder="1" applyAlignment="1">
      <alignment horizontal="center"/>
    </xf>
    <xf numFmtId="0" fontId="22" fillId="0" borderId="0" xfId="1" applyFont="1" applyBorder="1" applyAlignment="1">
      <alignment vertical="center"/>
    </xf>
    <xf numFmtId="0" fontId="22" fillId="0" borderId="0" xfId="1" applyFont="1" applyBorder="1" applyAlignment="1">
      <alignment horizontal="center" vertical="top"/>
    </xf>
    <xf numFmtId="0" fontId="9" fillId="0" borderId="0" xfId="1" applyFont="1" applyBorder="1" applyAlignment="1">
      <alignment horizontal="right" vertical="center"/>
    </xf>
    <xf numFmtId="0" fontId="10" fillId="0" borderId="0" xfId="1" applyFont="1" applyBorder="1" applyAlignment="1">
      <alignment horizontal="left"/>
    </xf>
    <xf numFmtId="0" fontId="10" fillId="0" borderId="0"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horizontal="left" vertical="top"/>
    </xf>
    <xf numFmtId="0" fontId="9" fillId="0" borderId="10" xfId="1" applyNumberFormat="1" applyFont="1" applyBorder="1" applyAlignment="1">
      <alignment horizontal="center" vertical="center"/>
    </xf>
    <xf numFmtId="0" fontId="9" fillId="0" borderId="2" xfId="1" applyNumberFormat="1" applyFont="1" applyBorder="1" applyAlignment="1">
      <alignment horizontal="center" vertical="center"/>
    </xf>
    <xf numFmtId="0" fontId="9" fillId="0" borderId="11" xfId="1" applyNumberFormat="1" applyFont="1" applyBorder="1" applyAlignment="1">
      <alignment horizontal="center" vertical="center"/>
    </xf>
    <xf numFmtId="0" fontId="9" fillId="0" borderId="14" xfId="1" applyNumberFormat="1" applyFont="1" applyBorder="1" applyAlignment="1">
      <alignment horizontal="center" vertical="center"/>
    </xf>
    <xf numFmtId="0" fontId="11" fillId="0" borderId="13" xfId="1" applyFont="1" applyBorder="1" applyAlignment="1">
      <alignment horizontal="center" vertical="center" wrapText="1"/>
    </xf>
    <xf numFmtId="0" fontId="11" fillId="0" borderId="0" xfId="1" applyFont="1" applyBorder="1" applyAlignment="1">
      <alignment horizontal="center" vertical="center" wrapText="1"/>
    </xf>
    <xf numFmtId="0" fontId="12" fillId="0" borderId="7" xfId="1" applyFont="1" applyBorder="1" applyAlignment="1">
      <alignment horizontal="right" vertical="center"/>
    </xf>
    <xf numFmtId="0" fontId="12" fillId="0" borderId="9" xfId="1" applyFont="1" applyBorder="1" applyAlignment="1">
      <alignment horizontal="right" vertical="center"/>
    </xf>
    <xf numFmtId="0" fontId="12" fillId="0" borderId="161" xfId="1" applyNumberFormat="1" applyFont="1" applyBorder="1" applyAlignment="1">
      <alignment horizontal="right" vertical="center"/>
    </xf>
    <xf numFmtId="0" fontId="12" fillId="0" borderId="9" xfId="1" applyNumberFormat="1" applyFont="1" applyBorder="1" applyAlignment="1">
      <alignment horizontal="right" vertical="center"/>
    </xf>
    <xf numFmtId="0" fontId="12" fillId="0" borderId="8" xfId="1" applyNumberFormat="1" applyFont="1" applyBorder="1" applyAlignment="1">
      <alignment horizontal="right" vertical="center"/>
    </xf>
    <xf numFmtId="0" fontId="24" fillId="0" borderId="10" xfId="1" applyFont="1" applyBorder="1" applyAlignment="1">
      <alignment horizontal="center" vertical="center" shrinkToFit="1"/>
    </xf>
    <xf numFmtId="0" fontId="24" fillId="0" borderId="11"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14" xfId="1" applyFont="1" applyBorder="1" applyAlignment="1">
      <alignment horizontal="center" vertical="center" shrinkToFit="1"/>
    </xf>
    <xf numFmtId="0" fontId="24" fillId="0" borderId="3" xfId="1" applyFont="1" applyBorder="1" applyAlignment="1">
      <alignment horizontal="center" vertical="center" shrinkToFit="1"/>
    </xf>
    <xf numFmtId="0" fontId="24" fillId="0" borderId="12" xfId="1" applyFont="1" applyBorder="1" applyAlignment="1">
      <alignment horizontal="center" vertical="center" shrinkToFit="1"/>
    </xf>
    <xf numFmtId="0" fontId="24" fillId="0" borderId="23" xfId="1" applyFont="1" applyBorder="1" applyAlignment="1">
      <alignment horizontal="center" vertical="center" shrinkToFit="1"/>
    </xf>
    <xf numFmtId="0" fontId="24" fillId="0" borderId="24" xfId="1" applyFont="1" applyBorder="1" applyAlignment="1">
      <alignment horizontal="center" vertical="center" shrinkToFit="1"/>
    </xf>
    <xf numFmtId="0" fontId="24" fillId="0" borderId="156" xfId="1" applyFont="1" applyBorder="1" applyAlignment="1">
      <alignment horizontal="center" vertical="center" shrinkToFit="1"/>
    </xf>
    <xf numFmtId="0" fontId="24" fillId="0" borderId="22" xfId="1" applyFont="1" applyBorder="1" applyAlignment="1">
      <alignment horizontal="center" vertical="center" shrinkToFit="1"/>
    </xf>
    <xf numFmtId="0" fontId="24" fillId="0" borderId="21" xfId="1" applyFont="1" applyBorder="1" applyAlignment="1">
      <alignment horizontal="center" vertical="center" shrinkToFit="1"/>
    </xf>
    <xf numFmtId="0" fontId="24" fillId="0" borderId="157" xfId="1" applyFont="1" applyBorder="1" applyAlignment="1">
      <alignment horizontal="center" vertical="center" shrinkToFit="1"/>
    </xf>
    <xf numFmtId="0" fontId="28" fillId="0" borderId="0" xfId="1" applyNumberFormat="1" applyFont="1" applyBorder="1" applyAlignment="1">
      <alignment horizontal="center" vertical="center"/>
    </xf>
    <xf numFmtId="0" fontId="28" fillId="0" borderId="14" xfId="1" applyNumberFormat="1" applyFont="1" applyBorder="1" applyAlignment="1">
      <alignment horizontal="center" vertical="center"/>
    </xf>
    <xf numFmtId="0" fontId="28" fillId="0" borderId="4" xfId="1" applyNumberFormat="1" applyFont="1" applyBorder="1" applyAlignment="1">
      <alignment horizontal="center" vertical="center"/>
    </xf>
    <xf numFmtId="0" fontId="28" fillId="0" borderId="12" xfId="1" applyNumberFormat="1" applyFont="1" applyBorder="1" applyAlignment="1">
      <alignment horizontal="center" vertical="center"/>
    </xf>
    <xf numFmtId="0" fontId="28" fillId="0" borderId="10" xfId="1" applyFont="1" applyBorder="1" applyAlignment="1">
      <alignment horizontal="center" vertical="center"/>
    </xf>
    <xf numFmtId="0" fontId="28" fillId="0" borderId="23" xfId="1" applyFont="1" applyBorder="1" applyAlignment="1">
      <alignment horizontal="center" vertical="center"/>
    </xf>
    <xf numFmtId="0" fontId="28" fillId="0" borderId="13" xfId="1" applyFont="1" applyBorder="1" applyAlignment="1">
      <alignment horizontal="center" vertical="center"/>
    </xf>
    <xf numFmtId="0" fontId="28" fillId="0" borderId="24" xfId="1" applyFont="1" applyBorder="1" applyAlignment="1">
      <alignment horizontal="center" vertical="center"/>
    </xf>
    <xf numFmtId="0" fontId="28" fillId="0" borderId="3" xfId="1" applyFont="1" applyBorder="1" applyAlignment="1">
      <alignment horizontal="center" vertical="center"/>
    </xf>
    <xf numFmtId="0" fontId="28" fillId="0" borderId="156" xfId="1" applyFont="1" applyBorder="1" applyAlignment="1">
      <alignment horizontal="center" vertical="center"/>
    </xf>
    <xf numFmtId="0" fontId="28" fillId="0" borderId="21" xfId="1" applyFont="1" applyBorder="1" applyAlignment="1">
      <alignment horizontal="center" vertical="center"/>
    </xf>
    <xf numFmtId="0" fontId="28" fillId="0" borderId="157" xfId="1" applyFont="1" applyBorder="1" applyAlignment="1">
      <alignment horizontal="center" vertical="center"/>
    </xf>
    <xf numFmtId="0" fontId="9" fillId="0" borderId="12" xfId="1" applyNumberFormat="1" applyFont="1" applyBorder="1" applyAlignment="1">
      <alignment horizontal="center" vertical="center"/>
    </xf>
    <xf numFmtId="0" fontId="10" fillId="0" borderId="10" xfId="1" applyFont="1" applyBorder="1" applyAlignment="1">
      <alignment horizontal="center" vertical="center"/>
    </xf>
    <xf numFmtId="0" fontId="10" fillId="0" borderId="2" xfId="1" applyFont="1" applyBorder="1" applyAlignment="1">
      <alignment horizontal="center" vertical="center"/>
    </xf>
    <xf numFmtId="0" fontId="10" fillId="0" borderId="11"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2" xfId="1" applyFont="1" applyBorder="1" applyAlignment="1">
      <alignment horizontal="center" vertical="center"/>
    </xf>
    <xf numFmtId="0" fontId="10" fillId="0" borderId="11" xfId="1" quotePrefix="1" applyFont="1" applyBorder="1" applyAlignment="1">
      <alignment horizontal="center" vertical="center"/>
    </xf>
    <xf numFmtId="0" fontId="10" fillId="0" borderId="12" xfId="1" quotePrefix="1" applyFont="1" applyBorder="1" applyAlignment="1">
      <alignment horizontal="center" vertical="center"/>
    </xf>
    <xf numFmtId="38" fontId="40" fillId="0" borderId="162" xfId="1" applyNumberFormat="1" applyFont="1" applyFill="1" applyBorder="1" applyAlignment="1">
      <alignment horizontal="center" vertical="center"/>
    </xf>
    <xf numFmtId="0" fontId="40" fillId="0" borderId="26" xfId="1" applyFont="1" applyFill="1" applyBorder="1" applyAlignment="1">
      <alignment horizontal="center" vertical="center"/>
    </xf>
    <xf numFmtId="0" fontId="40" fillId="0" borderId="163" xfId="1" applyFont="1" applyFill="1" applyBorder="1" applyAlignment="1">
      <alignment horizontal="center" vertical="center"/>
    </xf>
    <xf numFmtId="0" fontId="40" fillId="0" borderId="13" xfId="1" applyFont="1" applyFill="1" applyBorder="1" applyAlignment="1">
      <alignment horizontal="center" vertical="center"/>
    </xf>
    <xf numFmtId="0" fontId="40" fillId="0" borderId="0" xfId="1" applyFont="1" applyFill="1" applyBorder="1" applyAlignment="1">
      <alignment horizontal="center" vertical="center"/>
    </xf>
    <xf numFmtId="0" fontId="40" fillId="0" borderId="14" xfId="1" applyFont="1" applyFill="1" applyBorder="1" applyAlignment="1">
      <alignment horizontal="center" vertical="center"/>
    </xf>
    <xf numFmtId="0" fontId="40" fillId="0" borderId="3" xfId="1" applyFont="1" applyFill="1" applyBorder="1" applyAlignment="1">
      <alignment horizontal="center" vertical="center"/>
    </xf>
    <xf numFmtId="0" fontId="40" fillId="0" borderId="4" xfId="1" applyFont="1" applyFill="1" applyBorder="1" applyAlignment="1">
      <alignment horizontal="center" vertical="center"/>
    </xf>
    <xf numFmtId="0" fontId="40" fillId="0" borderId="12" xfId="1"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35">
    <dxf>
      <fill>
        <patternFill>
          <bgColor theme="0" tint="-4.9989318521683403E-2"/>
        </patternFill>
      </fill>
    </dxf>
    <dxf>
      <fill>
        <patternFill>
          <bgColor theme="0" tint="-4.9989318521683403E-2"/>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00B050"/>
        </patternFill>
      </fill>
      <border>
        <left/>
        <right/>
        <top/>
        <bottom/>
        <vertical/>
        <horizontal/>
      </border>
    </dxf>
    <dxf>
      <fill>
        <patternFill>
          <bgColor rgb="FFFF0000"/>
        </patternFill>
      </fill>
      <border>
        <left/>
        <right style="dashDotDot">
          <color auto="1"/>
        </right>
        <top style="dashDotDot">
          <color auto="1"/>
        </top>
        <bottom style="dashDotDot">
          <color auto="1"/>
        </bottom>
        <vertical/>
        <horizontal/>
      </border>
    </dxf>
    <dxf>
      <fill>
        <patternFill>
          <bgColor rgb="FFFF0000"/>
        </patternFill>
      </fill>
      <border>
        <left/>
        <right style="dashDotDot">
          <color auto="1"/>
        </right>
        <top style="dashDotDot">
          <color auto="1"/>
        </top>
        <bottom style="dashDotDot">
          <color auto="1"/>
        </bottom>
        <vertical/>
        <horizontal/>
      </border>
    </dxf>
    <dxf>
      <fill>
        <patternFill>
          <bgColor rgb="FF00B050"/>
        </patternFill>
      </fill>
      <border>
        <left/>
        <right/>
        <top/>
        <bottom/>
        <vertical/>
        <horizontal/>
      </border>
    </dxf>
    <dxf>
      <fill>
        <patternFill>
          <bgColor rgb="FF00B050"/>
        </patternFill>
      </fill>
      <border>
        <left/>
        <right/>
        <top/>
        <bottom/>
        <vertical/>
        <horizontal/>
      </border>
    </dxf>
    <dxf>
      <fill>
        <patternFill>
          <bgColor rgb="FFFF0000"/>
        </patternFill>
      </fill>
      <border>
        <left style="dashDotDot">
          <color auto="1"/>
        </left>
        <right/>
        <top style="dashDotDot">
          <color auto="1"/>
        </top>
        <bottom style="dashDotDot">
          <color auto="1"/>
        </bottom>
        <vertical/>
        <horizontal/>
      </border>
    </dxf>
    <dxf>
      <fill>
        <patternFill>
          <bgColor rgb="FFFF0000"/>
        </patternFill>
      </fill>
      <border>
        <left style="dashDotDot">
          <color auto="1"/>
        </left>
        <right style="dashDotDot">
          <color auto="1"/>
        </right>
        <top style="dashDotDot">
          <color auto="1"/>
        </top>
        <bottom style="dashDotDot">
          <color auto="1"/>
        </bottom>
        <vertical/>
        <horizontal/>
      </border>
    </dxf>
    <dxf>
      <fill>
        <patternFill>
          <bgColor rgb="FF00B050"/>
        </patternFill>
      </fill>
      <border>
        <left/>
        <right/>
        <top/>
        <bottom/>
        <vertical/>
        <horizontal/>
      </border>
    </dxf>
    <dxf>
      <fill>
        <patternFill>
          <bgColor rgb="FFFF0000"/>
        </patternFill>
      </fill>
    </dxf>
  </dxfs>
  <tableStyles count="0" defaultTableStyle="TableStyleMedium2" defaultPivotStyle="PivotStyleLight16"/>
  <colors>
    <mruColors>
      <color rgb="FF66FF33"/>
      <color rgb="FF33CCFF"/>
      <color rgb="FF66CCFF"/>
      <color rgb="FF3399FF"/>
      <color rgb="FFDAEEF3"/>
      <color rgb="FFFFE5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4</xdr:row>
      <xdr:rowOff>9525</xdr:rowOff>
    </xdr:from>
    <xdr:to>
      <xdr:col>13</xdr:col>
      <xdr:colOff>0</xdr:colOff>
      <xdr:row>4</xdr:row>
      <xdr:rowOff>161310</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3095625" y="647700"/>
          <a:ext cx="495300" cy="151785"/>
        </a:xfrm>
        <a:prstGeom prst="rect">
          <a:avLst/>
        </a:prstGeom>
      </xdr:spPr>
    </xdr:pic>
    <xdr:clientData/>
  </xdr:twoCellAnchor>
  <xdr:twoCellAnchor editAs="oneCell">
    <xdr:from>
      <xdr:col>11</xdr:col>
      <xdr:colOff>50833</xdr:colOff>
      <xdr:row>5</xdr:row>
      <xdr:rowOff>19339</xdr:rowOff>
    </xdr:from>
    <xdr:to>
      <xdr:col>12</xdr:col>
      <xdr:colOff>262816</xdr:colOff>
      <xdr:row>6</xdr:row>
      <xdr:rowOff>28348</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
        <a:stretch>
          <a:fillRect/>
        </a:stretch>
      </xdr:blipFill>
      <xdr:spPr>
        <a:xfrm>
          <a:off x="3089308" y="828964"/>
          <a:ext cx="488208" cy="180459"/>
        </a:xfrm>
        <a:prstGeom prst="rect">
          <a:avLst/>
        </a:prstGeom>
      </xdr:spPr>
    </xdr:pic>
    <xdr:clientData/>
  </xdr:twoCellAnchor>
  <xdr:twoCellAnchor editAs="oneCell">
    <xdr:from>
      <xdr:col>8</xdr:col>
      <xdr:colOff>28575</xdr:colOff>
      <xdr:row>31</xdr:row>
      <xdr:rowOff>9525</xdr:rowOff>
    </xdr:from>
    <xdr:to>
      <xdr:col>9</xdr:col>
      <xdr:colOff>240072</xdr:colOff>
      <xdr:row>32</xdr:row>
      <xdr:rowOff>20971</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2238375" y="5305425"/>
          <a:ext cx="487722" cy="182896"/>
        </a:xfrm>
        <a:prstGeom prst="rect">
          <a:avLst/>
        </a:prstGeom>
      </xdr:spPr>
    </xdr:pic>
    <xdr:clientData/>
  </xdr:twoCellAnchor>
  <xdr:twoCellAnchor editAs="oneCell">
    <xdr:from>
      <xdr:col>8</xdr:col>
      <xdr:colOff>28575</xdr:colOff>
      <xdr:row>31</xdr:row>
      <xdr:rowOff>9525</xdr:rowOff>
    </xdr:from>
    <xdr:to>
      <xdr:col>9</xdr:col>
      <xdr:colOff>240072</xdr:colOff>
      <xdr:row>32</xdr:row>
      <xdr:rowOff>1921</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a:stretch>
          <a:fillRect/>
        </a:stretch>
      </xdr:blipFill>
      <xdr:spPr>
        <a:xfrm>
          <a:off x="2238375" y="5305425"/>
          <a:ext cx="487722" cy="18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119738</xdr:colOff>
      <xdr:row>11</xdr:row>
      <xdr:rowOff>9525</xdr:rowOff>
    </xdr:from>
    <xdr:to>
      <xdr:col>40</xdr:col>
      <xdr:colOff>115654</xdr:colOff>
      <xdr:row>14</xdr:row>
      <xdr:rowOff>0</xdr:rowOff>
    </xdr:to>
    <xdr:sp macro="" textlink="">
      <xdr:nvSpPr>
        <xdr:cNvPr id="3" name="AutoShape 21">
          <a:extLst>
            <a:ext uri="{FF2B5EF4-FFF2-40B4-BE49-F238E27FC236}">
              <a16:creationId xmlns:a16="http://schemas.microsoft.com/office/drawing/2014/main" id="{00000000-0008-0000-0300-000003000000}"/>
            </a:ext>
          </a:extLst>
        </xdr:cNvPr>
        <xdr:cNvSpPr>
          <a:spLocks noChangeArrowheads="1"/>
        </xdr:cNvSpPr>
      </xdr:nvSpPr>
      <xdr:spPr bwMode="auto">
        <a:xfrm>
          <a:off x="1977113" y="1371600"/>
          <a:ext cx="3091541"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0</xdr:colOff>
      <xdr:row>0</xdr:row>
      <xdr:rowOff>38100</xdr:rowOff>
    </xdr:from>
    <xdr:ext cx="1258650" cy="383610"/>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8100"/>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56</xdr:col>
      <xdr:colOff>14907</xdr:colOff>
      <xdr:row>82</xdr:row>
      <xdr:rowOff>50940</xdr:rowOff>
    </xdr:from>
    <xdr:to>
      <xdr:col>61</xdr:col>
      <xdr:colOff>53423</xdr:colOff>
      <xdr:row>87</xdr:row>
      <xdr:rowOff>79513</xdr:rowOff>
    </xdr:to>
    <xdr:sp macro="" textlink="">
      <xdr:nvSpPr>
        <xdr:cNvPr id="17" name="円/楕円 59">
          <a:extLst>
            <a:ext uri="{FF2B5EF4-FFF2-40B4-BE49-F238E27FC236}">
              <a16:creationId xmlns:a16="http://schemas.microsoft.com/office/drawing/2014/main" id="{00000000-0008-0000-0300-000011000000}"/>
            </a:ext>
          </a:extLst>
        </xdr:cNvPr>
        <xdr:cNvSpPr/>
      </xdr:nvSpPr>
      <xdr:spPr>
        <a:xfrm>
          <a:off x="6701457" y="10080765"/>
          <a:ext cx="657641" cy="647698"/>
        </a:xfrm>
        <a:prstGeom prst="ellipse">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119738</xdr:colOff>
      <xdr:row>102</xdr:row>
      <xdr:rowOff>38100</xdr:rowOff>
    </xdr:from>
    <xdr:to>
      <xdr:col>40</xdr:col>
      <xdr:colOff>115654</xdr:colOff>
      <xdr:row>103</xdr:row>
      <xdr:rowOff>76201</xdr:rowOff>
    </xdr:to>
    <xdr:sp macro="" textlink="">
      <xdr:nvSpPr>
        <xdr:cNvPr id="23" name="AutoShape 21">
          <a:extLst>
            <a:ext uri="{FF2B5EF4-FFF2-40B4-BE49-F238E27FC236}">
              <a16:creationId xmlns:a16="http://schemas.microsoft.com/office/drawing/2014/main" id="{00000000-0008-0000-0300-000017000000}"/>
            </a:ext>
          </a:extLst>
        </xdr:cNvPr>
        <xdr:cNvSpPr>
          <a:spLocks noChangeArrowheads="1"/>
        </xdr:cNvSpPr>
      </xdr:nvSpPr>
      <xdr:spPr bwMode="auto">
        <a:xfrm>
          <a:off x="1977113" y="23441025"/>
          <a:ext cx="3091541" cy="1619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11206</xdr:colOff>
      <xdr:row>90</xdr:row>
      <xdr:rowOff>71717</xdr:rowOff>
    </xdr:from>
    <xdr:ext cx="1258650" cy="383610"/>
    <xdr:pic>
      <xdr:nvPicPr>
        <xdr:cNvPr id="24" name="図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11098305"/>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119738</xdr:colOff>
      <xdr:row>167</xdr:row>
      <xdr:rowOff>9525</xdr:rowOff>
    </xdr:from>
    <xdr:to>
      <xdr:col>40</xdr:col>
      <xdr:colOff>115654</xdr:colOff>
      <xdr:row>170</xdr:row>
      <xdr:rowOff>0</xdr:rowOff>
    </xdr:to>
    <xdr:sp macro="" textlink="">
      <xdr:nvSpPr>
        <xdr:cNvPr id="9" name="AutoShape 21">
          <a:extLst>
            <a:ext uri="{FF2B5EF4-FFF2-40B4-BE49-F238E27FC236}">
              <a16:creationId xmlns:a16="http://schemas.microsoft.com/office/drawing/2014/main" id="{00000000-0008-0000-0300-000009000000}"/>
            </a:ext>
          </a:extLst>
        </xdr:cNvPr>
        <xdr:cNvSpPr>
          <a:spLocks noChangeArrowheads="1"/>
        </xdr:cNvSpPr>
      </xdr:nvSpPr>
      <xdr:spPr bwMode="auto">
        <a:xfrm>
          <a:off x="1977113" y="1371600"/>
          <a:ext cx="3091541"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11206</xdr:colOff>
      <xdr:row>155</xdr:row>
      <xdr:rowOff>38101</xdr:rowOff>
    </xdr:from>
    <xdr:ext cx="1258650" cy="383610"/>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19076895"/>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15</xdr:col>
      <xdr:colOff>119738</xdr:colOff>
      <xdr:row>258</xdr:row>
      <xdr:rowOff>9525</xdr:rowOff>
    </xdr:from>
    <xdr:to>
      <xdr:col>40</xdr:col>
      <xdr:colOff>115654</xdr:colOff>
      <xdr:row>261</xdr:row>
      <xdr:rowOff>0</xdr:rowOff>
    </xdr:to>
    <xdr:sp macro="" textlink="">
      <xdr:nvSpPr>
        <xdr:cNvPr id="13" name="AutoShape 21">
          <a:extLst>
            <a:ext uri="{FF2B5EF4-FFF2-40B4-BE49-F238E27FC236}">
              <a16:creationId xmlns:a16="http://schemas.microsoft.com/office/drawing/2014/main" id="{00000000-0008-0000-0300-00000D000000}"/>
            </a:ext>
          </a:extLst>
        </xdr:cNvPr>
        <xdr:cNvSpPr>
          <a:spLocks noChangeArrowheads="1"/>
        </xdr:cNvSpPr>
      </xdr:nvSpPr>
      <xdr:spPr bwMode="auto">
        <a:xfrm>
          <a:off x="1977113" y="31337250"/>
          <a:ext cx="3091541"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112059</xdr:colOff>
      <xdr:row>246</xdr:row>
      <xdr:rowOff>49306</xdr:rowOff>
    </xdr:from>
    <xdr:ext cx="1258650" cy="383610"/>
    <xdr:pic>
      <xdr:nvPicPr>
        <xdr:cNvPr id="14" name="図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9" y="30181924"/>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53</xdr:col>
      <xdr:colOff>85537</xdr:colOff>
      <xdr:row>350</xdr:row>
      <xdr:rowOff>28575</xdr:rowOff>
    </xdr:from>
    <xdr:to>
      <xdr:col>59</xdr:col>
      <xdr:colOff>47625</xdr:colOff>
      <xdr:row>352</xdr:row>
      <xdr:rowOff>9525</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648262" y="42624375"/>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twoCellAnchor>
    <xdr:from>
      <xdr:col>53</xdr:col>
      <xdr:colOff>85537</xdr:colOff>
      <xdr:row>436</xdr:row>
      <xdr:rowOff>28575</xdr:rowOff>
    </xdr:from>
    <xdr:to>
      <xdr:col>59</xdr:col>
      <xdr:colOff>47625</xdr:colOff>
      <xdr:row>438</xdr:row>
      <xdr:rowOff>9525</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6648262" y="53149500"/>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twoCellAnchor>
    <xdr:from>
      <xdr:col>53</xdr:col>
      <xdr:colOff>85537</xdr:colOff>
      <xdr:row>481</xdr:row>
      <xdr:rowOff>28575</xdr:rowOff>
    </xdr:from>
    <xdr:to>
      <xdr:col>59</xdr:col>
      <xdr:colOff>47625</xdr:colOff>
      <xdr:row>483</xdr:row>
      <xdr:rowOff>9525</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6648262" y="58597800"/>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32_&#36001;&#24418;&#36015;&#33988;\&#9734;&#65330;&#65298;\&#9733;R3&#12395;&#21521;&#12369;&#12383;&#26908;&#35342;&#20107;&#38917;\01_&#30003;&#35531;&#29992;&#32025;&#12398;&#38651;&#23376;&#21270;\&#30003;&#35531;&#29992;&#32025;&#38651;&#23376;&#21270;&#65288;&#23436;&#25104;&#29256;&#65289;\&#12304;&#27096;&#24335;&#12305;&#25173;&#25147;&#35531;&#27714;&#26360;&#65288;&#23436;&#2510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案内"/>
      <sheetName val="入力画面"/>
      <sheetName val="コード検索"/>
      <sheetName val="印刷用"/>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56"/>
  <sheetViews>
    <sheetView showGridLines="0" showRowColHeaders="0" tabSelected="1" zoomScaleNormal="100" workbookViewId="0">
      <selection activeCell="J11" sqref="J11:P11"/>
    </sheetView>
  </sheetViews>
  <sheetFormatPr defaultColWidth="3.6640625" defaultRowHeight="13.2"/>
  <cols>
    <col min="1" max="36" width="3.109375" style="23" customWidth="1"/>
    <col min="37" max="39" width="1.88671875" style="23" customWidth="1"/>
    <col min="40" max="42" width="4.109375" style="23" customWidth="1"/>
    <col min="43" max="93" width="4.88671875" style="23" customWidth="1"/>
    <col min="94" max="16384" width="3.6640625" style="23"/>
  </cols>
  <sheetData>
    <row r="1" spans="1:36" customFormat="1" ht="24.6">
      <c r="A1" s="480" t="s">
        <v>1218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row>
    <row r="2" spans="1:36" customFormat="1" ht="18.600000000000001">
      <c r="A2" s="342" t="s">
        <v>1219</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row>
    <row r="3" spans="1:36" customFormat="1" ht="18.600000000000001">
      <c r="A3" s="343" t="s">
        <v>1216</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row>
    <row r="4" spans="1:36" customFormat="1" ht="18.600000000000001">
      <c r="A4" s="343" t="s">
        <v>1217</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row>
    <row r="5" spans="1:36" customFormat="1" ht="7.5" customHeight="1" thickBot="1">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2"/>
      <c r="AC5" s="282"/>
      <c r="AD5" s="282"/>
      <c r="AE5" s="282"/>
      <c r="AF5" s="282"/>
      <c r="AG5" s="282"/>
    </row>
    <row r="6" spans="1:36" customFormat="1" ht="13.8" thickBot="1">
      <c r="A6" t="s">
        <v>9</v>
      </c>
      <c r="B6" s="310"/>
      <c r="C6" t="s">
        <v>953</v>
      </c>
      <c r="F6" s="319"/>
      <c r="G6" t="s">
        <v>954</v>
      </c>
      <c r="J6" s="320"/>
      <c r="K6" t="s">
        <v>955</v>
      </c>
    </row>
    <row r="7" spans="1:36" customFormat="1" ht="7.5" customHeight="1"/>
    <row r="8" spans="1:36" customFormat="1" ht="22.8">
      <c r="A8" s="341" t="s">
        <v>1220</v>
      </c>
      <c r="B8" s="341"/>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row>
    <row r="9" spans="1:36" ht="13.5" customHeight="1">
      <c r="A9" s="168"/>
      <c r="B9" s="444" t="s">
        <v>956</v>
      </c>
      <c r="C9" s="445"/>
      <c r="D9" s="445"/>
      <c r="E9" s="445"/>
      <c r="F9" s="445"/>
      <c r="G9" s="446"/>
      <c r="H9" s="445" t="s">
        <v>957</v>
      </c>
      <c r="I9" s="445"/>
      <c r="J9" s="445"/>
      <c r="K9" s="445"/>
      <c r="L9" s="445"/>
      <c r="M9" s="445"/>
      <c r="N9" s="445"/>
      <c r="O9" s="445"/>
      <c r="P9" s="445"/>
      <c r="Q9" s="444" t="s">
        <v>958</v>
      </c>
      <c r="R9" s="445"/>
      <c r="S9" s="445"/>
      <c r="T9" s="445"/>
      <c r="U9" s="445"/>
      <c r="V9" s="445"/>
      <c r="W9" s="445"/>
      <c r="X9" s="445"/>
      <c r="Y9" s="445"/>
      <c r="Z9" s="445"/>
      <c r="AA9" s="445"/>
      <c r="AB9" s="445"/>
      <c r="AC9" s="445"/>
      <c r="AD9" s="445"/>
      <c r="AE9" s="445"/>
      <c r="AF9" s="445"/>
      <c r="AG9" s="445"/>
      <c r="AH9" s="445"/>
      <c r="AI9" s="445"/>
      <c r="AJ9" s="446"/>
    </row>
    <row r="10" spans="1:36" ht="12.9" customHeight="1" thickBot="1">
      <c r="A10" s="481" t="s">
        <v>959</v>
      </c>
      <c r="B10" s="487" t="s">
        <v>1097</v>
      </c>
      <c r="C10" s="488"/>
      <c r="D10" s="488"/>
      <c r="E10" s="488"/>
      <c r="F10" s="488"/>
      <c r="G10" s="489"/>
      <c r="H10" s="499" t="s">
        <v>18</v>
      </c>
      <c r="I10" s="500"/>
      <c r="J10" s="493" t="s">
        <v>960</v>
      </c>
      <c r="K10" s="494"/>
      <c r="L10" s="494"/>
      <c r="M10" s="494"/>
      <c r="N10" s="494"/>
      <c r="O10" s="494"/>
      <c r="P10" s="495"/>
      <c r="Q10" s="506" t="s">
        <v>1207</v>
      </c>
      <c r="R10" s="506"/>
      <c r="S10" s="506"/>
      <c r="T10" s="506"/>
      <c r="U10" s="506"/>
      <c r="V10" s="506"/>
      <c r="W10" s="506"/>
      <c r="X10" s="506"/>
      <c r="Y10" s="506"/>
      <c r="Z10" s="506"/>
      <c r="AA10" s="506"/>
      <c r="AB10" s="506"/>
      <c r="AC10" s="506"/>
      <c r="AD10" s="506"/>
      <c r="AE10" s="506"/>
      <c r="AF10" s="506"/>
      <c r="AG10" s="506"/>
      <c r="AH10" s="506"/>
      <c r="AI10" s="506"/>
      <c r="AJ10" s="507"/>
    </row>
    <row r="11" spans="1:36" ht="20.100000000000001" customHeight="1" thickBot="1">
      <c r="A11" s="482"/>
      <c r="B11" s="490"/>
      <c r="C11" s="491"/>
      <c r="D11" s="491"/>
      <c r="E11" s="491"/>
      <c r="F11" s="491"/>
      <c r="G11" s="492"/>
      <c r="H11" s="501" t="s">
        <v>961</v>
      </c>
      <c r="I11" s="502"/>
      <c r="J11" s="438"/>
      <c r="K11" s="439"/>
      <c r="L11" s="439"/>
      <c r="M11" s="439"/>
      <c r="N11" s="439"/>
      <c r="O11" s="439"/>
      <c r="P11" s="440"/>
      <c r="Q11" s="470"/>
      <c r="R11" s="470"/>
      <c r="S11" s="470"/>
      <c r="T11" s="470"/>
      <c r="U11" s="470"/>
      <c r="V11" s="470"/>
      <c r="W11" s="470"/>
      <c r="X11" s="470"/>
      <c r="Y11" s="470"/>
      <c r="Z11" s="470"/>
      <c r="AA11" s="470"/>
      <c r="AB11" s="470"/>
      <c r="AC11" s="470"/>
      <c r="AD11" s="470"/>
      <c r="AE11" s="470"/>
      <c r="AF11" s="470"/>
      <c r="AG11" s="470"/>
      <c r="AH11" s="470"/>
      <c r="AI11" s="470"/>
      <c r="AJ11" s="471"/>
    </row>
    <row r="12" spans="1:36" ht="20.100000000000001" customHeight="1" thickBot="1">
      <c r="A12" s="482"/>
      <c r="B12" s="430" t="s">
        <v>0</v>
      </c>
      <c r="C12" s="428"/>
      <c r="D12" s="428"/>
      <c r="E12" s="428"/>
      <c r="F12" s="428"/>
      <c r="G12" s="428"/>
      <c r="H12" s="496"/>
      <c r="I12" s="497"/>
      <c r="J12" s="497"/>
      <c r="K12" s="497"/>
      <c r="L12" s="497"/>
      <c r="M12" s="497"/>
      <c r="N12" s="497"/>
      <c r="O12" s="497"/>
      <c r="P12" s="498"/>
      <c r="Q12" s="441" t="s">
        <v>1208</v>
      </c>
      <c r="R12" s="442"/>
      <c r="S12" s="442"/>
      <c r="T12" s="442"/>
      <c r="U12" s="442"/>
      <c r="V12" s="442"/>
      <c r="W12" s="442"/>
      <c r="X12" s="442"/>
      <c r="Y12" s="442"/>
      <c r="Z12" s="442"/>
      <c r="AA12" s="442"/>
      <c r="AB12" s="442"/>
      <c r="AC12" s="442"/>
      <c r="AD12" s="442"/>
      <c r="AE12" s="442"/>
      <c r="AF12" s="442"/>
      <c r="AG12" s="442"/>
      <c r="AH12" s="442"/>
      <c r="AI12" s="442"/>
      <c r="AJ12" s="443"/>
    </row>
    <row r="13" spans="1:36" ht="20.100000000000001" customHeight="1" thickBot="1">
      <c r="A13" s="482"/>
      <c r="B13" s="430" t="s">
        <v>962</v>
      </c>
      <c r="C13" s="428"/>
      <c r="D13" s="428"/>
      <c r="E13" s="428"/>
      <c r="F13" s="428"/>
      <c r="G13" s="429"/>
      <c r="H13" s="455" t="e">
        <f>VLOOKUP($H$12,コード検索!$B$2:$C$880,2,0)</f>
        <v>#N/A</v>
      </c>
      <c r="I13" s="455"/>
      <c r="J13" s="455"/>
      <c r="K13" s="455"/>
      <c r="L13" s="455"/>
      <c r="M13" s="455"/>
      <c r="N13" s="455"/>
      <c r="O13" s="455"/>
      <c r="P13" s="455"/>
      <c r="Q13" s="508"/>
      <c r="R13" s="509"/>
      <c r="S13" s="509"/>
      <c r="T13" s="509"/>
      <c r="U13" s="509"/>
      <c r="V13" s="509"/>
      <c r="W13" s="509"/>
      <c r="X13" s="509"/>
      <c r="Y13" s="509"/>
      <c r="Z13" s="509"/>
      <c r="AA13" s="509"/>
      <c r="AB13" s="509"/>
      <c r="AC13" s="509"/>
      <c r="AD13" s="509"/>
      <c r="AE13" s="509"/>
      <c r="AF13" s="509"/>
      <c r="AG13" s="509"/>
      <c r="AH13" s="509"/>
      <c r="AI13" s="509"/>
      <c r="AJ13" s="510"/>
    </row>
    <row r="14" spans="1:36" ht="20.100000000000001" customHeight="1" thickBot="1">
      <c r="A14" s="482"/>
      <c r="B14" s="430" t="s">
        <v>963</v>
      </c>
      <c r="C14" s="428"/>
      <c r="D14" s="428"/>
      <c r="E14" s="428"/>
      <c r="F14" s="428"/>
      <c r="G14" s="428"/>
      <c r="H14" s="384"/>
      <c r="I14" s="385"/>
      <c r="J14" s="385"/>
      <c r="K14" s="385"/>
      <c r="L14" s="385"/>
      <c r="M14" s="385"/>
      <c r="N14" s="385"/>
      <c r="O14" s="385"/>
      <c r="P14" s="386"/>
      <c r="Q14" s="381" t="s">
        <v>1209</v>
      </c>
      <c r="R14" s="382"/>
      <c r="S14" s="382"/>
      <c r="T14" s="382"/>
      <c r="U14" s="382"/>
      <c r="V14" s="382"/>
      <c r="W14" s="382"/>
      <c r="X14" s="382"/>
      <c r="Y14" s="382"/>
      <c r="Z14" s="382"/>
      <c r="AA14" s="382"/>
      <c r="AB14" s="382"/>
      <c r="AC14" s="382"/>
      <c r="AD14" s="382"/>
      <c r="AE14" s="382"/>
      <c r="AF14" s="382"/>
      <c r="AG14" s="382"/>
      <c r="AH14" s="382"/>
      <c r="AI14" s="382"/>
      <c r="AJ14" s="383"/>
    </row>
    <row r="15" spans="1:36" ht="20.100000000000001" customHeight="1" thickBot="1">
      <c r="A15" s="482"/>
      <c r="B15" s="430" t="s">
        <v>964</v>
      </c>
      <c r="C15" s="428"/>
      <c r="D15" s="428"/>
      <c r="E15" s="428"/>
      <c r="F15" s="428"/>
      <c r="G15" s="428"/>
      <c r="H15" s="496"/>
      <c r="I15" s="497"/>
      <c r="J15" s="497"/>
      <c r="K15" s="497"/>
      <c r="L15" s="497"/>
      <c r="M15" s="497"/>
      <c r="N15" s="497"/>
      <c r="O15" s="497"/>
      <c r="P15" s="498"/>
      <c r="Q15" s="381"/>
      <c r="R15" s="382"/>
      <c r="S15" s="382"/>
      <c r="T15" s="382"/>
      <c r="U15" s="382"/>
      <c r="V15" s="382"/>
      <c r="W15" s="382"/>
      <c r="X15" s="382"/>
      <c r="Y15" s="382"/>
      <c r="Z15" s="382"/>
      <c r="AA15" s="382"/>
      <c r="AB15" s="382"/>
      <c r="AC15" s="382"/>
      <c r="AD15" s="382"/>
      <c r="AE15" s="382"/>
      <c r="AF15" s="382"/>
      <c r="AG15" s="382"/>
      <c r="AH15" s="382"/>
      <c r="AI15" s="382"/>
      <c r="AJ15" s="383"/>
    </row>
    <row r="16" spans="1:36" ht="20.100000000000001" customHeight="1" thickBot="1">
      <c r="A16" s="482"/>
      <c r="B16" s="430" t="s">
        <v>965</v>
      </c>
      <c r="C16" s="428"/>
      <c r="D16" s="428"/>
      <c r="E16" s="428"/>
      <c r="F16" s="428"/>
      <c r="G16" s="450"/>
      <c r="H16" s="406"/>
      <c r="I16" s="407"/>
      <c r="J16" s="407"/>
      <c r="K16" s="62" t="s">
        <v>966</v>
      </c>
      <c r="L16" s="407"/>
      <c r="M16" s="407"/>
      <c r="N16" s="407"/>
      <c r="O16" s="407"/>
      <c r="P16" s="408"/>
      <c r="Q16" s="381" t="s">
        <v>1210</v>
      </c>
      <c r="R16" s="382"/>
      <c r="S16" s="382"/>
      <c r="T16" s="382"/>
      <c r="U16" s="382"/>
      <c r="V16" s="382"/>
      <c r="W16" s="382"/>
      <c r="X16" s="382"/>
      <c r="Y16" s="382"/>
      <c r="Z16" s="382"/>
      <c r="AA16" s="382"/>
      <c r="AB16" s="382"/>
      <c r="AC16" s="382"/>
      <c r="AD16" s="382"/>
      <c r="AE16" s="382"/>
      <c r="AF16" s="382"/>
      <c r="AG16" s="382"/>
      <c r="AH16" s="382"/>
      <c r="AI16" s="382"/>
      <c r="AJ16" s="383"/>
    </row>
    <row r="17" spans="1:36" ht="20.100000000000001" hidden="1" customHeight="1" thickBot="1">
      <c r="A17" s="482"/>
      <c r="B17" s="430" t="s">
        <v>1091</v>
      </c>
      <c r="C17" s="428"/>
      <c r="D17" s="428"/>
      <c r="E17" s="428"/>
      <c r="F17" s="428"/>
      <c r="G17" s="450"/>
      <c r="H17" s="503"/>
      <c r="I17" s="504"/>
      <c r="J17" s="504"/>
      <c r="K17" s="504"/>
      <c r="L17" s="504"/>
      <c r="M17" s="504"/>
      <c r="N17" s="504"/>
      <c r="O17" s="504"/>
      <c r="P17" s="505"/>
      <c r="Q17" s="381" t="s">
        <v>1092</v>
      </c>
      <c r="R17" s="382"/>
      <c r="S17" s="382"/>
      <c r="T17" s="382"/>
      <c r="U17" s="382"/>
      <c r="V17" s="382"/>
      <c r="W17" s="382"/>
      <c r="X17" s="382"/>
      <c r="Y17" s="382"/>
      <c r="Z17" s="382"/>
      <c r="AA17" s="382"/>
      <c r="AB17" s="382"/>
      <c r="AC17" s="382"/>
      <c r="AD17" s="382"/>
      <c r="AE17" s="382"/>
      <c r="AF17" s="382"/>
      <c r="AG17" s="382"/>
      <c r="AH17" s="382"/>
      <c r="AI17" s="382"/>
      <c r="AJ17" s="383"/>
    </row>
    <row r="18" spans="1:36" ht="20.100000000000001" customHeight="1" thickBot="1">
      <c r="A18" s="482"/>
      <c r="B18" s="430" t="s">
        <v>967</v>
      </c>
      <c r="C18" s="428"/>
      <c r="D18" s="428"/>
      <c r="E18" s="428"/>
      <c r="F18" s="428"/>
      <c r="G18" s="428"/>
      <c r="H18" s="456"/>
      <c r="I18" s="457"/>
      <c r="J18" s="457"/>
      <c r="K18" s="457"/>
      <c r="L18" s="457"/>
      <c r="M18" s="457"/>
      <c r="N18" s="457"/>
      <c r="O18" s="457"/>
      <c r="P18" s="458"/>
      <c r="Q18" s="447"/>
      <c r="R18" s="448"/>
      <c r="S18" s="448"/>
      <c r="T18" s="448"/>
      <c r="U18" s="448"/>
      <c r="V18" s="448"/>
      <c r="W18" s="448"/>
      <c r="X18" s="448"/>
      <c r="Y18" s="448"/>
      <c r="Z18" s="448"/>
      <c r="AA18" s="448"/>
      <c r="AB18" s="448"/>
      <c r="AC18" s="448"/>
      <c r="AD18" s="448"/>
      <c r="AE18" s="448"/>
      <c r="AF18" s="448"/>
      <c r="AG18" s="448"/>
      <c r="AH18" s="448"/>
      <c r="AI18" s="448"/>
      <c r="AJ18" s="449"/>
    </row>
    <row r="19" spans="1:36" ht="20.100000000000001" customHeight="1" thickBot="1">
      <c r="A19" s="482"/>
      <c r="B19" s="430" t="s">
        <v>968</v>
      </c>
      <c r="C19" s="428"/>
      <c r="D19" s="428"/>
      <c r="E19" s="428"/>
      <c r="F19" s="428"/>
      <c r="G19" s="428"/>
      <c r="H19" s="384"/>
      <c r="I19" s="385"/>
      <c r="J19" s="385"/>
      <c r="K19" s="385"/>
      <c r="L19" s="385"/>
      <c r="M19" s="385"/>
      <c r="N19" s="385"/>
      <c r="O19" s="385"/>
      <c r="P19" s="386"/>
      <c r="Q19" s="381" t="s">
        <v>1209</v>
      </c>
      <c r="R19" s="382"/>
      <c r="S19" s="382"/>
      <c r="T19" s="382"/>
      <c r="U19" s="382"/>
      <c r="V19" s="382"/>
      <c r="W19" s="382"/>
      <c r="X19" s="382"/>
      <c r="Y19" s="382"/>
      <c r="Z19" s="382"/>
      <c r="AA19" s="382"/>
      <c r="AB19" s="382"/>
      <c r="AC19" s="382"/>
      <c r="AD19" s="382"/>
      <c r="AE19" s="382"/>
      <c r="AF19" s="382"/>
      <c r="AG19" s="382"/>
      <c r="AH19" s="382"/>
      <c r="AI19" s="382"/>
      <c r="AJ19" s="383"/>
    </row>
    <row r="20" spans="1:36" ht="20.100000000000001" customHeight="1" thickBot="1">
      <c r="A20" s="482"/>
      <c r="B20" s="430" t="s">
        <v>969</v>
      </c>
      <c r="C20" s="428"/>
      <c r="D20" s="428"/>
      <c r="E20" s="428"/>
      <c r="F20" s="428"/>
      <c r="G20" s="428"/>
      <c r="H20" s="456"/>
      <c r="I20" s="457"/>
      <c r="J20" s="457"/>
      <c r="K20" s="457"/>
      <c r="L20" s="457"/>
      <c r="M20" s="457"/>
      <c r="N20" s="457"/>
      <c r="O20" s="457"/>
      <c r="P20" s="458"/>
      <c r="Q20" s="441" t="s">
        <v>1211</v>
      </c>
      <c r="R20" s="442"/>
      <c r="S20" s="442"/>
      <c r="T20" s="442"/>
      <c r="U20" s="442"/>
      <c r="V20" s="442"/>
      <c r="W20" s="442"/>
      <c r="X20" s="442"/>
      <c r="Y20" s="442"/>
      <c r="Z20" s="442"/>
      <c r="AA20" s="442"/>
      <c r="AB20" s="442"/>
      <c r="AC20" s="442"/>
      <c r="AD20" s="442"/>
      <c r="AE20" s="442"/>
      <c r="AF20" s="442"/>
      <c r="AG20" s="442"/>
      <c r="AH20" s="442"/>
      <c r="AI20" s="442"/>
      <c r="AJ20" s="443"/>
    </row>
    <row r="21" spans="1:36" ht="20.100000000000001" customHeight="1" thickBot="1">
      <c r="A21" s="482"/>
      <c r="B21" s="430" t="s">
        <v>970</v>
      </c>
      <c r="C21" s="428"/>
      <c r="D21" s="428"/>
      <c r="E21" s="428"/>
      <c r="F21" s="428"/>
      <c r="G21" s="428"/>
      <c r="H21" s="354"/>
      <c r="I21" s="355"/>
      <c r="J21" s="355"/>
      <c r="K21" s="355"/>
      <c r="L21" s="355"/>
      <c r="M21" s="355"/>
      <c r="N21" s="355"/>
      <c r="O21" s="355"/>
      <c r="P21" s="356"/>
      <c r="Q21" s="381" t="s">
        <v>1212</v>
      </c>
      <c r="R21" s="382"/>
      <c r="S21" s="382"/>
      <c r="T21" s="382"/>
      <c r="U21" s="382"/>
      <c r="V21" s="382"/>
      <c r="W21" s="382"/>
      <c r="X21" s="382"/>
      <c r="Y21" s="382"/>
      <c r="Z21" s="382"/>
      <c r="AA21" s="382"/>
      <c r="AB21" s="382"/>
      <c r="AC21" s="382"/>
      <c r="AD21" s="382"/>
      <c r="AE21" s="382"/>
      <c r="AF21" s="382"/>
      <c r="AG21" s="382"/>
      <c r="AH21" s="382"/>
      <c r="AI21" s="382"/>
      <c r="AJ21" s="383"/>
    </row>
    <row r="22" spans="1:36" ht="20.100000000000001" customHeight="1" thickBot="1">
      <c r="A22" s="482"/>
      <c r="B22" s="430" t="s">
        <v>1014</v>
      </c>
      <c r="C22" s="428"/>
      <c r="D22" s="428"/>
      <c r="E22" s="428"/>
      <c r="F22" s="428"/>
      <c r="G22" s="428"/>
      <c r="H22" s="511"/>
      <c r="I22" s="512"/>
      <c r="J22" s="512"/>
      <c r="K22" s="512"/>
      <c r="L22" s="512"/>
      <c r="M22" s="512"/>
      <c r="N22" s="512"/>
      <c r="O22" s="512"/>
      <c r="P22" s="513"/>
      <c r="Q22" s="514"/>
      <c r="R22" s="515"/>
      <c r="S22" s="515"/>
      <c r="T22" s="515"/>
      <c r="U22" s="515"/>
      <c r="V22" s="515"/>
      <c r="W22" s="515"/>
      <c r="X22" s="515"/>
      <c r="Y22" s="515"/>
      <c r="Z22" s="515"/>
      <c r="AA22" s="515"/>
      <c r="AB22" s="515"/>
      <c r="AC22" s="515"/>
      <c r="AD22" s="515"/>
      <c r="AE22" s="515"/>
      <c r="AF22" s="515"/>
      <c r="AG22" s="515"/>
      <c r="AH22" s="515"/>
      <c r="AI22" s="515"/>
      <c r="AJ22" s="516"/>
    </row>
    <row r="23" spans="1:36" ht="12.9" customHeight="1" thickBot="1">
      <c r="A23" s="482"/>
      <c r="B23" s="427" t="s">
        <v>1256</v>
      </c>
      <c r="C23" s="428"/>
      <c r="D23" s="428"/>
      <c r="E23" s="428"/>
      <c r="F23" s="428"/>
      <c r="G23" s="429"/>
      <c r="H23" s="431" t="s">
        <v>18</v>
      </c>
      <c r="I23" s="432"/>
      <c r="J23" s="435" t="s">
        <v>960</v>
      </c>
      <c r="K23" s="436"/>
      <c r="L23" s="436"/>
      <c r="M23" s="436"/>
      <c r="N23" s="436"/>
      <c r="O23" s="436"/>
      <c r="P23" s="437"/>
      <c r="Q23" s="470" t="s">
        <v>1213</v>
      </c>
      <c r="R23" s="470"/>
      <c r="S23" s="470"/>
      <c r="T23" s="470"/>
      <c r="U23" s="470"/>
      <c r="V23" s="470"/>
      <c r="W23" s="470"/>
      <c r="X23" s="470"/>
      <c r="Y23" s="470"/>
      <c r="Z23" s="470"/>
      <c r="AA23" s="470"/>
      <c r="AB23" s="470"/>
      <c r="AC23" s="470"/>
      <c r="AD23" s="470"/>
      <c r="AE23" s="470"/>
      <c r="AF23" s="470"/>
      <c r="AG23" s="470"/>
      <c r="AH23" s="470"/>
      <c r="AI23" s="470"/>
      <c r="AJ23" s="471"/>
    </row>
    <row r="24" spans="1:36" ht="20.100000000000001" customHeight="1" thickBot="1">
      <c r="A24" s="482"/>
      <c r="B24" s="430"/>
      <c r="C24" s="428"/>
      <c r="D24" s="428"/>
      <c r="E24" s="428"/>
      <c r="F24" s="428"/>
      <c r="G24" s="428"/>
      <c r="H24" s="433"/>
      <c r="I24" s="434"/>
      <c r="J24" s="438"/>
      <c r="K24" s="439"/>
      <c r="L24" s="439"/>
      <c r="M24" s="439"/>
      <c r="N24" s="439"/>
      <c r="O24" s="439"/>
      <c r="P24" s="440"/>
      <c r="Q24" s="472"/>
      <c r="R24" s="472"/>
      <c r="S24" s="472"/>
      <c r="T24" s="470"/>
      <c r="U24" s="470"/>
      <c r="V24" s="470"/>
      <c r="W24" s="470"/>
      <c r="X24" s="470"/>
      <c r="Y24" s="470"/>
      <c r="Z24" s="470"/>
      <c r="AA24" s="470"/>
      <c r="AB24" s="470"/>
      <c r="AC24" s="470"/>
      <c r="AD24" s="470"/>
      <c r="AE24" s="470"/>
      <c r="AF24" s="470"/>
      <c r="AG24" s="470"/>
      <c r="AH24" s="470"/>
      <c r="AI24" s="470"/>
      <c r="AJ24" s="471"/>
    </row>
    <row r="25" spans="1:36" ht="20.100000000000001" customHeight="1" thickBot="1">
      <c r="A25" s="483"/>
      <c r="B25" s="453" t="s">
        <v>1025</v>
      </c>
      <c r="C25" s="454"/>
      <c r="D25" s="454"/>
      <c r="E25" s="454"/>
      <c r="F25" s="454"/>
      <c r="G25" s="454"/>
      <c r="H25" s="311"/>
      <c r="I25" s="312"/>
      <c r="J25" s="312"/>
      <c r="K25" s="312"/>
      <c r="L25" s="312"/>
      <c r="M25" s="312"/>
      <c r="N25" s="312"/>
      <c r="O25" s="312"/>
      <c r="P25" s="312"/>
      <c r="Q25" s="312"/>
      <c r="R25" s="312"/>
      <c r="S25" s="313"/>
      <c r="T25" s="484" t="s">
        <v>1040</v>
      </c>
      <c r="U25" s="485"/>
      <c r="V25" s="485"/>
      <c r="W25" s="485"/>
      <c r="X25" s="485"/>
      <c r="Y25" s="485"/>
      <c r="Z25" s="485"/>
      <c r="AA25" s="485"/>
      <c r="AB25" s="485"/>
      <c r="AC25" s="485"/>
      <c r="AD25" s="485"/>
      <c r="AE25" s="485"/>
      <c r="AF25" s="485"/>
      <c r="AG25" s="485"/>
      <c r="AH25" s="485"/>
      <c r="AI25" s="485"/>
      <c r="AJ25" s="486"/>
    </row>
    <row r="26" spans="1:36" customFormat="1" ht="30.75" customHeight="1" thickBot="1">
      <c r="A26" s="339" t="s">
        <v>1221</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row>
    <row r="27" spans="1:36" ht="20.100000000000001" customHeight="1" thickBot="1">
      <c r="A27" s="344" t="s">
        <v>1102</v>
      </c>
      <c r="B27" s="378" t="s">
        <v>1259</v>
      </c>
      <c r="C27" s="379"/>
      <c r="D27" s="379"/>
      <c r="E27" s="379"/>
      <c r="F27" s="379"/>
      <c r="G27" s="380"/>
      <c r="H27" s="406"/>
      <c r="I27" s="407"/>
      <c r="J27" s="407"/>
      <c r="K27" s="407"/>
      <c r="L27" s="407"/>
      <c r="M27" s="407"/>
      <c r="N27" s="407"/>
      <c r="O27" s="407"/>
      <c r="P27" s="408"/>
      <c r="Q27" s="467" t="s">
        <v>1214</v>
      </c>
      <c r="R27" s="468"/>
      <c r="S27" s="468"/>
      <c r="T27" s="468"/>
      <c r="U27" s="468"/>
      <c r="V27" s="468"/>
      <c r="W27" s="468"/>
      <c r="X27" s="468"/>
      <c r="Y27" s="468"/>
      <c r="Z27" s="468"/>
      <c r="AA27" s="468"/>
      <c r="AB27" s="468"/>
      <c r="AC27" s="468"/>
      <c r="AD27" s="468"/>
      <c r="AE27" s="468"/>
      <c r="AF27" s="468"/>
      <c r="AG27" s="468"/>
      <c r="AH27" s="468"/>
      <c r="AI27" s="468"/>
      <c r="AJ27" s="469"/>
    </row>
    <row r="28" spans="1:36" ht="20.100000000000001" customHeight="1">
      <c r="A28" s="345"/>
      <c r="B28" s="422" t="s">
        <v>971</v>
      </c>
      <c r="C28" s="422"/>
      <c r="D28" s="422"/>
      <c r="E28" s="422"/>
      <c r="F28" s="422"/>
      <c r="G28" s="423"/>
      <c r="H28" s="424" t="e">
        <f>VLOOKUP($H$27,コード検索!$G$2:$H$49,2,0)</f>
        <v>#N/A</v>
      </c>
      <c r="I28" s="425"/>
      <c r="J28" s="425"/>
      <c r="K28" s="425"/>
      <c r="L28" s="425"/>
      <c r="M28" s="425"/>
      <c r="N28" s="425"/>
      <c r="O28" s="425"/>
      <c r="P28" s="426"/>
      <c r="Q28" s="465"/>
      <c r="R28" s="382"/>
      <c r="S28" s="382"/>
      <c r="T28" s="382"/>
      <c r="U28" s="382"/>
      <c r="V28" s="382"/>
      <c r="W28" s="382"/>
      <c r="X28" s="382"/>
      <c r="Y28" s="382"/>
      <c r="Z28" s="382"/>
      <c r="AA28" s="382"/>
      <c r="AB28" s="382"/>
      <c r="AC28" s="382"/>
      <c r="AD28" s="382"/>
      <c r="AE28" s="382"/>
      <c r="AF28" s="382"/>
      <c r="AG28" s="382"/>
      <c r="AH28" s="382"/>
      <c r="AI28" s="382"/>
      <c r="AJ28" s="383"/>
    </row>
    <row r="29" spans="1:36" customFormat="1" ht="12.9" customHeight="1" thickBot="1">
      <c r="A29" s="345"/>
      <c r="B29" s="473" t="s">
        <v>1255</v>
      </c>
      <c r="C29" s="474"/>
      <c r="D29" s="474"/>
      <c r="E29" s="474"/>
      <c r="F29" s="474"/>
      <c r="G29" s="475"/>
      <c r="H29" s="387" t="s">
        <v>18</v>
      </c>
      <c r="I29" s="388"/>
      <c r="J29" s="399" t="s">
        <v>960</v>
      </c>
      <c r="K29" s="400"/>
      <c r="L29" s="400"/>
      <c r="M29" s="400"/>
      <c r="N29" s="400"/>
      <c r="O29" s="400"/>
      <c r="P29" s="401"/>
      <c r="Q29" s="476" t="s">
        <v>1215</v>
      </c>
      <c r="R29" s="476"/>
      <c r="S29" s="476"/>
      <c r="T29" s="476"/>
      <c r="U29" s="476"/>
      <c r="V29" s="476"/>
      <c r="W29" s="476"/>
      <c r="X29" s="476"/>
      <c r="Y29" s="476"/>
      <c r="Z29" s="476"/>
      <c r="AA29" s="476"/>
      <c r="AB29" s="476"/>
      <c r="AC29" s="476"/>
      <c r="AD29" s="476"/>
      <c r="AE29" s="476"/>
      <c r="AF29" s="476"/>
      <c r="AG29" s="476"/>
      <c r="AH29" s="476"/>
      <c r="AI29" s="476"/>
      <c r="AJ29" s="477"/>
    </row>
    <row r="30" spans="1:36" customFormat="1" ht="20.100000000000001" customHeight="1" thickBot="1">
      <c r="A30" s="345"/>
      <c r="B30" s="430"/>
      <c r="C30" s="428"/>
      <c r="D30" s="428"/>
      <c r="E30" s="428"/>
      <c r="F30" s="428"/>
      <c r="G30" s="428"/>
      <c r="H30" s="389"/>
      <c r="I30" s="390"/>
      <c r="J30" s="406"/>
      <c r="K30" s="407"/>
      <c r="L30" s="407"/>
      <c r="M30" s="407"/>
      <c r="N30" s="407"/>
      <c r="O30" s="407"/>
      <c r="P30" s="408"/>
      <c r="Q30" s="478"/>
      <c r="R30" s="478"/>
      <c r="S30" s="478"/>
      <c r="T30" s="478"/>
      <c r="U30" s="478"/>
      <c r="V30" s="478"/>
      <c r="W30" s="478"/>
      <c r="X30" s="478"/>
      <c r="Y30" s="478"/>
      <c r="Z30" s="478"/>
      <c r="AA30" s="478"/>
      <c r="AB30" s="478"/>
      <c r="AC30" s="478"/>
      <c r="AD30" s="478"/>
      <c r="AE30" s="478"/>
      <c r="AF30" s="478"/>
      <c r="AG30" s="478"/>
      <c r="AH30" s="478"/>
      <c r="AI30" s="478"/>
      <c r="AJ30" s="479"/>
    </row>
    <row r="31" spans="1:36" ht="9" customHeight="1" thickBot="1">
      <c r="A31" s="345"/>
      <c r="B31" s="466" t="s">
        <v>1015</v>
      </c>
      <c r="C31" s="459" t="s">
        <v>13</v>
      </c>
      <c r="D31" s="422"/>
      <c r="E31" s="422"/>
      <c r="F31" s="422"/>
      <c r="G31" s="422"/>
      <c r="H31" s="169"/>
      <c r="I31" s="170"/>
      <c r="J31" s="171" t="s">
        <v>973</v>
      </c>
      <c r="K31" s="170"/>
      <c r="L31" s="172"/>
      <c r="M31" s="173" t="s">
        <v>974</v>
      </c>
      <c r="N31" s="460" t="s">
        <v>1224</v>
      </c>
      <c r="O31" s="461"/>
      <c r="P31" s="461"/>
      <c r="Q31" s="461"/>
      <c r="R31" s="461"/>
      <c r="S31" s="461"/>
      <c r="T31" s="461"/>
      <c r="U31" s="461"/>
      <c r="V31" s="461"/>
      <c r="W31" s="461"/>
      <c r="X31" s="461"/>
      <c r="Y31" s="461"/>
      <c r="Z31" s="461"/>
      <c r="AA31" s="461"/>
      <c r="AB31" s="461"/>
      <c r="AC31" s="461"/>
      <c r="AD31" s="461"/>
      <c r="AE31" s="461"/>
      <c r="AF31" s="461"/>
      <c r="AG31" s="461"/>
      <c r="AH31" s="461"/>
      <c r="AI31" s="461"/>
      <c r="AJ31" s="462"/>
    </row>
    <row r="32" spans="1:36" ht="20.100000000000001" customHeight="1" thickBot="1">
      <c r="A32" s="345"/>
      <c r="B32" s="466"/>
      <c r="C32" s="459"/>
      <c r="D32" s="422"/>
      <c r="E32" s="422"/>
      <c r="F32" s="422"/>
      <c r="G32" s="422"/>
      <c r="H32" s="314"/>
      <c r="I32" s="315"/>
      <c r="J32" s="316"/>
      <c r="K32" s="131">
        <v>0</v>
      </c>
      <c r="L32" s="174">
        <v>0</v>
      </c>
      <c r="M32" s="175">
        <v>0</v>
      </c>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4"/>
    </row>
    <row r="33" spans="1:42" ht="20.100000000000001" customHeight="1" thickBot="1">
      <c r="A33" s="345"/>
      <c r="B33" s="466"/>
      <c r="C33" s="422" t="s">
        <v>1016</v>
      </c>
      <c r="D33" s="422"/>
      <c r="E33" s="422"/>
      <c r="F33" s="422"/>
      <c r="G33" s="422"/>
      <c r="H33" s="321"/>
      <c r="I33" s="322"/>
      <c r="J33" s="322"/>
      <c r="K33" s="131">
        <v>0</v>
      </c>
      <c r="L33" s="174">
        <v>0</v>
      </c>
      <c r="M33" s="175">
        <v>0</v>
      </c>
      <c r="N33" s="413" t="s">
        <v>1222</v>
      </c>
      <c r="O33" s="414"/>
      <c r="P33" s="414"/>
      <c r="Q33" s="414"/>
      <c r="R33" s="414"/>
      <c r="S33" s="414"/>
      <c r="T33" s="414"/>
      <c r="U33" s="414"/>
      <c r="V33" s="414"/>
      <c r="W33" s="414"/>
      <c r="X33" s="414"/>
      <c r="Y33" s="414"/>
      <c r="Z33" s="414"/>
      <c r="AA33" s="409" t="str">
        <f>IF(OR($H$27="0307",$H$27="1301"),"（ゆうちょ銀行、南都銀行のみ）　　　　期末勤勉手当控除額については、6・12月同額設定が必要です。","")</f>
        <v/>
      </c>
      <c r="AB33" s="409"/>
      <c r="AC33" s="409"/>
      <c r="AD33" s="409"/>
      <c r="AE33" s="409"/>
      <c r="AF33" s="409"/>
      <c r="AG33" s="409"/>
      <c r="AH33" s="409"/>
      <c r="AI33" s="409"/>
      <c r="AJ33" s="410"/>
      <c r="AK33" s="392" t="str">
        <f>IF(OR($H$27="0307",$H$27="1301"),$V$54,"")</f>
        <v/>
      </c>
      <c r="AL33" s="393"/>
      <c r="AM33" s="393"/>
      <c r="AN33" s="393"/>
      <c r="AO33" s="393"/>
      <c r="AP33" s="393"/>
    </row>
    <row r="34" spans="1:42" ht="20.100000000000001" customHeight="1" thickBot="1">
      <c r="A34" s="345"/>
      <c r="B34" s="466"/>
      <c r="C34" s="422" t="s">
        <v>1017</v>
      </c>
      <c r="D34" s="422"/>
      <c r="E34" s="422"/>
      <c r="F34" s="422"/>
      <c r="G34" s="422"/>
      <c r="H34" s="321"/>
      <c r="I34" s="322"/>
      <c r="J34" s="322"/>
      <c r="K34" s="131">
        <v>0</v>
      </c>
      <c r="L34" s="174">
        <v>0</v>
      </c>
      <c r="M34" s="175">
        <v>0</v>
      </c>
      <c r="N34" s="415"/>
      <c r="O34" s="416"/>
      <c r="P34" s="416"/>
      <c r="Q34" s="416"/>
      <c r="R34" s="416"/>
      <c r="S34" s="416"/>
      <c r="T34" s="416"/>
      <c r="U34" s="416"/>
      <c r="V34" s="416"/>
      <c r="W34" s="416"/>
      <c r="X34" s="416"/>
      <c r="Y34" s="416"/>
      <c r="Z34" s="416"/>
      <c r="AA34" s="411"/>
      <c r="AB34" s="411"/>
      <c r="AC34" s="411"/>
      <c r="AD34" s="411"/>
      <c r="AE34" s="411"/>
      <c r="AF34" s="411"/>
      <c r="AG34" s="411"/>
      <c r="AH34" s="411"/>
      <c r="AI34" s="411"/>
      <c r="AJ34" s="412"/>
      <c r="AK34" s="392"/>
      <c r="AL34" s="393"/>
      <c r="AM34" s="393"/>
      <c r="AN34" s="393"/>
      <c r="AO34" s="393"/>
      <c r="AP34" s="393"/>
    </row>
    <row r="35" spans="1:42" ht="9" customHeight="1" thickBot="1">
      <c r="A35" s="345"/>
      <c r="B35" s="451" t="s">
        <v>1090</v>
      </c>
      <c r="C35" s="452"/>
      <c r="D35" s="452"/>
      <c r="E35" s="452"/>
      <c r="F35" s="452"/>
      <c r="G35" s="452"/>
      <c r="H35" s="176" t="s">
        <v>999</v>
      </c>
      <c r="I35" s="177"/>
      <c r="J35" s="170"/>
      <c r="K35" s="171" t="s">
        <v>973</v>
      </c>
      <c r="L35" s="170"/>
      <c r="M35" s="172"/>
      <c r="N35" s="173" t="s">
        <v>974</v>
      </c>
      <c r="O35" s="419" t="s">
        <v>1098</v>
      </c>
      <c r="P35" s="420"/>
      <c r="Q35" s="420"/>
      <c r="R35" s="420"/>
      <c r="S35" s="420"/>
      <c r="T35" s="420"/>
      <c r="U35" s="420"/>
      <c r="V35" s="420"/>
      <c r="W35" s="420"/>
      <c r="X35" s="420"/>
      <c r="Y35" s="420"/>
      <c r="Z35" s="420"/>
      <c r="AA35" s="420"/>
      <c r="AB35" s="420"/>
      <c r="AC35" s="420"/>
      <c r="AD35" s="420"/>
      <c r="AE35" s="420"/>
      <c r="AF35" s="420"/>
      <c r="AG35" s="420"/>
      <c r="AH35" s="420"/>
      <c r="AI35" s="420"/>
      <c r="AJ35" s="420"/>
      <c r="AK35" s="417" t="str">
        <f>IF(NOT($J$36=""),"限度額判定：","")</f>
        <v/>
      </c>
      <c r="AL35" s="418"/>
      <c r="AM35" s="418"/>
      <c r="AN35" s="391" t="str">
        <f>IF($J$36="","",$M$52)</f>
        <v/>
      </c>
      <c r="AO35" s="391"/>
      <c r="AP35" s="391"/>
    </row>
    <row r="36" spans="1:42" ht="20.100000000000001" customHeight="1" thickBot="1">
      <c r="A36" s="346"/>
      <c r="B36" s="453"/>
      <c r="C36" s="454"/>
      <c r="D36" s="454"/>
      <c r="E36" s="454"/>
      <c r="F36" s="454"/>
      <c r="G36" s="454"/>
      <c r="H36" s="317"/>
      <c r="I36" s="318"/>
      <c r="J36" s="318"/>
      <c r="K36" s="131">
        <v>0</v>
      </c>
      <c r="L36" s="131">
        <v>0</v>
      </c>
      <c r="M36" s="174">
        <v>0</v>
      </c>
      <c r="N36" s="175">
        <v>0</v>
      </c>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17"/>
      <c r="AL36" s="418"/>
      <c r="AM36" s="418"/>
      <c r="AN36" s="391"/>
      <c r="AO36" s="391"/>
      <c r="AP36" s="391"/>
    </row>
    <row r="37" spans="1:42" customFormat="1" ht="30.75" customHeight="1" thickBot="1">
      <c r="A37" s="339" t="s">
        <v>1258</v>
      </c>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row>
    <row r="38" spans="1:42" customFormat="1" ht="20.100000000000001" customHeight="1" thickBot="1">
      <c r="A38" s="347" t="s">
        <v>1099</v>
      </c>
      <c r="B38" s="350" t="s">
        <v>1100</v>
      </c>
      <c r="C38" s="351"/>
      <c r="D38" s="351"/>
      <c r="E38" s="336" t="s">
        <v>15</v>
      </c>
      <c r="F38" s="337"/>
      <c r="G38" s="338"/>
      <c r="H38" s="354"/>
      <c r="I38" s="355"/>
      <c r="J38" s="355"/>
      <c r="K38" s="355"/>
      <c r="L38" s="355"/>
      <c r="M38" s="355"/>
      <c r="N38" s="355"/>
      <c r="O38" s="355"/>
      <c r="P38" s="356"/>
      <c r="Q38" s="357"/>
      <c r="R38" s="358"/>
      <c r="S38" s="358"/>
      <c r="T38" s="358"/>
      <c r="U38" s="358"/>
      <c r="V38" s="358"/>
      <c r="W38" s="358"/>
      <c r="X38" s="358"/>
      <c r="Y38" s="358"/>
      <c r="Z38" s="358"/>
      <c r="AA38" s="358"/>
      <c r="AB38" s="358"/>
      <c r="AC38" s="358"/>
      <c r="AD38" s="358"/>
      <c r="AE38" s="358"/>
      <c r="AF38" s="358"/>
      <c r="AG38" s="359"/>
    </row>
    <row r="39" spans="1:42" customFormat="1" ht="19.5" customHeight="1" thickBot="1">
      <c r="A39" s="348"/>
      <c r="B39" s="352"/>
      <c r="C39" s="353"/>
      <c r="D39" s="353"/>
      <c r="E39" s="360" t="s">
        <v>1001</v>
      </c>
      <c r="F39" s="361"/>
      <c r="G39" s="362"/>
      <c r="H39" s="354"/>
      <c r="I39" s="355"/>
      <c r="J39" s="355"/>
      <c r="K39" s="355"/>
      <c r="L39" s="355"/>
      <c r="M39" s="355"/>
      <c r="N39" s="355"/>
      <c r="O39" s="355"/>
      <c r="P39" s="356"/>
      <c r="Q39" s="363"/>
      <c r="R39" s="364"/>
      <c r="S39" s="364"/>
      <c r="T39" s="364"/>
      <c r="U39" s="364"/>
      <c r="V39" s="364"/>
      <c r="W39" s="364"/>
      <c r="X39" s="364"/>
      <c r="Y39" s="364"/>
      <c r="Z39" s="364"/>
      <c r="AA39" s="364"/>
      <c r="AB39" s="364"/>
      <c r="AC39" s="364"/>
      <c r="AD39" s="364"/>
      <c r="AE39" s="364"/>
      <c r="AF39" s="364"/>
      <c r="AG39" s="365"/>
    </row>
    <row r="40" spans="1:42" customFormat="1" ht="20.100000000000001" customHeight="1" thickBot="1">
      <c r="A40" s="348"/>
      <c r="B40" s="366" t="s">
        <v>1101</v>
      </c>
      <c r="C40" s="367"/>
      <c r="D40" s="367"/>
      <c r="E40" s="368" t="s">
        <v>15</v>
      </c>
      <c r="F40" s="369"/>
      <c r="G40" s="370"/>
      <c r="H40" s="354"/>
      <c r="I40" s="355"/>
      <c r="J40" s="355"/>
      <c r="K40" s="355"/>
      <c r="L40" s="355"/>
      <c r="M40" s="355"/>
      <c r="N40" s="355"/>
      <c r="O40" s="355"/>
      <c r="P40" s="356"/>
      <c r="Q40" s="371" t="s">
        <v>1223</v>
      </c>
      <c r="R40" s="372"/>
      <c r="S40" s="372"/>
      <c r="T40" s="372"/>
      <c r="U40" s="372"/>
      <c r="V40" s="372"/>
      <c r="W40" s="372"/>
      <c r="X40" s="372"/>
      <c r="Y40" s="372"/>
      <c r="Z40" s="372"/>
      <c r="AA40" s="372"/>
      <c r="AB40" s="372"/>
      <c r="AC40" s="372"/>
      <c r="AD40" s="372"/>
      <c r="AE40" s="372"/>
      <c r="AF40" s="372"/>
      <c r="AG40" s="373"/>
    </row>
    <row r="41" spans="1:42" customFormat="1" ht="20.100000000000001" customHeight="1" thickBot="1">
      <c r="A41" s="348"/>
      <c r="B41" s="366"/>
      <c r="C41" s="367"/>
      <c r="D41" s="367"/>
      <c r="E41" s="368" t="s">
        <v>1001</v>
      </c>
      <c r="F41" s="369"/>
      <c r="G41" s="370"/>
      <c r="H41" s="354"/>
      <c r="I41" s="355"/>
      <c r="J41" s="355"/>
      <c r="K41" s="355"/>
      <c r="L41" s="355"/>
      <c r="M41" s="355"/>
      <c r="N41" s="355"/>
      <c r="O41" s="355"/>
      <c r="P41" s="356"/>
      <c r="Q41" s="371" t="s">
        <v>1223</v>
      </c>
      <c r="R41" s="372"/>
      <c r="S41" s="372"/>
      <c r="T41" s="372"/>
      <c r="U41" s="372"/>
      <c r="V41" s="372"/>
      <c r="W41" s="372"/>
      <c r="X41" s="372"/>
      <c r="Y41" s="372"/>
      <c r="Z41" s="372"/>
      <c r="AA41" s="372"/>
      <c r="AB41" s="372"/>
      <c r="AC41" s="372"/>
      <c r="AD41" s="372"/>
      <c r="AE41" s="372"/>
      <c r="AF41" s="372"/>
      <c r="AG41" s="373"/>
    </row>
    <row r="42" spans="1:42" customFormat="1" ht="12.9" customHeight="1" thickBot="1">
      <c r="A42" s="348"/>
      <c r="B42" s="374" t="s">
        <v>1257</v>
      </c>
      <c r="C42" s="375"/>
      <c r="D42" s="375"/>
      <c r="E42" s="375"/>
      <c r="F42" s="375"/>
      <c r="G42" s="375"/>
      <c r="H42" s="387" t="s">
        <v>18</v>
      </c>
      <c r="I42" s="388"/>
      <c r="J42" s="399" t="s">
        <v>960</v>
      </c>
      <c r="K42" s="400"/>
      <c r="L42" s="400"/>
      <c r="M42" s="400"/>
      <c r="N42" s="400"/>
      <c r="O42" s="400"/>
      <c r="P42" s="401"/>
      <c r="Q42" s="402" t="s">
        <v>1253</v>
      </c>
      <c r="R42" s="402"/>
      <c r="S42" s="402"/>
      <c r="T42" s="402"/>
      <c r="U42" s="402"/>
      <c r="V42" s="402"/>
      <c r="W42" s="402"/>
      <c r="X42" s="402"/>
      <c r="Y42" s="402"/>
      <c r="Z42" s="402"/>
      <c r="AA42" s="402"/>
      <c r="AB42" s="402"/>
      <c r="AC42" s="402"/>
      <c r="AD42" s="402"/>
      <c r="AE42" s="402"/>
      <c r="AF42" s="402"/>
      <c r="AG42" s="403"/>
    </row>
    <row r="43" spans="1:42" customFormat="1" ht="19.5" customHeight="1" thickBot="1">
      <c r="A43" s="349"/>
      <c r="B43" s="376"/>
      <c r="C43" s="377"/>
      <c r="D43" s="377"/>
      <c r="E43" s="377"/>
      <c r="F43" s="377"/>
      <c r="G43" s="377"/>
      <c r="H43" s="389"/>
      <c r="I43" s="390"/>
      <c r="J43" s="406"/>
      <c r="K43" s="407"/>
      <c r="L43" s="407"/>
      <c r="M43" s="407"/>
      <c r="N43" s="407"/>
      <c r="O43" s="407"/>
      <c r="P43" s="408"/>
      <c r="Q43" s="404"/>
      <c r="R43" s="404"/>
      <c r="S43" s="404"/>
      <c r="T43" s="404"/>
      <c r="U43" s="404"/>
      <c r="V43" s="404"/>
      <c r="W43" s="404"/>
      <c r="X43" s="404"/>
      <c r="Y43" s="404"/>
      <c r="Z43" s="404"/>
      <c r="AA43" s="404"/>
      <c r="AB43" s="404"/>
      <c r="AC43" s="404"/>
      <c r="AD43" s="404"/>
      <c r="AE43" s="404"/>
      <c r="AF43" s="404"/>
      <c r="AG43" s="405"/>
    </row>
    <row r="44" spans="1:42">
      <c r="A44" s="178"/>
    </row>
    <row r="45" spans="1:42">
      <c r="A45" s="178"/>
    </row>
    <row r="46" spans="1:42">
      <c r="A46" s="178"/>
    </row>
    <row r="47" spans="1:42">
      <c r="A47" s="178"/>
    </row>
    <row r="49" spans="3:39" hidden="1"/>
    <row r="50" spans="3:39" hidden="1"/>
    <row r="51" spans="3:39" hidden="1">
      <c r="C51" s="23" t="s">
        <v>1089</v>
      </c>
      <c r="U51" s="23" t="s">
        <v>1093</v>
      </c>
    </row>
    <row r="52" spans="3:39" hidden="1">
      <c r="G52" s="192" t="s">
        <v>1087</v>
      </c>
      <c r="H52" s="395" t="e">
        <f>($H$36&amp;$I$36&amp;$J$36)*10000</f>
        <v>#VALUE!</v>
      </c>
      <c r="I52" s="395"/>
      <c r="J52" s="395"/>
      <c r="L52" s="23" t="s">
        <v>1088</v>
      </c>
      <c r="M52" s="193" t="e">
        <f>IF($H$52&gt;5500000,"エラー（上限値超過）","OK(上限値範囲内）")</f>
        <v>#VALUE!</v>
      </c>
      <c r="U52" s="192" t="s">
        <v>1094</v>
      </c>
      <c r="V52" s="398" t="e">
        <f>VALUE($H$33&amp;$I$33&amp;$J$33)</f>
        <v>#VALUE!</v>
      </c>
      <c r="W52" s="398"/>
    </row>
    <row r="53" spans="3:39" hidden="1">
      <c r="C53" s="194"/>
      <c r="D53" s="194"/>
      <c r="E53" s="194"/>
      <c r="F53" s="194"/>
      <c r="G53" s="270"/>
      <c r="H53" s="396"/>
      <c r="I53" s="396"/>
      <c r="J53" s="396"/>
      <c r="K53" s="194"/>
      <c r="L53" s="194"/>
      <c r="M53" s="194"/>
      <c r="N53" s="194"/>
      <c r="O53" s="194"/>
      <c r="P53" s="194"/>
      <c r="Q53" s="194"/>
      <c r="U53" s="192" t="s">
        <v>1095</v>
      </c>
      <c r="V53" s="398" t="e">
        <f>VALUE($H$34&amp;$I$34&amp;$J$34)</f>
        <v>#VALUE!</v>
      </c>
      <c r="W53" s="398"/>
      <c r="X53" s="195"/>
      <c r="Z53" s="195"/>
      <c r="AA53" s="195"/>
      <c r="AB53" s="195"/>
    </row>
    <row r="54" spans="3:39" hidden="1">
      <c r="C54" s="194"/>
      <c r="D54" s="194"/>
      <c r="E54" s="194"/>
      <c r="F54" s="194"/>
      <c r="G54" s="270"/>
      <c r="H54" s="397"/>
      <c r="I54" s="397"/>
      <c r="J54" s="397"/>
      <c r="K54" s="194"/>
      <c r="L54" s="194"/>
      <c r="M54" s="194"/>
      <c r="N54" s="194"/>
      <c r="O54" s="194"/>
      <c r="P54" s="194"/>
      <c r="Q54" s="194"/>
      <c r="U54" s="192" t="s">
        <v>1096</v>
      </c>
      <c r="V54" s="196" t="str">
        <f>IF(OR($J$33="",$J$34=""),"",IF($V$52=$V$53,"OK（同額）","エラー（要同額設定）"))</f>
        <v/>
      </c>
      <c r="AI54" s="394"/>
      <c r="AJ54" s="394"/>
      <c r="AK54" s="394"/>
      <c r="AL54" s="394"/>
      <c r="AM54" s="394"/>
    </row>
    <row r="55" spans="3:39" hidden="1">
      <c r="C55" s="194"/>
      <c r="D55" s="194"/>
      <c r="E55" s="194"/>
      <c r="F55" s="194"/>
      <c r="G55" s="194"/>
      <c r="H55" s="194"/>
      <c r="I55" s="194"/>
      <c r="J55" s="194"/>
      <c r="K55" s="194"/>
      <c r="L55" s="194"/>
      <c r="M55" s="194"/>
      <c r="N55" s="194"/>
      <c r="O55" s="194"/>
      <c r="P55" s="194"/>
      <c r="Q55" s="194"/>
    </row>
    <row r="56" spans="3:39" hidden="1">
      <c r="C56" s="194"/>
      <c r="D56" s="194"/>
      <c r="E56" s="194"/>
      <c r="F56" s="194"/>
      <c r="G56" s="194"/>
      <c r="H56" s="194"/>
      <c r="I56" s="194"/>
      <c r="J56" s="194"/>
      <c r="K56" s="194"/>
      <c r="L56" s="194"/>
      <c r="M56" s="194"/>
      <c r="N56" s="194"/>
      <c r="O56" s="194"/>
      <c r="P56" s="194"/>
      <c r="Q56" s="194"/>
    </row>
  </sheetData>
  <sheetProtection algorithmName="SHA-512" hashValue="+KyyIkWD1xf7L1VZLJCHrHIHBbTTmF6n4DyZYdoJwCFIzQiYg51sGCCKK3i9dAilyBctcrl10TbmXM2rpH/pcg==" saltValue="4lIZNA7Fj8m3cuU5w/IOhw==" spinCount="100000" sheet="1" objects="1" scenarios="1"/>
  <mergeCells count="111">
    <mergeCell ref="A1:AJ1"/>
    <mergeCell ref="A10:A25"/>
    <mergeCell ref="B25:G25"/>
    <mergeCell ref="T25:AJ25"/>
    <mergeCell ref="Q14:AJ14"/>
    <mergeCell ref="Q15:AJ15"/>
    <mergeCell ref="B10:G11"/>
    <mergeCell ref="J10:P10"/>
    <mergeCell ref="J11:P11"/>
    <mergeCell ref="B12:G12"/>
    <mergeCell ref="H12:P12"/>
    <mergeCell ref="H10:I10"/>
    <mergeCell ref="H11:I11"/>
    <mergeCell ref="H15:P15"/>
    <mergeCell ref="B19:G19"/>
    <mergeCell ref="B17:G17"/>
    <mergeCell ref="H14:P14"/>
    <mergeCell ref="H17:P17"/>
    <mergeCell ref="Q12:AJ12"/>
    <mergeCell ref="Q10:AJ11"/>
    <mergeCell ref="Q13:AJ13"/>
    <mergeCell ref="B22:G22"/>
    <mergeCell ref="H22:P22"/>
    <mergeCell ref="Q22:AJ22"/>
    <mergeCell ref="B35:G36"/>
    <mergeCell ref="Q21:AJ21"/>
    <mergeCell ref="B13:G13"/>
    <mergeCell ref="H13:P13"/>
    <mergeCell ref="B14:G14"/>
    <mergeCell ref="B18:G18"/>
    <mergeCell ref="H18:P18"/>
    <mergeCell ref="B20:G20"/>
    <mergeCell ref="C31:G32"/>
    <mergeCell ref="C33:G33"/>
    <mergeCell ref="C34:G34"/>
    <mergeCell ref="H27:P27"/>
    <mergeCell ref="N31:AJ32"/>
    <mergeCell ref="Q28:AJ28"/>
    <mergeCell ref="B31:B34"/>
    <mergeCell ref="Q27:AJ27"/>
    <mergeCell ref="Q23:AJ24"/>
    <mergeCell ref="J30:P30"/>
    <mergeCell ref="B29:G30"/>
    <mergeCell ref="H29:I29"/>
    <mergeCell ref="J29:P29"/>
    <mergeCell ref="Q29:AJ30"/>
    <mergeCell ref="H30:I30"/>
    <mergeCell ref="H20:P20"/>
    <mergeCell ref="Q9:AJ9"/>
    <mergeCell ref="Q16:AJ16"/>
    <mergeCell ref="Q18:AJ18"/>
    <mergeCell ref="B9:G9"/>
    <mergeCell ref="H9:P9"/>
    <mergeCell ref="Q17:AJ17"/>
    <mergeCell ref="B15:G15"/>
    <mergeCell ref="B16:G16"/>
    <mergeCell ref="H16:J16"/>
    <mergeCell ref="L16:P16"/>
    <mergeCell ref="B28:G28"/>
    <mergeCell ref="H28:P28"/>
    <mergeCell ref="B23:G24"/>
    <mergeCell ref="H23:I23"/>
    <mergeCell ref="H24:I24"/>
    <mergeCell ref="J23:P23"/>
    <mergeCell ref="J24:P24"/>
    <mergeCell ref="B21:G21"/>
    <mergeCell ref="Q20:AJ20"/>
    <mergeCell ref="Q19:AJ19"/>
    <mergeCell ref="H19:P19"/>
    <mergeCell ref="H21:P21"/>
    <mergeCell ref="H42:I42"/>
    <mergeCell ref="H43:I43"/>
    <mergeCell ref="AN35:AP36"/>
    <mergeCell ref="AK33:AP34"/>
    <mergeCell ref="AI54:AM54"/>
    <mergeCell ref="H52:J52"/>
    <mergeCell ref="H53:J53"/>
    <mergeCell ref="H54:J54"/>
    <mergeCell ref="V52:W52"/>
    <mergeCell ref="V53:W53"/>
    <mergeCell ref="J42:P42"/>
    <mergeCell ref="Q42:AG43"/>
    <mergeCell ref="J43:P43"/>
    <mergeCell ref="AA33:AJ34"/>
    <mergeCell ref="N33:Z34"/>
    <mergeCell ref="AK35:AM36"/>
    <mergeCell ref="O35:AJ36"/>
    <mergeCell ref="E38:G38"/>
    <mergeCell ref="A26:AG26"/>
    <mergeCell ref="A37:AJ37"/>
    <mergeCell ref="A8:AJ8"/>
    <mergeCell ref="A2:AJ2"/>
    <mergeCell ref="A3:AJ3"/>
    <mergeCell ref="A4:AJ4"/>
    <mergeCell ref="A27:A36"/>
    <mergeCell ref="A38:A43"/>
    <mergeCell ref="B38:D39"/>
    <mergeCell ref="H38:P38"/>
    <mergeCell ref="Q38:AG38"/>
    <mergeCell ref="E39:G39"/>
    <mergeCell ref="H39:P39"/>
    <mergeCell ref="Q39:AG39"/>
    <mergeCell ref="B40:D41"/>
    <mergeCell ref="E40:G40"/>
    <mergeCell ref="H40:P40"/>
    <mergeCell ref="Q40:AG40"/>
    <mergeCell ref="E41:G41"/>
    <mergeCell ref="H41:P41"/>
    <mergeCell ref="Q41:AG41"/>
    <mergeCell ref="B42:G43"/>
    <mergeCell ref="B27:G27"/>
  </mergeCells>
  <phoneticPr fontId="3"/>
  <conditionalFormatting sqref="AA33:AJ34">
    <cfRule type="expression" dxfId="34" priority="5">
      <formula>$AA$33&lt;&gt;""</formula>
    </cfRule>
  </conditionalFormatting>
  <conditionalFormatting sqref="AK33:AP34">
    <cfRule type="expression" dxfId="33" priority="3">
      <formula>$AK$33="OK（同額）"</formula>
    </cfRule>
    <cfRule type="expression" dxfId="32" priority="4">
      <formula>$AK$33="エラー（要同額設定）"</formula>
    </cfRule>
  </conditionalFormatting>
  <conditionalFormatting sqref="AK35:AM36">
    <cfRule type="expression" dxfId="31" priority="37">
      <formula>$AN$35="エラー（上限値超過）"</formula>
    </cfRule>
    <cfRule type="expression" dxfId="30" priority="38">
      <formula>$AN$35="OK(上限値範囲内）"</formula>
    </cfRule>
  </conditionalFormatting>
  <conditionalFormatting sqref="AN35:AP36">
    <cfRule type="expression" dxfId="29" priority="1">
      <formula>$AN$35="OK(上限値範囲内）"</formula>
    </cfRule>
    <cfRule type="expression" dxfId="28" priority="2">
      <formula>$AN$35="エラー（上限値超過）"</formula>
    </cfRule>
    <cfRule type="expression" dxfId="27" priority="39">
      <formula>#REF!="エラー（上限値超過）"</formula>
    </cfRule>
    <cfRule type="expression" dxfId="26" priority="40">
      <formula>#REF!="OK(上限値範囲内）"</formula>
    </cfRule>
  </conditionalFormatting>
  <dataValidations xWindow="214" yWindow="540" count="39">
    <dataValidation imeMode="halfAlpha" allowBlank="1" showInputMessage="1" showErrorMessage="1" sqref="K16" xr:uid="{00000000-0002-0000-0000-000000000000}"/>
    <dataValidation type="custom" imeMode="halfAlpha" allowBlank="1" showInputMessage="1" showErrorMessage="1" errorTitle="入力エラーです。" error="半角数字で入力してください。" promptTitle="必ず半角で入力してください。" prompt="契約先の金融機関コードを入力してください。_x000a_なお、金融機関コードは「コード検索」シートでご確認ください。" sqref="H27:P27" xr:uid="{00000000-0002-0000-0000-000001000000}">
      <formula1>$H$27=ASC(H27)</formula1>
    </dataValidation>
    <dataValidation type="list" allowBlank="1" showInputMessage="1" showErrorMessage="1" sqref="H24" xr:uid="{00000000-0002-0000-0000-000002000000}">
      <formula1>"S,H"</formula1>
    </dataValidation>
    <dataValidation type="custom" imeMode="halfAlpha" showInputMessage="1" showErrorMessage="1" errorTitle="入力漏れです。" error="入力必須項目です。" promptTitle="必ず半角で入力してください。" prompt="所属コードが不明な場合は、「コード検索」シートでご確認ください。" sqref="H12:P12" xr:uid="{00000000-0002-0000-0000-000003000000}">
      <formula1>$H$12&lt;&gt;""</formula1>
    </dataValidation>
    <dataValidation allowBlank="1" showInputMessage="1" showErrorMessage="1" promptTitle="正しい所属コードを入力すると、自動で所属名が表示されます。" prompt="　" sqref="H13:P13" xr:uid="{00000000-0002-0000-0000-000004000000}"/>
    <dataValidation imeMode="hiragana" allowBlank="1" showInputMessage="1" showErrorMessage="1" promptTitle="正しいコードを入力すると、自動で金融機関名が表示されます。" prompt="　" sqref="H28:P28" xr:uid="{00000000-0002-0000-0000-000005000000}"/>
    <dataValidation type="list" allowBlank="1" showInputMessage="1" showErrorMessage="1" sqref="H22:P22" xr:uid="{00000000-0002-0000-0000-000006000000}">
      <formula1>"男,女"</formula1>
    </dataValidation>
    <dataValidation type="textLength" allowBlank="1" showInputMessage="1" showErrorMessage="1" errorTitle="入力エラー" error="2桁以上の数字を入力されています。" promptTitle="非課税財形貯蓄の加入にはマイナンバーの届出が必須です。" prompt="12桁のマイナンバーを入力してください。_x000a_また、入力されたマイナンバーが正しいか否か、所属事務ご担当者様の方でご確認ください。" sqref="H25:S25" xr:uid="{00000000-0002-0000-0000-000007000000}">
      <formula1>1</formula1>
      <formula2>1</formula2>
    </dataValidation>
    <dataValidation type="custom" imeMode="halfAlpha" showInputMessage="1" showErrorMessage="1" errorTitle="入力漏れです。" error="入力必須項目です。" sqref="J24:P24" xr:uid="{00000000-0002-0000-0000-000008000000}">
      <formula1>$J$24&lt;&gt;""</formula1>
    </dataValidation>
    <dataValidation type="custom" imeMode="halfAlpha" showInputMessage="1" showErrorMessage="1" errorTitle="未入力です。" error="日付の数字6桁を入力してください。" promptTitle="今回の移管手続に係る申込年月日を入力してください。" prompt="注意：財形契約当初の申込年月日ではありません。" sqref="J11:P11" xr:uid="{00000000-0002-0000-0000-000009000000}">
      <formula1>$J$11&lt;&gt;""</formula1>
    </dataValidation>
    <dataValidation type="custom" imeMode="hiragana" showInputMessage="1" showErrorMessage="1" errorTitle="未入力です。" error="入力必須項目です。" promptTitle="注：旧姓使用不可です。" prompt="戸籍名での契約が必須です。" sqref="H21:P21" xr:uid="{00000000-0002-0000-0000-00000A000000}">
      <formula1>$H$21&lt;&gt;""</formula1>
    </dataValidation>
    <dataValidation type="custom" imeMode="halfKatakana" allowBlank="1" showInputMessage="1" showErrorMessage="1" errorTitle="入力エラーです。" error="半角カナで入力してください。" promptTitle="必ず半角ｶﾅで入力してください。" prompt="全角で入力すると､正しく印刷されません。_x000a_旧姓使用不可です。" sqref="H20:P20" xr:uid="{00000000-0002-0000-0000-00000B000000}">
      <formula1>$H$20=ASC($H$20)</formula1>
    </dataValidation>
    <dataValidation type="custom" imeMode="halfAlpha" showInputMessage="1" showErrorMessage="1" errorTitle="未入力です。" error="入力必須項目です。" sqref="H14:P14" xr:uid="{00000000-0002-0000-0000-00000C000000}">
      <formula1>$H$14&lt;&gt;""</formula1>
    </dataValidation>
    <dataValidation type="custom" imeMode="halfAlpha" showInputMessage="1" showErrorMessage="1" errorTitle="未入力です。" error="入力必須項目です。" sqref="H15:P15" xr:uid="{00000000-0002-0000-0000-00000D000000}">
      <formula1>$H$15&lt;&gt;""</formula1>
    </dataValidation>
    <dataValidation type="custom" imeMode="halfAlpha" showInputMessage="1" showErrorMessage="1" errorTitle="未入力です。" error="入力必須項目です。" sqref="H16:J16" xr:uid="{00000000-0002-0000-0000-00000E000000}">
      <formula1>$H$16&lt;&gt;""</formula1>
    </dataValidation>
    <dataValidation type="custom" imeMode="halfAlpha" showInputMessage="1" showErrorMessage="1" errorTitle="未入力です。" error="入力必須項目です。" sqref="L16:P16" xr:uid="{00000000-0002-0000-0000-00000F000000}">
      <formula1>$L$16&lt;&gt;""</formula1>
    </dataValidation>
    <dataValidation type="custom" imeMode="hiragana" showInputMessage="1" showErrorMessage="1" errorTitle="未入力です。" error="入力必須項目です。" sqref="H18:P18" xr:uid="{00000000-0002-0000-0000-000010000000}">
      <formula1>$H$18&lt;&gt;""</formula1>
    </dataValidation>
    <dataValidation type="custom" imeMode="halfAlpha" showInputMessage="1" showErrorMessage="1" errorTitle="未入力です。" error="入力必須項目です。" sqref="H19:P19" xr:uid="{00000000-0002-0000-0000-000011000000}">
      <formula1>$H$19&lt;&gt;""</formula1>
    </dataValidation>
    <dataValidation type="custom" imeMode="halfKatakana" showInputMessage="1" showErrorMessage="1" errorTitle="未入力です。" error="入力必須項目です。" sqref="H17:P17" xr:uid="{00000000-0002-0000-0000-000012000000}">
      <formula1>$H$17&lt;&gt;""</formula1>
    </dataValidation>
    <dataValidation type="list" allowBlank="1" showInputMessage="1" showErrorMessage="1"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H30:I30" xr:uid="{00000000-0002-0000-0000-000013000000}">
      <formula1>"S,H,R"</formula1>
    </dataValidation>
    <dataValidation type="custom" imeMode="halfAlpha" showInputMessage="1" showErrorMessage="1" errorTitle="未入力です。" error="日付の数字6桁を入力してください。"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J30:P30" xr:uid="{00000000-0002-0000-0000-000014000000}">
      <formula1>$J$30&lt;&gt;""</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J34" xr:uid="{00000000-0002-0000-0000-000015000000}">
      <formula1>$J$34&lt;10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I34" xr:uid="{00000000-0002-0000-0000-000016000000}">
      <formula1>$I$34&lt;10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J33" xr:uid="{00000000-0002-0000-0000-000017000000}">
      <formula1>$J$33&lt;10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I33" xr:uid="{00000000-0002-0000-0000-000018000000}">
      <formula1>$I$33&lt;10</formula1>
    </dataValidation>
    <dataValidation type="custom" imeMode="halfAlpha" allowBlank="1" showInputMessage="1" showErrorMessage="1" errorTitle="入力エラー" error="2桁以上の数字を入力されています。もしくは、「0」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H34" xr:uid="{00000000-0002-0000-0000-000019000000}">
      <formula1>AND($H$34&lt;10,$H$34&gt;0)</formula1>
    </dataValidation>
    <dataValidation type="custom" imeMode="halfAlpha" allowBlank="1" showInputMessage="1" showErrorMessage="1" errorTitle="入力エラー" error="2桁以上の数字を入力されています。もしくは、「0」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H33" xr:uid="{00000000-0002-0000-0000-00001A000000}">
      <formula1>AND($H$33&lt;10,$H$33&gt;0)</formula1>
    </dataValidation>
    <dataValidation type="custom" imeMode="halfAlpha" allowBlank="1" showInputMessage="1" showErrorMessage="1" errorTitle="入力エラー" error="2桁以上の数字を入力されています。もしくは、「0」を入力されています。" promptTitle="月例給与からの控除は必須です！" prompt="移管の際に、積立額変更を行うことはできません。_x000a_前職での財形貯蓄契約状況をそのまま引き継いだ状態で、大阪府へ移管となります。" sqref="H32" xr:uid="{00000000-0002-0000-0000-00001B000000}">
      <formula1>AND($H$32&gt;0,$H$32&lt;10)</formula1>
    </dataValidation>
    <dataValidation type="custom" imeMode="halfAlpha" allowBlank="1" showInputMessage="1" showErrorMessage="1" errorTitle="入力エラー" error="2桁以上の数字を入力されています。" promptTitle="月例給与からの控除は必須です！" prompt="移管の際に、積立額変更を行うことはできません。_x000a_前職での財形貯蓄契約状況をそのまま引き継いだ状態で、大阪府へ移管となります。" sqref="I32" xr:uid="{00000000-0002-0000-0000-00001C000000}">
      <formula1>$I$32&lt;10</formula1>
    </dataValidation>
    <dataValidation type="custom" imeMode="halfAlpha" allowBlank="1" showInputMessage="1" showErrorMessage="1" errorTitle="入力エラー" error="2桁以上の数字を入力されています。" promptTitle="月例給与からの控除は必須です！" prompt="移管の際に、積立額変更を行うことはできません。_x000a_前職での財形貯蓄契約状況をそのまま引き継いだ状態で、大阪府へ移管となります。" sqref="J32" xr:uid="{00000000-0002-0000-0000-00001D000000}">
      <formula1>$J$32&lt;10</formula1>
    </dataValidation>
    <dataValidation type="custom" imeMode="halfAlpha" allowBlank="1" showInputMessage="1" showErrorMessage="1" errorTitle="入力エラー" error="2桁以上の数字を入力されています。" promptTitle="上限値は550万円です。" prompt="移管の際に、非課税限度額変更を行うことはできません。_x000a_前職での財形貯蓄契約状況をそのまま引き継いだ状態で、大阪府へ移管となります。" sqref="I36" xr:uid="{00000000-0002-0000-0000-00001E000000}">
      <formula1>$I$36&lt;10</formula1>
    </dataValidation>
    <dataValidation type="custom" imeMode="halfAlpha" allowBlank="1" showInputMessage="1" showErrorMessage="1" errorTitle="入力エラー" error="指定可能範囲外の数値を入力されています。非課税限度額の上限値は550万円です。_x000a_または、2桁以上の数字を入力されています。もしくは、「0」を入力されています。" promptTitle="上限値は550万円です。" prompt="移管の際に、非課税限度額変更を行うことはできません。_x000a_前職での財形貯蓄契約状況をそのまま引き継いだ状態で、大阪府へ移管となります。" sqref="H36" xr:uid="{00000000-0002-0000-0000-00001F000000}">
      <formula1>AND($H$36&gt;0,$H$36&lt;6)</formula1>
    </dataValidation>
    <dataValidation type="custom" imeMode="halfAlpha" allowBlank="1" showInputMessage="1" showErrorMessage="1" errorTitle="入力エラー" error="2桁以上の数字を入力されています。" promptTitle="上限値は550万円です。" prompt="移管の際に、非課税限度額変更を行うことはできません。_x000a_前職での財形貯蓄契約状況をそのまま引き継いだ状態で、大阪府へ移管となります。" sqref="J36" xr:uid="{00000000-0002-0000-0000-000020000000}">
      <formula1>$J$36&lt;10</formula1>
    </dataValidation>
    <dataValidation type="list" allowBlank="1" showInputMessage="1" showErrorMessage="1" promptTitle="大阪府へ異動転入日、採用日を入力" prompt="　" sqref="H43:I43" xr:uid="{00000000-0002-0000-0000-000021000000}">
      <formula1>"H,R"</formula1>
    </dataValidation>
    <dataValidation type="custom" imeMode="hiragana" showInputMessage="1" showErrorMessage="1" errorTitle="未入力です。" error="入力必須項目です。" promptTitle="前勤務先の住所を入力" prompt="　" sqref="H38:P38" xr:uid="{00000000-0002-0000-0000-000022000000}">
      <formula1>$H$38&lt;&gt;""</formula1>
    </dataValidation>
    <dataValidation type="custom" imeMode="hiragana" showInputMessage="1" showErrorMessage="1" errorTitle="未入力です。" error="入力必須項目です。" promptTitle="前勤務先の名称を入力" prompt="例：〇〇市教育委員会_x000a_　　　□□県教育委員会" sqref="H39:P39" xr:uid="{00000000-0002-0000-0000-000023000000}">
      <formula1>$H$39&lt;&gt;""</formula1>
    </dataValidation>
    <dataValidation type="custom" imeMode="hiragana" showInputMessage="1" showErrorMessage="1" errorTitle="未入力です。" error="入力必須項目です。" promptTitle="前職における賃金支払者の住所を入力" prompt="ご不明な場合は、前職より発行を受けた源泉徴収票をご参照ください。" sqref="H40:P40" xr:uid="{00000000-0002-0000-0000-000024000000}">
      <formula1>$H$40&lt;&gt;""</formula1>
    </dataValidation>
    <dataValidation type="custom" imeMode="hiragana" showInputMessage="1" showErrorMessage="1" errorTitle="未入力です。" error="入力必須項目です。" promptTitle="前職における賃金支払者の名称を入力" prompt="ご不明な場合は、前職より発行を受けた源泉徴収票をご参照ください。" sqref="H41:P41" xr:uid="{00000000-0002-0000-0000-000025000000}">
      <formula1>$H$41&lt;&gt;""</formula1>
    </dataValidation>
    <dataValidation type="custom" imeMode="halfAlpha" showInputMessage="1" showErrorMessage="1" errorTitle="未入力です。" error="日付の数字6桁を入力してください。" promptTitle="大阪府への異動転入日、採用日を入力" prompt="以下の例の場合、異動日は「R3.4.1」になります。_x000a__x000a_～R3.3.31　△△市町村教育委員会在籍_x000a_R3.4.1～　　大阪府△△市〇〇小学校へ赴任" sqref="J43:P43" xr:uid="{00000000-0002-0000-0000-000026000000}">
      <formula1>$J$43&lt;&gt;""</formula1>
    </dataValidation>
  </dataValidations>
  <printOptions horizontalCentered="1"/>
  <pageMargins left="0.31496062992125984" right="0.31496062992125984"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I53"/>
  <sheetViews>
    <sheetView showGridLines="0" showRowColHeaders="0" zoomScaleNormal="100" workbookViewId="0">
      <selection sqref="A1:F1"/>
    </sheetView>
  </sheetViews>
  <sheetFormatPr defaultColWidth="3.6640625" defaultRowHeight="13.2"/>
  <cols>
    <col min="9" max="9" width="3.6640625" customWidth="1"/>
    <col min="27" max="28" width="6.77734375" bestFit="1" customWidth="1"/>
    <col min="32" max="33" width="3.6640625" customWidth="1"/>
    <col min="34" max="34" width="1.88671875" customWidth="1"/>
    <col min="35" max="47" width="3.6640625" customWidth="1"/>
    <col min="48" max="48" width="1.88671875" customWidth="1"/>
    <col min="49" max="89" width="4.88671875" customWidth="1"/>
  </cols>
  <sheetData>
    <row r="1" spans="1:35" ht="20.25" customHeight="1" thickBot="1">
      <c r="A1" s="517" t="s">
        <v>1260</v>
      </c>
      <c r="B1" s="518"/>
      <c r="C1" s="518"/>
      <c r="D1" s="518"/>
      <c r="E1" s="518"/>
      <c r="F1" s="519"/>
    </row>
    <row r="2" spans="1:35" ht="4.5" customHeight="1">
      <c r="A2" s="284"/>
      <c r="B2" s="284"/>
      <c r="C2" s="284"/>
      <c r="D2" s="284"/>
      <c r="E2" s="284"/>
      <c r="F2" s="284"/>
      <c r="G2" s="285"/>
    </row>
    <row r="3" spans="1:35" ht="22.8">
      <c r="A3" s="286" t="s">
        <v>1225</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306"/>
    </row>
    <row r="4" spans="1:35" ht="4.5" customHeight="1">
      <c r="A4" s="288"/>
      <c r="B4" s="288"/>
      <c r="C4" s="288"/>
      <c r="D4" s="288"/>
      <c r="E4" s="288"/>
      <c r="F4" s="288"/>
      <c r="G4" s="288"/>
      <c r="H4" s="288"/>
      <c r="I4" s="288"/>
      <c r="J4" s="288"/>
      <c r="K4" s="288"/>
      <c r="L4" s="288"/>
      <c r="M4" s="287"/>
      <c r="N4" s="287"/>
      <c r="O4" s="287"/>
      <c r="P4" s="287"/>
      <c r="Q4" s="287"/>
      <c r="R4" s="287"/>
      <c r="S4" s="287"/>
      <c r="T4" s="287"/>
      <c r="U4" s="287"/>
      <c r="V4" s="287"/>
      <c r="W4" s="287"/>
      <c r="X4" s="287"/>
      <c r="Y4" s="287"/>
      <c r="Z4" s="287"/>
      <c r="AA4" s="287"/>
      <c r="AB4" s="287"/>
      <c r="AC4" s="287"/>
      <c r="AD4" s="287"/>
      <c r="AE4" s="287"/>
      <c r="AF4" s="287"/>
      <c r="AG4" s="287"/>
      <c r="AH4" s="287"/>
      <c r="AI4" s="306"/>
    </row>
    <row r="5" spans="1:35">
      <c r="A5" s="289" t="s">
        <v>975</v>
      </c>
      <c r="B5" s="290" t="s">
        <v>1082</v>
      </c>
      <c r="C5" s="290"/>
      <c r="D5" s="290"/>
      <c r="E5" s="290"/>
      <c r="F5" s="289"/>
      <c r="G5" s="289"/>
      <c r="H5" s="291" t="s">
        <v>1081</v>
      </c>
      <c r="I5" s="287" t="s">
        <v>1226</v>
      </c>
      <c r="J5" s="287"/>
      <c r="K5" s="287"/>
      <c r="L5" s="287"/>
      <c r="M5" s="287"/>
      <c r="N5" s="287" t="s">
        <v>1227</v>
      </c>
      <c r="O5" s="287"/>
      <c r="P5" s="287"/>
      <c r="Q5" s="287"/>
      <c r="R5" s="287"/>
      <c r="S5" s="287"/>
      <c r="T5" s="287"/>
      <c r="U5" s="287"/>
      <c r="V5" s="287"/>
      <c r="W5" s="287"/>
      <c r="X5" s="287"/>
      <c r="Y5" s="287"/>
      <c r="Z5" s="287"/>
      <c r="AA5" s="287"/>
      <c r="AB5" s="287"/>
      <c r="AC5" s="287"/>
      <c r="AD5" s="287"/>
      <c r="AE5" s="287"/>
      <c r="AF5" s="287"/>
      <c r="AG5" s="287"/>
      <c r="AH5" s="287"/>
      <c r="AI5" s="306"/>
    </row>
    <row r="6" spans="1:35">
      <c r="A6" s="289" t="s">
        <v>976</v>
      </c>
      <c r="B6" s="290" t="s">
        <v>1083</v>
      </c>
      <c r="C6" s="290"/>
      <c r="D6" s="290"/>
      <c r="E6" s="290"/>
      <c r="F6" s="289"/>
      <c r="G6" s="289"/>
      <c r="H6" s="291" t="s">
        <v>1081</v>
      </c>
      <c r="I6" s="287" t="s">
        <v>1228</v>
      </c>
      <c r="J6" s="287"/>
      <c r="K6" s="287"/>
      <c r="L6" s="287"/>
      <c r="M6" s="287" t="s">
        <v>1229</v>
      </c>
      <c r="N6" s="287"/>
      <c r="O6" s="287"/>
      <c r="P6" s="287"/>
      <c r="Q6" s="287"/>
      <c r="R6" s="287"/>
      <c r="S6" s="287"/>
      <c r="T6" s="287"/>
      <c r="U6" s="287"/>
      <c r="V6" s="287"/>
      <c r="W6" s="287"/>
      <c r="X6" s="287"/>
      <c r="Y6" s="287"/>
      <c r="Z6" s="287"/>
      <c r="AA6" s="287"/>
      <c r="AB6" s="287"/>
      <c r="AC6" s="287"/>
      <c r="AD6" s="287"/>
      <c r="AE6" s="287"/>
      <c r="AF6" s="287"/>
      <c r="AG6" s="287"/>
      <c r="AH6" s="287"/>
      <c r="AI6" s="306"/>
    </row>
    <row r="7" spans="1:35">
      <c r="A7" s="289" t="s">
        <v>977</v>
      </c>
      <c r="B7" s="290" t="s">
        <v>1084</v>
      </c>
      <c r="C7" s="290"/>
      <c r="D7" s="290"/>
      <c r="E7" s="290"/>
      <c r="F7" s="289"/>
      <c r="G7" s="289"/>
      <c r="H7" s="291" t="s">
        <v>1081</v>
      </c>
      <c r="I7" s="287" t="s">
        <v>1230</v>
      </c>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306"/>
    </row>
    <row r="8" spans="1:35">
      <c r="A8" s="289" t="s">
        <v>978</v>
      </c>
      <c r="B8" s="520" t="s">
        <v>1231</v>
      </c>
      <c r="C8" s="520"/>
      <c r="D8" s="520"/>
      <c r="E8" s="520"/>
      <c r="F8" s="520"/>
      <c r="G8" s="520"/>
      <c r="H8" s="291" t="s">
        <v>1081</v>
      </c>
      <c r="I8" s="287" t="s">
        <v>1254</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306"/>
    </row>
    <row r="9" spans="1:35" ht="21.75" customHeight="1">
      <c r="A9" s="292" t="s">
        <v>1232</v>
      </c>
      <c r="B9" s="290"/>
      <c r="C9" s="290"/>
      <c r="D9" s="290"/>
      <c r="E9" s="290"/>
      <c r="F9" s="290"/>
      <c r="G9" s="290"/>
      <c r="H9" s="291"/>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306"/>
    </row>
    <row r="10" spans="1:35" s="64" customFormat="1" ht="4.5" customHeight="1">
      <c r="A10" s="293"/>
      <c r="B10" s="294"/>
      <c r="C10" s="294"/>
      <c r="D10" s="294"/>
      <c r="E10" s="294"/>
      <c r="F10" s="294"/>
      <c r="G10" s="294"/>
      <c r="H10" s="295"/>
    </row>
    <row r="11" spans="1:35" ht="21" customHeight="1">
      <c r="A11" s="296" t="s">
        <v>1187</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8"/>
      <c r="AF11" s="297"/>
      <c r="AG11" s="297"/>
      <c r="AH11" s="297"/>
    </row>
    <row r="12" spans="1:35" s="188" customFormat="1" ht="12.6" customHeight="1">
      <c r="A12" s="299" t="s">
        <v>1194</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300"/>
      <c r="AF12" s="299"/>
      <c r="AG12" s="299"/>
      <c r="AH12" s="299"/>
    </row>
    <row r="13" spans="1:35" s="188" customFormat="1" ht="12.6" customHeight="1">
      <c r="A13" s="301" t="s">
        <v>1195</v>
      </c>
      <c r="B13" s="299"/>
      <c r="C13" s="299"/>
      <c r="D13" s="299"/>
      <c r="E13" s="299"/>
      <c r="F13" s="299"/>
      <c r="G13" s="299"/>
      <c r="H13" s="299"/>
      <c r="I13" s="299"/>
      <c r="J13" s="299"/>
      <c r="K13" s="299"/>
      <c r="L13" s="299"/>
      <c r="M13" s="299"/>
      <c r="N13" s="299"/>
      <c r="O13" s="299"/>
      <c r="P13" s="302"/>
      <c r="Q13" s="299"/>
      <c r="R13" s="299"/>
      <c r="S13" s="299"/>
      <c r="T13" s="299"/>
      <c r="U13" s="299"/>
      <c r="V13" s="299"/>
      <c r="W13" s="299"/>
      <c r="X13" s="299"/>
      <c r="Y13" s="299"/>
      <c r="Z13" s="299"/>
      <c r="AA13" s="299"/>
      <c r="AB13" s="299"/>
      <c r="AC13" s="299"/>
      <c r="AD13" s="299"/>
      <c r="AE13" s="300"/>
      <c r="AF13" s="299"/>
      <c r="AG13" s="299"/>
      <c r="AH13" s="299"/>
    </row>
    <row r="14" spans="1:35" ht="12.75" customHeight="1">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8"/>
      <c r="AF14" s="297"/>
      <c r="AG14" s="297"/>
      <c r="AH14" s="297"/>
    </row>
    <row r="15" spans="1:35" ht="4.5" customHeight="1">
      <c r="B15" s="283"/>
      <c r="AE15" s="1"/>
      <c r="AF15" s="1"/>
    </row>
    <row r="16" spans="1:35" ht="21" customHeight="1">
      <c r="A16" s="303" t="s">
        <v>1233</v>
      </c>
      <c r="AE16" s="1"/>
    </row>
    <row r="17" spans="1:33" ht="4.5" customHeight="1">
      <c r="AE17" s="1"/>
      <c r="AF17" s="1"/>
    </row>
    <row r="18" spans="1:33" ht="16.5" customHeight="1">
      <c r="A18" s="61" t="s">
        <v>1188</v>
      </c>
    </row>
    <row r="19" spans="1:33" s="188" customFormat="1" ht="15" customHeight="1">
      <c r="A19" s="189" t="s">
        <v>1234</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row>
    <row r="20" spans="1:33" s="188" customFormat="1" ht="15" customHeight="1">
      <c r="A20" s="189" t="s">
        <v>1235</v>
      </c>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row>
    <row r="21" spans="1:33" s="188" customFormat="1" ht="15" customHeight="1">
      <c r="A21" s="189" t="s">
        <v>1189</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row>
    <row r="22" spans="1:33" s="188" customFormat="1" ht="15" customHeight="1">
      <c r="A22" s="189" t="s">
        <v>1190</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row>
    <row r="23" spans="1:33" ht="15" customHeight="1">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191"/>
      <c r="AF23" s="191"/>
      <c r="AG23" s="64"/>
    </row>
    <row r="24" spans="1:33" ht="16.5" customHeight="1">
      <c r="A24" s="304" t="s">
        <v>1018</v>
      </c>
      <c r="AE24" s="1"/>
      <c r="AF24" s="1"/>
    </row>
    <row r="25" spans="1:33" ht="15" customHeight="1">
      <c r="A25" s="188" t="s">
        <v>1236</v>
      </c>
      <c r="AE25" s="1"/>
      <c r="AF25" s="1"/>
    </row>
    <row r="26" spans="1:33" ht="15" customHeight="1">
      <c r="A26" t="s">
        <v>1237</v>
      </c>
      <c r="AE26" s="1"/>
      <c r="AF26" s="1"/>
    </row>
    <row r="27" spans="1:33" ht="15" customHeight="1">
      <c r="A27" t="s">
        <v>1238</v>
      </c>
      <c r="AE27" s="1"/>
      <c r="AF27" s="1"/>
    </row>
    <row r="28" spans="1:33" s="188" customFormat="1" ht="15" customHeight="1">
      <c r="A28" s="188" t="s">
        <v>1191</v>
      </c>
    </row>
    <row r="29" spans="1:33" s="188" customFormat="1" ht="15" customHeight="1">
      <c r="A29" s="188" t="s">
        <v>1041</v>
      </c>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E29" s="190"/>
    </row>
    <row r="30" spans="1:33" ht="15" customHeight="1">
      <c r="AE30" s="1"/>
      <c r="AF30" s="1"/>
    </row>
    <row r="31" spans="1:33" ht="16.5" customHeight="1">
      <c r="A31" s="304" t="s">
        <v>1019</v>
      </c>
      <c r="AE31" s="1"/>
      <c r="AF31" s="1"/>
    </row>
    <row r="32" spans="1:33" ht="15" customHeight="1">
      <c r="A32" t="s">
        <v>1239</v>
      </c>
      <c r="AE32" s="1"/>
      <c r="AF32" s="1"/>
    </row>
    <row r="33" spans="1:32" ht="15" customHeight="1">
      <c r="A33" t="s">
        <v>1240</v>
      </c>
      <c r="AE33" s="1"/>
      <c r="AF33" s="1"/>
    </row>
    <row r="34" spans="1:32" ht="15" customHeight="1">
      <c r="A34" t="s">
        <v>1250</v>
      </c>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191"/>
      <c r="AF34" s="1"/>
    </row>
    <row r="35" spans="1:32" ht="15" customHeight="1">
      <c r="A35" s="64" t="s">
        <v>1241</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191"/>
      <c r="AF35" s="1"/>
    </row>
    <row r="36" spans="1:32" ht="15" customHeight="1">
      <c r="A36" t="s">
        <v>952</v>
      </c>
      <c r="AE36" s="1"/>
      <c r="AF36" s="1"/>
    </row>
    <row r="37" spans="1:32" s="188" customFormat="1" ht="15" customHeight="1">
      <c r="A37" s="64" t="s">
        <v>1242</v>
      </c>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E37" s="190"/>
    </row>
    <row r="38" spans="1:32" ht="15" customHeight="1">
      <c r="AC38" s="64"/>
      <c r="AD38" s="64"/>
      <c r="AE38" s="191"/>
      <c r="AF38" s="1"/>
    </row>
    <row r="39" spans="1:32" ht="16.5" customHeight="1">
      <c r="A39" s="304" t="s">
        <v>1020</v>
      </c>
      <c r="G39" s="64"/>
      <c r="H39" s="64"/>
      <c r="I39" s="64"/>
      <c r="J39" s="64"/>
      <c r="K39" s="64"/>
      <c r="L39" s="64"/>
      <c r="M39" s="64"/>
      <c r="N39" s="64"/>
      <c r="O39" s="64"/>
      <c r="P39" s="64"/>
      <c r="Q39" s="64"/>
      <c r="R39" s="64"/>
      <c r="S39" s="64"/>
      <c r="T39" s="64"/>
      <c r="U39" s="64"/>
      <c r="V39" s="64"/>
      <c r="W39" s="64"/>
      <c r="X39" s="64"/>
      <c r="AC39" s="64"/>
      <c r="AD39" s="64"/>
      <c r="AE39" s="191"/>
      <c r="AF39" s="1"/>
    </row>
    <row r="40" spans="1:32" ht="15" customHeight="1">
      <c r="A40" s="188" t="s">
        <v>1251</v>
      </c>
      <c r="B40" s="305"/>
      <c r="G40" s="64"/>
      <c r="H40" s="64"/>
      <c r="I40" s="64"/>
      <c r="J40" s="64"/>
      <c r="K40" s="64"/>
      <c r="L40" s="64"/>
      <c r="M40" s="64"/>
      <c r="N40" s="64"/>
      <c r="O40" s="64"/>
      <c r="P40" s="64"/>
      <c r="Q40" s="64"/>
      <c r="R40" s="64"/>
      <c r="S40" s="64"/>
      <c r="T40" s="64"/>
      <c r="U40" s="64"/>
      <c r="V40" s="64"/>
      <c r="W40" s="64"/>
      <c r="X40" s="64"/>
      <c r="AE40" s="1"/>
      <c r="AF40" s="1"/>
    </row>
    <row r="41" spans="1:32" ht="15" customHeight="1">
      <c r="A41" s="188" t="s">
        <v>1243</v>
      </c>
      <c r="B41" s="305"/>
      <c r="G41" s="64"/>
      <c r="H41" s="64"/>
      <c r="I41" s="64"/>
      <c r="J41" s="64"/>
      <c r="K41" s="64"/>
      <c r="L41" s="64"/>
      <c r="M41" s="64"/>
      <c r="N41" s="64"/>
      <c r="O41" s="64"/>
      <c r="P41" s="64"/>
      <c r="Q41" s="64"/>
      <c r="R41" s="64"/>
      <c r="S41" s="64"/>
      <c r="T41" s="64"/>
      <c r="U41" s="64"/>
      <c r="V41" s="64"/>
      <c r="W41" s="64"/>
      <c r="X41" s="64"/>
      <c r="AE41" s="1"/>
      <c r="AF41" s="1"/>
    </row>
    <row r="42" spans="1:32" ht="15" customHeight="1">
      <c r="A42" s="305" t="s">
        <v>1085</v>
      </c>
      <c r="B42" s="305"/>
      <c r="G42" s="64"/>
      <c r="H42" s="64"/>
      <c r="I42" s="64"/>
      <c r="J42" s="64"/>
      <c r="K42" s="64"/>
      <c r="L42" s="64"/>
      <c r="M42" s="64"/>
      <c r="N42" s="64"/>
      <c r="O42" s="64"/>
      <c r="P42" s="64"/>
      <c r="Q42" s="64"/>
      <c r="R42" s="64"/>
      <c r="S42" s="64"/>
      <c r="T42" s="64"/>
      <c r="U42" s="64"/>
      <c r="V42" s="64"/>
      <c r="W42" s="64"/>
      <c r="X42" s="64"/>
      <c r="AE42" s="1"/>
      <c r="AF42" s="1"/>
    </row>
    <row r="43" spans="1:32" ht="15" customHeight="1">
      <c r="A43" s="305" t="s">
        <v>1086</v>
      </c>
      <c r="B43" s="305"/>
      <c r="G43" s="64"/>
      <c r="H43" s="64"/>
      <c r="I43" s="64"/>
      <c r="J43" s="64"/>
      <c r="K43" s="64"/>
      <c r="L43" s="64"/>
      <c r="M43" s="64"/>
      <c r="N43" s="64"/>
      <c r="O43" s="64"/>
      <c r="P43" s="64"/>
      <c r="Q43" s="64"/>
      <c r="R43" s="64"/>
      <c r="S43" s="64"/>
      <c r="T43" s="64"/>
      <c r="U43" s="64"/>
      <c r="V43" s="64"/>
      <c r="W43" s="64"/>
      <c r="X43" s="64"/>
      <c r="AE43" s="1"/>
      <c r="AF43" s="1"/>
    </row>
    <row r="44" spans="1:32" ht="15" customHeight="1">
      <c r="A44" s="305" t="s">
        <v>1252</v>
      </c>
      <c r="B44" s="305"/>
      <c r="G44" s="64"/>
      <c r="H44" s="64"/>
      <c r="I44" s="64"/>
      <c r="J44" s="64"/>
      <c r="K44" s="64"/>
      <c r="L44" s="64"/>
      <c r="M44" s="64"/>
      <c r="N44" s="64"/>
      <c r="O44" s="64"/>
      <c r="P44" s="64"/>
      <c r="Q44" s="64"/>
      <c r="R44" s="64"/>
      <c r="S44" s="64"/>
      <c r="T44" s="64"/>
      <c r="U44" s="64"/>
      <c r="V44" s="64"/>
      <c r="W44" s="64"/>
      <c r="X44" s="64"/>
      <c r="AE44" s="1"/>
      <c r="AF44" s="1"/>
    </row>
    <row r="45" spans="1:32" ht="15" customHeight="1">
      <c r="A45" s="305" t="s">
        <v>1244</v>
      </c>
      <c r="B45" s="305"/>
      <c r="G45" s="64"/>
      <c r="H45" s="64"/>
      <c r="I45" s="64"/>
      <c r="J45" s="64"/>
      <c r="K45" s="64"/>
      <c r="L45" s="64"/>
      <c r="M45" s="64"/>
      <c r="N45" s="64"/>
      <c r="O45" s="64"/>
      <c r="P45" s="64"/>
      <c r="Q45" s="64"/>
      <c r="R45" s="64"/>
      <c r="S45" s="64"/>
      <c r="T45" s="64"/>
      <c r="U45" s="64"/>
      <c r="V45" s="64"/>
      <c r="W45" s="64"/>
      <c r="X45" s="64"/>
      <c r="AE45" s="1"/>
      <c r="AF45" s="1"/>
    </row>
    <row r="46" spans="1:32" ht="15" customHeight="1">
      <c r="A46" s="305" t="s">
        <v>1245</v>
      </c>
      <c r="B46" s="305"/>
      <c r="G46" s="64"/>
      <c r="H46" s="64"/>
      <c r="I46" s="64"/>
      <c r="J46" s="64"/>
      <c r="K46" s="64"/>
      <c r="L46" s="64"/>
      <c r="M46" s="64"/>
      <c r="N46" s="64"/>
      <c r="O46" s="64"/>
      <c r="P46" s="64"/>
      <c r="Q46" s="64"/>
      <c r="R46" s="64"/>
      <c r="S46" s="64"/>
      <c r="T46" s="64"/>
      <c r="U46" s="64"/>
      <c r="V46" s="64"/>
      <c r="W46" s="64"/>
      <c r="X46" s="64"/>
      <c r="AF46" s="1"/>
    </row>
    <row r="47" spans="1:32" ht="15" customHeight="1">
      <c r="A47" s="305" t="s">
        <v>1246</v>
      </c>
      <c r="B47" s="305"/>
      <c r="G47" s="64"/>
      <c r="H47" s="64"/>
      <c r="I47" s="64"/>
      <c r="J47" s="64"/>
      <c r="K47" s="64"/>
      <c r="L47" s="64"/>
      <c r="M47" s="64"/>
      <c r="N47" s="64"/>
      <c r="O47" s="64"/>
      <c r="P47" s="64"/>
      <c r="Q47" s="64"/>
      <c r="R47" s="64"/>
      <c r="S47" s="64"/>
      <c r="T47" s="64"/>
      <c r="U47" s="64"/>
      <c r="V47" s="64"/>
      <c r="W47" s="64"/>
      <c r="X47" s="64"/>
      <c r="AF47" s="1"/>
    </row>
    <row r="48" spans="1:32" ht="15" customHeight="1">
      <c r="AF48" s="1"/>
    </row>
    <row r="49" spans="1:32" ht="16.2">
      <c r="A49" s="304" t="s">
        <v>1021</v>
      </c>
      <c r="AF49" s="1"/>
    </row>
    <row r="50" spans="1:32" ht="15" customHeight="1">
      <c r="A50" s="305" t="s">
        <v>1247</v>
      </c>
      <c r="AF50" s="1"/>
    </row>
    <row r="51" spans="1:32" ht="15" customHeight="1">
      <c r="A51" s="305" t="s">
        <v>1248</v>
      </c>
      <c r="AF51" s="1"/>
    </row>
    <row r="52" spans="1:32" ht="15" customHeight="1">
      <c r="A52" s="305" t="s">
        <v>1249</v>
      </c>
    </row>
    <row r="53" spans="1:32" ht="15" customHeight="1">
      <c r="A53" s="305" t="s">
        <v>1192</v>
      </c>
    </row>
  </sheetData>
  <sheetProtection algorithmName="SHA-512" hashValue="aVo5Frclx7xHuyWREFw6v95qQDX0SHtbO6gqMzH+ogey6uFHBHJ8unw3VXxstR6PSY3fTgaRI7I5rzU5NyOUlw==" saltValue="tvPr0xZzSNgV8DL2il0WEA==" spinCount="100000" sheet="1" objects="1" scenarios="1"/>
  <mergeCells count="2">
    <mergeCell ref="A1:F1"/>
    <mergeCell ref="B8:G8"/>
  </mergeCells>
  <phoneticPr fontId="3"/>
  <printOptions horizontalCentered="1" verticalCentered="1"/>
  <pageMargins left="0.31496062992125984" right="0.31496062992125984" top="0.35433070866141736" bottom="0.15748031496062992"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882"/>
  <sheetViews>
    <sheetView showGridLines="0" workbookViewId="0">
      <selection activeCell="C1" sqref="C1"/>
    </sheetView>
  </sheetViews>
  <sheetFormatPr defaultColWidth="9" defaultRowHeight="13.2"/>
  <cols>
    <col min="1" max="1" width="4.44140625" style="59" bestFit="1" customWidth="1"/>
    <col min="2" max="2" width="7.88671875" style="59" bestFit="1" customWidth="1"/>
    <col min="3" max="3" width="23.77734375" style="60" customWidth="1"/>
    <col min="4" max="4" width="9.21875" style="23" customWidth="1"/>
    <col min="5" max="5" width="4.6640625" style="55" customWidth="1"/>
    <col min="6" max="6" width="3.44140625" style="55" bestFit="1" customWidth="1"/>
    <col min="7" max="7" width="7.77734375" style="56" bestFit="1" customWidth="1"/>
    <col min="8" max="8" width="17.33203125" style="57" customWidth="1"/>
    <col min="9" max="9" width="37.44140625" style="58" customWidth="1"/>
    <col min="10" max="16384" width="9" style="23"/>
  </cols>
  <sheetData>
    <row r="1" spans="1:11">
      <c r="A1" s="323" t="s">
        <v>21</v>
      </c>
      <c r="B1" s="324" t="s">
        <v>22</v>
      </c>
      <c r="C1" s="325" t="s">
        <v>23</v>
      </c>
      <c r="E1" s="24" t="s">
        <v>24</v>
      </c>
      <c r="F1" s="25" t="s">
        <v>21</v>
      </c>
      <c r="G1" s="65" t="s">
        <v>25</v>
      </c>
      <c r="H1" s="27" t="s">
        <v>26</v>
      </c>
      <c r="I1" s="28" t="s">
        <v>27</v>
      </c>
    </row>
    <row r="2" spans="1:11" ht="13.5" customHeight="1">
      <c r="A2" s="326">
        <v>1</v>
      </c>
      <c r="B2" s="327">
        <v>52701</v>
      </c>
      <c r="C2" s="328" t="s">
        <v>1198</v>
      </c>
      <c r="E2" s="526" t="s">
        <v>28</v>
      </c>
      <c r="F2" s="29">
        <v>1</v>
      </c>
      <c r="G2" s="30" t="s">
        <v>29</v>
      </c>
      <c r="H2" s="31" t="s">
        <v>30</v>
      </c>
      <c r="I2" s="32" t="s">
        <v>1150</v>
      </c>
    </row>
    <row r="3" spans="1:11">
      <c r="A3" s="329">
        <v>2</v>
      </c>
      <c r="B3" s="330">
        <v>52702</v>
      </c>
      <c r="C3" s="331" t="s">
        <v>31</v>
      </c>
      <c r="E3" s="527"/>
      <c r="F3" s="33">
        <v>2</v>
      </c>
      <c r="G3" s="34" t="s">
        <v>1151</v>
      </c>
      <c r="H3" s="35" t="s">
        <v>33</v>
      </c>
      <c r="I3" s="36" t="s">
        <v>1152</v>
      </c>
      <c r="K3" s="63"/>
    </row>
    <row r="4" spans="1:11">
      <c r="A4" s="326">
        <v>3</v>
      </c>
      <c r="B4" s="330">
        <v>52703</v>
      </c>
      <c r="C4" s="331" t="s">
        <v>32</v>
      </c>
      <c r="E4" s="527"/>
      <c r="F4" s="33">
        <v>3</v>
      </c>
      <c r="G4" s="34" t="s">
        <v>1153</v>
      </c>
      <c r="H4" s="35" t="s">
        <v>33</v>
      </c>
      <c r="I4" s="36" t="s">
        <v>1154</v>
      </c>
      <c r="K4" s="63"/>
    </row>
    <row r="5" spans="1:11" ht="13.5" customHeight="1">
      <c r="A5" s="329">
        <v>4</v>
      </c>
      <c r="B5" s="330">
        <v>52704</v>
      </c>
      <c r="C5" s="331" t="s">
        <v>34</v>
      </c>
      <c r="E5" s="527"/>
      <c r="F5" s="33">
        <v>4</v>
      </c>
      <c r="G5" s="34" t="s">
        <v>1155</v>
      </c>
      <c r="H5" s="35" t="s">
        <v>36</v>
      </c>
      <c r="I5" s="36" t="s">
        <v>1156</v>
      </c>
    </row>
    <row r="6" spans="1:11" ht="13.5" customHeight="1">
      <c r="A6" s="326">
        <v>5</v>
      </c>
      <c r="B6" s="330">
        <v>52705</v>
      </c>
      <c r="C6" s="331" t="s">
        <v>35</v>
      </c>
      <c r="E6" s="527"/>
      <c r="F6" s="33">
        <v>5</v>
      </c>
      <c r="G6" s="34" t="s">
        <v>38</v>
      </c>
      <c r="H6" s="35" t="s">
        <v>36</v>
      </c>
      <c r="I6" s="36" t="s">
        <v>39</v>
      </c>
    </row>
    <row r="7" spans="1:11">
      <c r="A7" s="326">
        <v>6</v>
      </c>
      <c r="B7" s="330">
        <v>52706</v>
      </c>
      <c r="C7" s="331" t="s">
        <v>37</v>
      </c>
      <c r="E7" s="528"/>
      <c r="F7" s="43">
        <v>6</v>
      </c>
      <c r="G7" s="37" t="s">
        <v>41</v>
      </c>
      <c r="H7" s="38" t="s">
        <v>42</v>
      </c>
      <c r="I7" s="39" t="s">
        <v>43</v>
      </c>
    </row>
    <row r="8" spans="1:11">
      <c r="A8" s="329">
        <v>7</v>
      </c>
      <c r="B8" s="330">
        <v>52707</v>
      </c>
      <c r="C8" s="331" t="s">
        <v>40</v>
      </c>
      <c r="E8" s="524" t="s">
        <v>45</v>
      </c>
      <c r="F8" s="29">
        <v>7</v>
      </c>
      <c r="G8" s="40" t="s">
        <v>46</v>
      </c>
      <c r="H8" s="41" t="s">
        <v>47</v>
      </c>
      <c r="I8" s="42"/>
    </row>
    <row r="9" spans="1:11">
      <c r="A9" s="326">
        <v>8</v>
      </c>
      <c r="B9" s="330">
        <v>52708</v>
      </c>
      <c r="C9" s="331" t="s">
        <v>44</v>
      </c>
      <c r="E9" s="522"/>
      <c r="F9" s="33">
        <v>8</v>
      </c>
      <c r="G9" s="34" t="s">
        <v>49</v>
      </c>
      <c r="H9" s="35" t="s">
        <v>50</v>
      </c>
      <c r="I9" s="36" t="s">
        <v>51</v>
      </c>
    </row>
    <row r="10" spans="1:11">
      <c r="A10" s="329">
        <v>9</v>
      </c>
      <c r="B10" s="330">
        <v>52709</v>
      </c>
      <c r="C10" s="331" t="s">
        <v>48</v>
      </c>
      <c r="E10" s="522"/>
      <c r="F10" s="33">
        <v>9</v>
      </c>
      <c r="G10" s="34" t="s">
        <v>1157</v>
      </c>
      <c r="H10" s="35" t="s">
        <v>53</v>
      </c>
      <c r="I10" s="36"/>
    </row>
    <row r="11" spans="1:11" ht="13.5" customHeight="1">
      <c r="A11" s="326">
        <v>10</v>
      </c>
      <c r="B11" s="330">
        <v>52710</v>
      </c>
      <c r="C11" s="331" t="s">
        <v>52</v>
      </c>
      <c r="E11" s="522"/>
      <c r="F11" s="33">
        <v>10</v>
      </c>
      <c r="G11" s="34" t="s">
        <v>55</v>
      </c>
      <c r="H11" s="35" t="s">
        <v>56</v>
      </c>
      <c r="I11" s="36"/>
    </row>
    <row r="12" spans="1:11">
      <c r="A12" s="326">
        <v>11</v>
      </c>
      <c r="B12" s="330">
        <v>52711</v>
      </c>
      <c r="C12" s="331" t="s">
        <v>907</v>
      </c>
      <c r="E12" s="522"/>
      <c r="F12" s="33">
        <v>11</v>
      </c>
      <c r="G12" s="34" t="s">
        <v>58</v>
      </c>
      <c r="H12" s="35" t="s">
        <v>59</v>
      </c>
      <c r="I12" s="36"/>
    </row>
    <row r="13" spans="1:11">
      <c r="A13" s="329">
        <v>12</v>
      </c>
      <c r="B13" s="330">
        <v>52712</v>
      </c>
      <c r="C13" s="331" t="s">
        <v>54</v>
      </c>
      <c r="E13" s="522"/>
      <c r="F13" s="33">
        <v>12</v>
      </c>
      <c r="G13" s="34" t="s">
        <v>1158</v>
      </c>
      <c r="H13" s="35" t="s">
        <v>50</v>
      </c>
      <c r="I13" s="36" t="s">
        <v>1159</v>
      </c>
    </row>
    <row r="14" spans="1:11">
      <c r="A14" s="326">
        <v>13</v>
      </c>
      <c r="B14" s="330">
        <v>52713</v>
      </c>
      <c r="C14" s="331" t="s">
        <v>57</v>
      </c>
      <c r="E14" s="525"/>
      <c r="F14" s="43">
        <v>13</v>
      </c>
      <c r="G14" s="44" t="s">
        <v>62</v>
      </c>
      <c r="H14" s="45" t="s">
        <v>63</v>
      </c>
      <c r="I14" s="46"/>
    </row>
    <row r="15" spans="1:11">
      <c r="A15" s="329">
        <v>14</v>
      </c>
      <c r="B15" s="330">
        <v>52714</v>
      </c>
      <c r="C15" s="331" t="s">
        <v>60</v>
      </c>
      <c r="E15" s="524" t="s">
        <v>65</v>
      </c>
      <c r="F15" s="29">
        <v>14</v>
      </c>
      <c r="G15" s="40" t="s">
        <v>66</v>
      </c>
      <c r="H15" s="41" t="s">
        <v>67</v>
      </c>
      <c r="I15" s="42"/>
    </row>
    <row r="16" spans="1:11">
      <c r="A16" s="326">
        <v>15</v>
      </c>
      <c r="B16" s="330">
        <v>52715</v>
      </c>
      <c r="C16" s="331" t="s">
        <v>61</v>
      </c>
      <c r="E16" s="522"/>
      <c r="F16" s="33">
        <v>15</v>
      </c>
      <c r="G16" s="34" t="s">
        <v>69</v>
      </c>
      <c r="H16" s="35" t="s">
        <v>70</v>
      </c>
      <c r="I16" s="36"/>
    </row>
    <row r="17" spans="1:9">
      <c r="A17" s="326">
        <v>16</v>
      </c>
      <c r="B17" s="330">
        <v>52716</v>
      </c>
      <c r="C17" s="331" t="s">
        <v>64</v>
      </c>
      <c r="E17" s="522"/>
      <c r="F17" s="33">
        <v>16</v>
      </c>
      <c r="G17" s="34" t="s">
        <v>72</v>
      </c>
      <c r="H17" s="35" t="s">
        <v>73</v>
      </c>
      <c r="I17" s="36"/>
    </row>
    <row r="18" spans="1:9" ht="13.5" customHeight="1">
      <c r="A18" s="329">
        <v>17</v>
      </c>
      <c r="B18" s="330">
        <v>52717</v>
      </c>
      <c r="C18" s="331" t="s">
        <v>68</v>
      </c>
      <c r="E18" s="525"/>
      <c r="F18" s="43">
        <v>17</v>
      </c>
      <c r="G18" s="44" t="s">
        <v>75</v>
      </c>
      <c r="H18" s="45" t="s">
        <v>76</v>
      </c>
      <c r="I18" s="46"/>
    </row>
    <row r="19" spans="1:9">
      <c r="A19" s="326">
        <v>18</v>
      </c>
      <c r="B19" s="330">
        <v>52718</v>
      </c>
      <c r="C19" s="331" t="s">
        <v>71</v>
      </c>
      <c r="E19" s="47" t="s">
        <v>78</v>
      </c>
      <c r="F19" s="43">
        <v>18</v>
      </c>
      <c r="G19" s="48" t="s">
        <v>79</v>
      </c>
      <c r="H19" s="49" t="s">
        <v>80</v>
      </c>
      <c r="I19" s="50"/>
    </row>
    <row r="20" spans="1:9" ht="13.5" customHeight="1">
      <c r="A20" s="329">
        <v>19</v>
      </c>
      <c r="B20" s="330">
        <v>52719</v>
      </c>
      <c r="C20" s="331" t="s">
        <v>74</v>
      </c>
      <c r="E20" s="51" t="s">
        <v>82</v>
      </c>
      <c r="F20" s="25">
        <v>19</v>
      </c>
      <c r="G20" s="26" t="s">
        <v>83</v>
      </c>
      <c r="H20" s="52" t="s">
        <v>84</v>
      </c>
      <c r="I20" s="53"/>
    </row>
    <row r="21" spans="1:9" ht="13.5" customHeight="1">
      <c r="A21" s="326">
        <v>20</v>
      </c>
      <c r="B21" s="330">
        <v>52720</v>
      </c>
      <c r="C21" s="331" t="s">
        <v>910</v>
      </c>
      <c r="E21" s="521" t="s">
        <v>1160</v>
      </c>
      <c r="F21" s="29">
        <v>20</v>
      </c>
      <c r="G21" s="30" t="s">
        <v>1161</v>
      </c>
      <c r="H21" s="31" t="s">
        <v>1026</v>
      </c>
      <c r="I21" s="32"/>
    </row>
    <row r="22" spans="1:9" ht="13.5" customHeight="1">
      <c r="A22" s="326">
        <v>21</v>
      </c>
      <c r="B22" s="330">
        <v>52721</v>
      </c>
      <c r="C22" s="331" t="s">
        <v>77</v>
      </c>
      <c r="E22" s="522"/>
      <c r="F22" s="33">
        <v>21</v>
      </c>
      <c r="G22" s="34" t="s">
        <v>1162</v>
      </c>
      <c r="H22" s="35" t="s">
        <v>1027</v>
      </c>
      <c r="I22" s="36"/>
    </row>
    <row r="23" spans="1:9">
      <c r="A23" s="329">
        <v>22</v>
      </c>
      <c r="B23" s="330">
        <v>52722</v>
      </c>
      <c r="C23" s="331" t="s">
        <v>81</v>
      </c>
      <c r="E23" s="522"/>
      <c r="F23" s="33">
        <v>22</v>
      </c>
      <c r="G23" s="34" t="s">
        <v>1163</v>
      </c>
      <c r="H23" s="35" t="s">
        <v>1028</v>
      </c>
      <c r="I23" s="36" t="s">
        <v>1164</v>
      </c>
    </row>
    <row r="24" spans="1:9">
      <c r="A24" s="326">
        <v>23</v>
      </c>
      <c r="B24" s="330">
        <v>52723</v>
      </c>
      <c r="C24" s="331" t="s">
        <v>85</v>
      </c>
      <c r="E24" s="523"/>
      <c r="F24" s="43">
        <v>23</v>
      </c>
      <c r="G24" s="37" t="s">
        <v>1165</v>
      </c>
      <c r="H24" s="38" t="s">
        <v>1028</v>
      </c>
      <c r="I24" s="39" t="s">
        <v>1166</v>
      </c>
    </row>
    <row r="25" spans="1:9">
      <c r="A25" s="329">
        <v>24</v>
      </c>
      <c r="B25" s="330">
        <v>52724</v>
      </c>
      <c r="C25" s="331" t="s">
        <v>86</v>
      </c>
      <c r="E25" s="524" t="s">
        <v>1167</v>
      </c>
      <c r="F25" s="29">
        <v>24</v>
      </c>
      <c r="G25" s="40" t="s">
        <v>90</v>
      </c>
      <c r="H25" s="41" t="s">
        <v>33</v>
      </c>
      <c r="I25" s="42" t="s">
        <v>91</v>
      </c>
    </row>
    <row r="26" spans="1:9">
      <c r="A26" s="326">
        <v>25</v>
      </c>
      <c r="B26" s="330">
        <v>52751</v>
      </c>
      <c r="C26" s="331" t="s">
        <v>87</v>
      </c>
      <c r="E26" s="522"/>
      <c r="F26" s="33">
        <v>25</v>
      </c>
      <c r="G26" s="34" t="s">
        <v>93</v>
      </c>
      <c r="H26" s="35" t="s">
        <v>94</v>
      </c>
      <c r="I26" s="36"/>
    </row>
    <row r="27" spans="1:9">
      <c r="A27" s="326">
        <v>26</v>
      </c>
      <c r="B27" s="330">
        <v>52752</v>
      </c>
      <c r="C27" s="331" t="s">
        <v>88</v>
      </c>
      <c r="E27" s="525"/>
      <c r="F27" s="43">
        <v>26</v>
      </c>
      <c r="G27" s="44" t="s">
        <v>1168</v>
      </c>
      <c r="H27" s="45" t="s">
        <v>1029</v>
      </c>
      <c r="I27" s="46"/>
    </row>
    <row r="28" spans="1:9">
      <c r="A28" s="329">
        <v>27</v>
      </c>
      <c r="B28" s="330">
        <v>52753</v>
      </c>
      <c r="C28" s="331" t="s">
        <v>89</v>
      </c>
      <c r="E28" s="521" t="s">
        <v>1169</v>
      </c>
      <c r="F28" s="29">
        <v>27</v>
      </c>
      <c r="G28" s="30" t="s">
        <v>1170</v>
      </c>
      <c r="H28" s="31" t="s">
        <v>1030</v>
      </c>
      <c r="I28" s="32"/>
    </row>
    <row r="29" spans="1:9" ht="13.5" customHeight="1">
      <c r="A29" s="326">
        <v>28</v>
      </c>
      <c r="B29" s="330">
        <v>52754</v>
      </c>
      <c r="C29" s="331" t="s">
        <v>92</v>
      </c>
      <c r="E29" s="522"/>
      <c r="F29" s="33">
        <v>28</v>
      </c>
      <c r="G29" s="34" t="s">
        <v>1171</v>
      </c>
      <c r="H29" s="35" t="s">
        <v>1031</v>
      </c>
      <c r="I29" s="36"/>
    </row>
    <row r="30" spans="1:9">
      <c r="A30" s="329">
        <v>29</v>
      </c>
      <c r="B30" s="330">
        <v>52755</v>
      </c>
      <c r="C30" s="331" t="s">
        <v>95</v>
      </c>
      <c r="E30" s="522"/>
      <c r="F30" s="33">
        <v>29</v>
      </c>
      <c r="G30" s="34" t="s">
        <v>1172</v>
      </c>
      <c r="H30" s="35" t="s">
        <v>1032</v>
      </c>
      <c r="I30" s="36"/>
    </row>
    <row r="31" spans="1:9">
      <c r="A31" s="326">
        <v>30</v>
      </c>
      <c r="B31" s="330">
        <v>52756</v>
      </c>
      <c r="C31" s="331" t="s">
        <v>96</v>
      </c>
      <c r="E31" s="522"/>
      <c r="F31" s="33">
        <v>30</v>
      </c>
      <c r="G31" s="34" t="s">
        <v>100</v>
      </c>
      <c r="H31" s="35" t="s">
        <v>101</v>
      </c>
      <c r="I31" s="36"/>
    </row>
    <row r="32" spans="1:9">
      <c r="A32" s="326">
        <v>31</v>
      </c>
      <c r="B32" s="330">
        <v>52757</v>
      </c>
      <c r="C32" s="331" t="s">
        <v>97</v>
      </c>
      <c r="E32" s="522"/>
      <c r="F32" s="33">
        <v>31</v>
      </c>
      <c r="G32" s="34" t="s">
        <v>103</v>
      </c>
      <c r="H32" s="35" t="s">
        <v>104</v>
      </c>
      <c r="I32" s="36"/>
    </row>
    <row r="33" spans="1:9">
      <c r="A33" s="329">
        <v>32</v>
      </c>
      <c r="B33" s="330">
        <v>52758</v>
      </c>
      <c r="C33" s="331" t="s">
        <v>98</v>
      </c>
      <c r="E33" s="523"/>
      <c r="F33" s="43">
        <v>32</v>
      </c>
      <c r="G33" s="37" t="s">
        <v>1173</v>
      </c>
      <c r="H33" s="38" t="s">
        <v>1033</v>
      </c>
      <c r="I33" s="39"/>
    </row>
    <row r="34" spans="1:9">
      <c r="A34" s="326">
        <v>33</v>
      </c>
      <c r="B34" s="330">
        <v>52759</v>
      </c>
      <c r="C34" s="331" t="s">
        <v>99</v>
      </c>
      <c r="E34" s="524" t="s">
        <v>107</v>
      </c>
      <c r="F34" s="29">
        <v>33</v>
      </c>
      <c r="G34" s="40" t="s">
        <v>108</v>
      </c>
      <c r="H34" s="41" t="s">
        <v>109</v>
      </c>
      <c r="I34" s="42"/>
    </row>
    <row r="35" spans="1:9">
      <c r="A35" s="329">
        <v>34</v>
      </c>
      <c r="B35" s="330">
        <v>52760</v>
      </c>
      <c r="C35" s="331" t="s">
        <v>102</v>
      </c>
      <c r="E35" s="522"/>
      <c r="F35" s="33">
        <v>34</v>
      </c>
      <c r="G35" s="34" t="s">
        <v>1174</v>
      </c>
      <c r="H35" s="35" t="s">
        <v>1034</v>
      </c>
      <c r="I35" s="36" t="s">
        <v>1175</v>
      </c>
    </row>
    <row r="36" spans="1:9">
      <c r="A36" s="326">
        <v>35</v>
      </c>
      <c r="B36" s="330">
        <v>52761</v>
      </c>
      <c r="C36" s="331" t="s">
        <v>105</v>
      </c>
      <c r="E36" s="522"/>
      <c r="F36" s="33">
        <v>35</v>
      </c>
      <c r="G36" s="34" t="s">
        <v>1176</v>
      </c>
      <c r="H36" s="35" t="s">
        <v>1034</v>
      </c>
      <c r="I36" s="36" t="s">
        <v>1177</v>
      </c>
    </row>
    <row r="37" spans="1:9">
      <c r="A37" s="326">
        <v>36</v>
      </c>
      <c r="B37" s="330">
        <v>52781</v>
      </c>
      <c r="C37" s="331" t="s">
        <v>106</v>
      </c>
      <c r="E37" s="522"/>
      <c r="F37" s="33">
        <v>36</v>
      </c>
      <c r="G37" s="34" t="s">
        <v>113</v>
      </c>
      <c r="H37" s="35" t="s">
        <v>114</v>
      </c>
      <c r="I37" s="36"/>
    </row>
    <row r="38" spans="1:9">
      <c r="A38" s="329">
        <v>37</v>
      </c>
      <c r="B38" s="330">
        <v>52801</v>
      </c>
      <c r="C38" s="331" t="s">
        <v>110</v>
      </c>
      <c r="E38" s="522"/>
      <c r="F38" s="33">
        <v>37</v>
      </c>
      <c r="G38" s="34" t="s">
        <v>1178</v>
      </c>
      <c r="H38" s="35" t="s">
        <v>1035</v>
      </c>
      <c r="I38" s="36"/>
    </row>
    <row r="39" spans="1:9">
      <c r="A39" s="326">
        <v>38</v>
      </c>
      <c r="B39" s="330">
        <v>52802</v>
      </c>
      <c r="C39" s="331" t="s">
        <v>111</v>
      </c>
      <c r="E39" s="522"/>
      <c r="F39" s="33">
        <v>38</v>
      </c>
      <c r="G39" s="34" t="s">
        <v>117</v>
      </c>
      <c r="H39" s="35" t="s">
        <v>118</v>
      </c>
      <c r="I39" s="36"/>
    </row>
    <row r="40" spans="1:9">
      <c r="A40" s="329">
        <v>39</v>
      </c>
      <c r="B40" s="330">
        <v>52803</v>
      </c>
      <c r="C40" s="331" t="s">
        <v>112</v>
      </c>
      <c r="E40" s="522"/>
      <c r="F40" s="33">
        <v>39</v>
      </c>
      <c r="G40" s="34" t="s">
        <v>120</v>
      </c>
      <c r="H40" s="35" t="s">
        <v>121</v>
      </c>
      <c r="I40" s="36"/>
    </row>
    <row r="41" spans="1:9">
      <c r="A41" s="326">
        <v>40</v>
      </c>
      <c r="B41" s="330">
        <v>52804</v>
      </c>
      <c r="C41" s="331" t="s">
        <v>115</v>
      </c>
      <c r="E41" s="522"/>
      <c r="F41" s="33">
        <v>40</v>
      </c>
      <c r="G41" s="34" t="s">
        <v>123</v>
      </c>
      <c r="H41" s="35" t="s">
        <v>124</v>
      </c>
      <c r="I41" s="36"/>
    </row>
    <row r="42" spans="1:9">
      <c r="A42" s="326">
        <v>41</v>
      </c>
      <c r="B42" s="330">
        <v>52805</v>
      </c>
      <c r="C42" s="331" t="s">
        <v>116</v>
      </c>
      <c r="E42" s="525"/>
      <c r="F42" s="43">
        <v>41</v>
      </c>
      <c r="G42" s="44" t="s">
        <v>126</v>
      </c>
      <c r="H42" s="45" t="s">
        <v>127</v>
      </c>
      <c r="I42" s="46"/>
    </row>
    <row r="43" spans="1:9">
      <c r="A43" s="329">
        <v>42</v>
      </c>
      <c r="B43" s="330">
        <v>52806</v>
      </c>
      <c r="C43" s="331" t="s">
        <v>119</v>
      </c>
      <c r="E43" s="51" t="s">
        <v>129</v>
      </c>
      <c r="F43" s="43">
        <v>42</v>
      </c>
      <c r="G43" s="26" t="s">
        <v>130</v>
      </c>
      <c r="H43" s="52" t="s">
        <v>131</v>
      </c>
      <c r="I43" s="53"/>
    </row>
    <row r="44" spans="1:9">
      <c r="A44" s="326">
        <v>43</v>
      </c>
      <c r="B44" s="330">
        <v>52807</v>
      </c>
      <c r="C44" s="331" t="s">
        <v>122</v>
      </c>
      <c r="E44" s="521" t="s">
        <v>1179</v>
      </c>
      <c r="F44" s="29">
        <v>43</v>
      </c>
      <c r="G44" s="30" t="s">
        <v>1180</v>
      </c>
      <c r="H44" s="31" t="s">
        <v>1036</v>
      </c>
      <c r="I44" s="32"/>
    </row>
    <row r="45" spans="1:9">
      <c r="A45" s="329">
        <v>44</v>
      </c>
      <c r="B45" s="330">
        <v>52808</v>
      </c>
      <c r="C45" s="331" t="s">
        <v>125</v>
      </c>
      <c r="E45" s="522"/>
      <c r="F45" s="33">
        <v>44</v>
      </c>
      <c r="G45" s="34" t="s">
        <v>1181</v>
      </c>
      <c r="H45" s="35" t="s">
        <v>1037</v>
      </c>
      <c r="I45" s="36"/>
    </row>
    <row r="46" spans="1:9">
      <c r="A46" s="326">
        <v>45</v>
      </c>
      <c r="B46" s="330">
        <v>52809</v>
      </c>
      <c r="C46" s="331" t="s">
        <v>128</v>
      </c>
      <c r="E46" s="522"/>
      <c r="F46" s="33">
        <v>45</v>
      </c>
      <c r="G46" s="34" t="s">
        <v>1182</v>
      </c>
      <c r="H46" s="35" t="s">
        <v>1038</v>
      </c>
      <c r="I46" s="36"/>
    </row>
    <row r="47" spans="1:9">
      <c r="A47" s="326">
        <v>46</v>
      </c>
      <c r="B47" s="330">
        <v>52810</v>
      </c>
      <c r="C47" s="331" t="s">
        <v>132</v>
      </c>
      <c r="E47" s="522"/>
      <c r="F47" s="33">
        <v>46</v>
      </c>
      <c r="G47" s="34" t="s">
        <v>1183</v>
      </c>
      <c r="H47" s="35" t="s">
        <v>136</v>
      </c>
      <c r="I47" s="36" t="s">
        <v>1184</v>
      </c>
    </row>
    <row r="48" spans="1:9">
      <c r="A48" s="329">
        <v>47</v>
      </c>
      <c r="B48" s="330">
        <v>52811</v>
      </c>
      <c r="C48" s="331" t="s">
        <v>133</v>
      </c>
      <c r="E48" s="522"/>
      <c r="F48" s="33">
        <v>47</v>
      </c>
      <c r="G48" s="34" t="s">
        <v>1185</v>
      </c>
      <c r="H48" s="35" t="s">
        <v>1039</v>
      </c>
      <c r="I48" s="36" t="s">
        <v>1186</v>
      </c>
    </row>
    <row r="49" spans="1:9">
      <c r="A49" s="326">
        <v>48</v>
      </c>
      <c r="B49" s="330">
        <v>52812</v>
      </c>
      <c r="C49" s="331" t="s">
        <v>134</v>
      </c>
      <c r="E49" s="525"/>
      <c r="F49" s="43">
        <v>48</v>
      </c>
      <c r="G49" s="54" t="s">
        <v>138</v>
      </c>
      <c r="H49" s="45" t="s">
        <v>136</v>
      </c>
      <c r="I49" s="46" t="s">
        <v>139</v>
      </c>
    </row>
    <row r="50" spans="1:9">
      <c r="A50" s="329">
        <v>49</v>
      </c>
      <c r="B50" s="330">
        <v>52813</v>
      </c>
      <c r="C50" s="331" t="s">
        <v>135</v>
      </c>
    </row>
    <row r="51" spans="1:9">
      <c r="A51" s="326">
        <v>50</v>
      </c>
      <c r="B51" s="330">
        <v>52814</v>
      </c>
      <c r="C51" s="331" t="s">
        <v>137</v>
      </c>
    </row>
    <row r="52" spans="1:9">
      <c r="A52" s="326">
        <v>51</v>
      </c>
      <c r="B52" s="330">
        <v>52816</v>
      </c>
      <c r="C52" s="331" t="s">
        <v>140</v>
      </c>
    </row>
    <row r="53" spans="1:9">
      <c r="A53" s="329">
        <v>52</v>
      </c>
      <c r="B53" s="330">
        <v>52817</v>
      </c>
      <c r="C53" s="331" t="s">
        <v>141</v>
      </c>
      <c r="H53" s="57" t="s">
        <v>1261</v>
      </c>
    </row>
    <row r="54" spans="1:9">
      <c r="A54" s="326">
        <v>53</v>
      </c>
      <c r="B54" s="330">
        <v>52820</v>
      </c>
      <c r="C54" s="331" t="s">
        <v>893</v>
      </c>
    </row>
    <row r="55" spans="1:9">
      <c r="A55" s="329">
        <v>54</v>
      </c>
      <c r="B55" s="330">
        <v>52821</v>
      </c>
      <c r="C55" s="331" t="s">
        <v>142</v>
      </c>
    </row>
    <row r="56" spans="1:9">
      <c r="A56" s="326">
        <v>55</v>
      </c>
      <c r="B56" s="330">
        <v>52822</v>
      </c>
      <c r="C56" s="331" t="s">
        <v>143</v>
      </c>
    </row>
    <row r="57" spans="1:9">
      <c r="A57" s="326">
        <v>56</v>
      </c>
      <c r="B57" s="330">
        <v>52823</v>
      </c>
      <c r="C57" s="331" t="s">
        <v>144</v>
      </c>
    </row>
    <row r="58" spans="1:9">
      <c r="A58" s="329">
        <v>57</v>
      </c>
      <c r="B58" s="330">
        <v>52824</v>
      </c>
      <c r="C58" s="331" t="s">
        <v>145</v>
      </c>
    </row>
    <row r="59" spans="1:9">
      <c r="A59" s="326">
        <v>58</v>
      </c>
      <c r="B59" s="330">
        <v>52825</v>
      </c>
      <c r="C59" s="331" t="s">
        <v>146</v>
      </c>
    </row>
    <row r="60" spans="1:9">
      <c r="A60" s="329">
        <v>59</v>
      </c>
      <c r="B60" s="330">
        <v>52826</v>
      </c>
      <c r="C60" s="331" t="s">
        <v>147</v>
      </c>
    </row>
    <row r="61" spans="1:9">
      <c r="A61" s="326">
        <v>60</v>
      </c>
      <c r="B61" s="330">
        <v>52827</v>
      </c>
      <c r="C61" s="331" t="s">
        <v>148</v>
      </c>
    </row>
    <row r="62" spans="1:9">
      <c r="A62" s="326">
        <v>61</v>
      </c>
      <c r="B62" s="330">
        <v>52828</v>
      </c>
      <c r="C62" s="331" t="s">
        <v>149</v>
      </c>
    </row>
    <row r="63" spans="1:9">
      <c r="A63" s="329">
        <v>62</v>
      </c>
      <c r="B63" s="330">
        <v>52829</v>
      </c>
      <c r="C63" s="331" t="s">
        <v>150</v>
      </c>
    </row>
    <row r="64" spans="1:9">
      <c r="A64" s="326">
        <v>63</v>
      </c>
      <c r="B64" s="330">
        <v>52830</v>
      </c>
      <c r="C64" s="331" t="s">
        <v>151</v>
      </c>
    </row>
    <row r="65" spans="1:3">
      <c r="A65" s="329">
        <v>64</v>
      </c>
      <c r="B65" s="330">
        <v>52831</v>
      </c>
      <c r="C65" s="331" t="s">
        <v>152</v>
      </c>
    </row>
    <row r="66" spans="1:3">
      <c r="A66" s="326">
        <v>65</v>
      </c>
      <c r="B66" s="330">
        <v>52832</v>
      </c>
      <c r="C66" s="331" t="s">
        <v>153</v>
      </c>
    </row>
    <row r="67" spans="1:3">
      <c r="A67" s="326">
        <v>66</v>
      </c>
      <c r="B67" s="330">
        <v>52833</v>
      </c>
      <c r="C67" s="331" t="s">
        <v>154</v>
      </c>
    </row>
    <row r="68" spans="1:3">
      <c r="A68" s="329">
        <v>67</v>
      </c>
      <c r="B68" s="330">
        <v>52834</v>
      </c>
      <c r="C68" s="331" t="s">
        <v>155</v>
      </c>
    </row>
    <row r="69" spans="1:3">
      <c r="A69" s="326">
        <v>68</v>
      </c>
      <c r="B69" s="330">
        <v>52835</v>
      </c>
      <c r="C69" s="331" t="s">
        <v>156</v>
      </c>
    </row>
    <row r="70" spans="1:3">
      <c r="A70" s="329">
        <v>69</v>
      </c>
      <c r="B70" s="330">
        <v>52836</v>
      </c>
      <c r="C70" s="331" t="s">
        <v>157</v>
      </c>
    </row>
    <row r="71" spans="1:3">
      <c r="A71" s="326">
        <v>70</v>
      </c>
      <c r="B71" s="330">
        <v>52837</v>
      </c>
      <c r="C71" s="331" t="s">
        <v>158</v>
      </c>
    </row>
    <row r="72" spans="1:3">
      <c r="A72" s="326">
        <v>71</v>
      </c>
      <c r="B72" s="330">
        <v>52838</v>
      </c>
      <c r="C72" s="331" t="s">
        <v>159</v>
      </c>
    </row>
    <row r="73" spans="1:3">
      <c r="A73" s="329">
        <v>72</v>
      </c>
      <c r="B73" s="330">
        <v>52839</v>
      </c>
      <c r="C73" s="331" t="s">
        <v>160</v>
      </c>
    </row>
    <row r="74" spans="1:3">
      <c r="A74" s="326">
        <v>73</v>
      </c>
      <c r="B74" s="330">
        <v>52840</v>
      </c>
      <c r="C74" s="331" t="s">
        <v>161</v>
      </c>
    </row>
    <row r="75" spans="1:3">
      <c r="A75" s="329">
        <v>74</v>
      </c>
      <c r="B75" s="330">
        <v>52841</v>
      </c>
      <c r="C75" s="331" t="s">
        <v>162</v>
      </c>
    </row>
    <row r="76" spans="1:3">
      <c r="A76" s="326">
        <v>75</v>
      </c>
      <c r="B76" s="330">
        <v>52842</v>
      </c>
      <c r="C76" s="331" t="s">
        <v>1262</v>
      </c>
    </row>
    <row r="77" spans="1:3">
      <c r="A77" s="326">
        <v>76</v>
      </c>
      <c r="B77" s="330">
        <v>52851</v>
      </c>
      <c r="C77" s="331" t="s">
        <v>163</v>
      </c>
    </row>
    <row r="78" spans="1:3">
      <c r="A78" s="329">
        <v>77</v>
      </c>
      <c r="B78" s="330">
        <v>52852</v>
      </c>
      <c r="C78" s="331" t="s">
        <v>164</v>
      </c>
    </row>
    <row r="79" spans="1:3">
      <c r="A79" s="326">
        <v>78</v>
      </c>
      <c r="B79" s="330">
        <v>52853</v>
      </c>
      <c r="C79" s="331" t="s">
        <v>165</v>
      </c>
    </row>
    <row r="80" spans="1:3">
      <c r="A80" s="329">
        <v>79</v>
      </c>
      <c r="B80" s="330">
        <v>52854</v>
      </c>
      <c r="C80" s="331" t="s">
        <v>166</v>
      </c>
    </row>
    <row r="81" spans="1:3">
      <c r="A81" s="326">
        <v>80</v>
      </c>
      <c r="B81" s="330">
        <v>52855</v>
      </c>
      <c r="C81" s="331" t="s">
        <v>167</v>
      </c>
    </row>
    <row r="82" spans="1:3">
      <c r="A82" s="326">
        <v>81</v>
      </c>
      <c r="B82" s="330">
        <v>52857</v>
      </c>
      <c r="C82" s="331" t="s">
        <v>168</v>
      </c>
    </row>
    <row r="83" spans="1:3">
      <c r="A83" s="329">
        <v>82</v>
      </c>
      <c r="B83" s="330">
        <v>52858</v>
      </c>
      <c r="C83" s="331" t="s">
        <v>169</v>
      </c>
    </row>
    <row r="84" spans="1:3">
      <c r="A84" s="326">
        <v>83</v>
      </c>
      <c r="B84" s="330">
        <v>52859</v>
      </c>
      <c r="C84" s="331" t="s">
        <v>170</v>
      </c>
    </row>
    <row r="85" spans="1:3">
      <c r="A85" s="329">
        <v>84</v>
      </c>
      <c r="B85" s="330">
        <v>52861</v>
      </c>
      <c r="C85" s="331" t="s">
        <v>171</v>
      </c>
    </row>
    <row r="86" spans="1:3">
      <c r="A86" s="326">
        <v>85</v>
      </c>
      <c r="B86" s="330">
        <v>52862</v>
      </c>
      <c r="C86" s="331" t="s">
        <v>890</v>
      </c>
    </row>
    <row r="87" spans="1:3">
      <c r="A87" s="326">
        <v>86</v>
      </c>
      <c r="B87" s="330">
        <v>52863</v>
      </c>
      <c r="C87" s="331" t="s">
        <v>172</v>
      </c>
    </row>
    <row r="88" spans="1:3">
      <c r="A88" s="329">
        <v>87</v>
      </c>
      <c r="B88" s="330">
        <v>52864</v>
      </c>
      <c r="C88" s="331" t="s">
        <v>173</v>
      </c>
    </row>
    <row r="89" spans="1:3">
      <c r="A89" s="326">
        <v>88</v>
      </c>
      <c r="B89" s="330">
        <v>52865</v>
      </c>
      <c r="C89" s="331" t="s">
        <v>174</v>
      </c>
    </row>
    <row r="90" spans="1:3">
      <c r="A90" s="329">
        <v>89</v>
      </c>
      <c r="B90" s="330">
        <v>52866</v>
      </c>
      <c r="C90" s="331" t="s">
        <v>175</v>
      </c>
    </row>
    <row r="91" spans="1:3">
      <c r="A91" s="326">
        <v>90</v>
      </c>
      <c r="B91" s="330">
        <v>52867</v>
      </c>
      <c r="C91" s="331" t="s">
        <v>176</v>
      </c>
    </row>
    <row r="92" spans="1:3">
      <c r="A92" s="326">
        <v>91</v>
      </c>
      <c r="B92" s="330">
        <v>52868</v>
      </c>
      <c r="C92" s="331" t="s">
        <v>177</v>
      </c>
    </row>
    <row r="93" spans="1:3">
      <c r="A93" s="329">
        <v>92</v>
      </c>
      <c r="B93" s="330">
        <v>52869</v>
      </c>
      <c r="C93" s="331" t="s">
        <v>1263</v>
      </c>
    </row>
    <row r="94" spans="1:3">
      <c r="A94" s="326">
        <v>93</v>
      </c>
      <c r="B94" s="330">
        <v>53001</v>
      </c>
      <c r="C94" s="331" t="s">
        <v>178</v>
      </c>
    </row>
    <row r="95" spans="1:3">
      <c r="A95" s="329">
        <v>94</v>
      </c>
      <c r="B95" s="330">
        <v>53003</v>
      </c>
      <c r="C95" s="331" t="s">
        <v>179</v>
      </c>
    </row>
    <row r="96" spans="1:3">
      <c r="A96" s="326">
        <v>95</v>
      </c>
      <c r="B96" s="330">
        <v>53004</v>
      </c>
      <c r="C96" s="331" t="s">
        <v>180</v>
      </c>
    </row>
    <row r="97" spans="1:3">
      <c r="A97" s="326">
        <v>96</v>
      </c>
      <c r="B97" s="330">
        <v>53005</v>
      </c>
      <c r="C97" s="331" t="s">
        <v>181</v>
      </c>
    </row>
    <row r="98" spans="1:3">
      <c r="A98" s="329">
        <v>97</v>
      </c>
      <c r="B98" s="330">
        <v>53006</v>
      </c>
      <c r="C98" s="331" t="s">
        <v>182</v>
      </c>
    </row>
    <row r="99" spans="1:3">
      <c r="A99" s="326">
        <v>98</v>
      </c>
      <c r="B99" s="330">
        <v>53007</v>
      </c>
      <c r="C99" s="331" t="s">
        <v>183</v>
      </c>
    </row>
    <row r="100" spans="1:3">
      <c r="A100" s="329">
        <v>99</v>
      </c>
      <c r="B100" s="330">
        <v>53008</v>
      </c>
      <c r="C100" s="331" t="s">
        <v>184</v>
      </c>
    </row>
    <row r="101" spans="1:3">
      <c r="A101" s="326">
        <v>100</v>
      </c>
      <c r="B101" s="330">
        <v>53009</v>
      </c>
      <c r="C101" s="331" t="s">
        <v>185</v>
      </c>
    </row>
    <row r="102" spans="1:3">
      <c r="A102" s="326">
        <v>101</v>
      </c>
      <c r="B102" s="330">
        <v>53010</v>
      </c>
      <c r="C102" s="331" t="s">
        <v>186</v>
      </c>
    </row>
    <row r="103" spans="1:3">
      <c r="A103" s="329">
        <v>102</v>
      </c>
      <c r="B103" s="330">
        <v>53013</v>
      </c>
      <c r="C103" s="331" t="s">
        <v>895</v>
      </c>
    </row>
    <row r="104" spans="1:3">
      <c r="A104" s="326">
        <v>103</v>
      </c>
      <c r="B104" s="330">
        <v>53051</v>
      </c>
      <c r="C104" s="331" t="s">
        <v>187</v>
      </c>
    </row>
    <row r="105" spans="1:3">
      <c r="A105" s="329">
        <v>104</v>
      </c>
      <c r="B105" s="330">
        <v>53052</v>
      </c>
      <c r="C105" s="331" t="s">
        <v>188</v>
      </c>
    </row>
    <row r="106" spans="1:3">
      <c r="A106" s="326">
        <v>105</v>
      </c>
      <c r="B106" s="330">
        <v>53053</v>
      </c>
      <c r="C106" s="331" t="s">
        <v>189</v>
      </c>
    </row>
    <row r="107" spans="1:3">
      <c r="A107" s="326">
        <v>106</v>
      </c>
      <c r="B107" s="330">
        <v>53054</v>
      </c>
      <c r="C107" s="331" t="s">
        <v>190</v>
      </c>
    </row>
    <row r="108" spans="1:3">
      <c r="A108" s="329">
        <v>107</v>
      </c>
      <c r="B108" s="330">
        <v>53057</v>
      </c>
      <c r="C108" s="331" t="s">
        <v>896</v>
      </c>
    </row>
    <row r="109" spans="1:3">
      <c r="A109" s="326">
        <v>108</v>
      </c>
      <c r="B109" s="330">
        <v>53101</v>
      </c>
      <c r="C109" s="331" t="s">
        <v>191</v>
      </c>
    </row>
    <row r="110" spans="1:3">
      <c r="A110" s="329">
        <v>109</v>
      </c>
      <c r="B110" s="330">
        <v>53102</v>
      </c>
      <c r="C110" s="331" t="s">
        <v>891</v>
      </c>
    </row>
    <row r="111" spans="1:3">
      <c r="A111" s="326">
        <v>110</v>
      </c>
      <c r="B111" s="330">
        <v>53103</v>
      </c>
      <c r="C111" s="331" t="s">
        <v>913</v>
      </c>
    </row>
    <row r="112" spans="1:3">
      <c r="A112" s="326">
        <v>111</v>
      </c>
      <c r="B112" s="330">
        <v>53104</v>
      </c>
      <c r="C112" s="331" t="s">
        <v>192</v>
      </c>
    </row>
    <row r="113" spans="1:3">
      <c r="A113" s="329">
        <v>112</v>
      </c>
      <c r="B113" s="330">
        <v>53105</v>
      </c>
      <c r="C113" s="331" t="s">
        <v>892</v>
      </c>
    </row>
    <row r="114" spans="1:3">
      <c r="A114" s="326">
        <v>113</v>
      </c>
      <c r="B114" s="330">
        <v>53106</v>
      </c>
      <c r="C114" s="331" t="s">
        <v>193</v>
      </c>
    </row>
    <row r="115" spans="1:3">
      <c r="A115" s="329">
        <v>114</v>
      </c>
      <c r="B115" s="330">
        <v>53107</v>
      </c>
      <c r="C115" s="331" t="s">
        <v>194</v>
      </c>
    </row>
    <row r="116" spans="1:3">
      <c r="A116" s="326">
        <v>115</v>
      </c>
      <c r="B116" s="330">
        <v>53108</v>
      </c>
      <c r="C116" s="331" t="s">
        <v>195</v>
      </c>
    </row>
    <row r="117" spans="1:3">
      <c r="A117" s="326">
        <v>116</v>
      </c>
      <c r="B117" s="330">
        <v>53109</v>
      </c>
      <c r="C117" s="331" t="s">
        <v>196</v>
      </c>
    </row>
    <row r="118" spans="1:3">
      <c r="A118" s="329">
        <v>117</v>
      </c>
      <c r="B118" s="330">
        <v>53110</v>
      </c>
      <c r="C118" s="331" t="s">
        <v>197</v>
      </c>
    </row>
    <row r="119" spans="1:3">
      <c r="A119" s="326">
        <v>118</v>
      </c>
      <c r="B119" s="330">
        <v>53111</v>
      </c>
      <c r="C119" s="331" t="s">
        <v>198</v>
      </c>
    </row>
    <row r="120" spans="1:3">
      <c r="A120" s="329">
        <v>119</v>
      </c>
      <c r="B120" s="330">
        <v>53112</v>
      </c>
      <c r="C120" s="331" t="s">
        <v>199</v>
      </c>
    </row>
    <row r="121" spans="1:3">
      <c r="A121" s="326">
        <v>120</v>
      </c>
      <c r="B121" s="330">
        <v>53113</v>
      </c>
      <c r="C121" s="331" t="s">
        <v>914</v>
      </c>
    </row>
    <row r="122" spans="1:3">
      <c r="A122" s="326">
        <v>121</v>
      </c>
      <c r="B122" s="330">
        <v>53114</v>
      </c>
      <c r="C122" s="331" t="s">
        <v>200</v>
      </c>
    </row>
    <row r="123" spans="1:3">
      <c r="A123" s="329">
        <v>122</v>
      </c>
      <c r="B123" s="330">
        <v>53115</v>
      </c>
      <c r="C123" s="331" t="s">
        <v>201</v>
      </c>
    </row>
    <row r="124" spans="1:3">
      <c r="A124" s="326">
        <v>123</v>
      </c>
      <c r="B124" s="330">
        <v>53116</v>
      </c>
      <c r="C124" s="331" t="s">
        <v>202</v>
      </c>
    </row>
    <row r="125" spans="1:3">
      <c r="A125" s="329">
        <v>124</v>
      </c>
      <c r="B125" s="330">
        <v>53117</v>
      </c>
      <c r="C125" s="331" t="s">
        <v>203</v>
      </c>
    </row>
    <row r="126" spans="1:3">
      <c r="A126" s="326">
        <v>125</v>
      </c>
      <c r="B126" s="330">
        <v>53118</v>
      </c>
      <c r="C126" s="331" t="s">
        <v>204</v>
      </c>
    </row>
    <row r="127" spans="1:3">
      <c r="A127" s="326">
        <v>126</v>
      </c>
      <c r="B127" s="330">
        <v>53119</v>
      </c>
      <c r="C127" s="331" t="s">
        <v>205</v>
      </c>
    </row>
    <row r="128" spans="1:3">
      <c r="A128" s="329">
        <v>127</v>
      </c>
      <c r="B128" s="330">
        <v>53120</v>
      </c>
      <c r="C128" s="331" t="s">
        <v>206</v>
      </c>
    </row>
    <row r="129" spans="1:3">
      <c r="A129" s="326">
        <v>128</v>
      </c>
      <c r="B129" s="330">
        <v>53121</v>
      </c>
      <c r="C129" s="331" t="s">
        <v>207</v>
      </c>
    </row>
    <row r="130" spans="1:3">
      <c r="A130" s="329">
        <v>129</v>
      </c>
      <c r="B130" s="330">
        <v>53122</v>
      </c>
      <c r="C130" s="331" t="s">
        <v>915</v>
      </c>
    </row>
    <row r="131" spans="1:3">
      <c r="A131" s="326">
        <v>130</v>
      </c>
      <c r="B131" s="330">
        <v>53123</v>
      </c>
      <c r="C131" s="331" t="s">
        <v>208</v>
      </c>
    </row>
    <row r="132" spans="1:3">
      <c r="A132" s="326">
        <v>131</v>
      </c>
      <c r="B132" s="330">
        <v>53124</v>
      </c>
      <c r="C132" s="331" t="s">
        <v>209</v>
      </c>
    </row>
    <row r="133" spans="1:3">
      <c r="A133" s="329">
        <v>132</v>
      </c>
      <c r="B133" s="330">
        <v>53126</v>
      </c>
      <c r="C133" s="331" t="s">
        <v>210</v>
      </c>
    </row>
    <row r="134" spans="1:3">
      <c r="A134" s="326">
        <v>133</v>
      </c>
      <c r="B134" s="330">
        <v>53127</v>
      </c>
      <c r="C134" s="331" t="s">
        <v>211</v>
      </c>
    </row>
    <row r="135" spans="1:3">
      <c r="A135" s="329">
        <v>134</v>
      </c>
      <c r="B135" s="330">
        <v>53129</v>
      </c>
      <c r="C135" s="331" t="s">
        <v>212</v>
      </c>
    </row>
    <row r="136" spans="1:3">
      <c r="A136" s="326">
        <v>135</v>
      </c>
      <c r="B136" s="330">
        <v>53130</v>
      </c>
      <c r="C136" s="331" t="s">
        <v>213</v>
      </c>
    </row>
    <row r="137" spans="1:3">
      <c r="A137" s="326">
        <v>136</v>
      </c>
      <c r="B137" s="330">
        <v>53131</v>
      </c>
      <c r="C137" s="331" t="s">
        <v>214</v>
      </c>
    </row>
    <row r="138" spans="1:3">
      <c r="A138" s="329">
        <v>137</v>
      </c>
      <c r="B138" s="330">
        <v>53132</v>
      </c>
      <c r="C138" s="331" t="s">
        <v>215</v>
      </c>
    </row>
    <row r="139" spans="1:3">
      <c r="A139" s="326">
        <v>138</v>
      </c>
      <c r="B139" s="330">
        <v>53133</v>
      </c>
      <c r="C139" s="331" t="s">
        <v>216</v>
      </c>
    </row>
    <row r="140" spans="1:3">
      <c r="A140" s="329">
        <v>139</v>
      </c>
      <c r="B140" s="330">
        <v>53134</v>
      </c>
      <c r="C140" s="331" t="s">
        <v>217</v>
      </c>
    </row>
    <row r="141" spans="1:3">
      <c r="A141" s="326">
        <v>140</v>
      </c>
      <c r="B141" s="330">
        <v>53135</v>
      </c>
      <c r="C141" s="331" t="s">
        <v>218</v>
      </c>
    </row>
    <row r="142" spans="1:3">
      <c r="A142" s="326">
        <v>141</v>
      </c>
      <c r="B142" s="330">
        <v>53136</v>
      </c>
      <c r="C142" s="331" t="s">
        <v>219</v>
      </c>
    </row>
    <row r="143" spans="1:3">
      <c r="A143" s="329">
        <v>142</v>
      </c>
      <c r="B143" s="330">
        <v>53137</v>
      </c>
      <c r="C143" s="331" t="s">
        <v>220</v>
      </c>
    </row>
    <row r="144" spans="1:3">
      <c r="A144" s="326">
        <v>143</v>
      </c>
      <c r="B144" s="330">
        <v>53138</v>
      </c>
      <c r="C144" s="331" t="s">
        <v>897</v>
      </c>
    </row>
    <row r="145" spans="1:3">
      <c r="A145" s="329">
        <v>144</v>
      </c>
      <c r="B145" s="330">
        <v>53151</v>
      </c>
      <c r="C145" s="331" t="s">
        <v>221</v>
      </c>
    </row>
    <row r="146" spans="1:3">
      <c r="A146" s="326">
        <v>145</v>
      </c>
      <c r="B146" s="330">
        <v>53152</v>
      </c>
      <c r="C146" s="331" t="s">
        <v>222</v>
      </c>
    </row>
    <row r="147" spans="1:3">
      <c r="A147" s="326">
        <v>146</v>
      </c>
      <c r="B147" s="330">
        <v>53153</v>
      </c>
      <c r="C147" s="331" t="s">
        <v>916</v>
      </c>
    </row>
    <row r="148" spans="1:3">
      <c r="A148" s="329">
        <v>147</v>
      </c>
      <c r="B148" s="330">
        <v>53154</v>
      </c>
      <c r="C148" s="331" t="s">
        <v>223</v>
      </c>
    </row>
    <row r="149" spans="1:3">
      <c r="A149" s="326">
        <v>148</v>
      </c>
      <c r="B149" s="330">
        <v>53155</v>
      </c>
      <c r="C149" s="331" t="s">
        <v>224</v>
      </c>
    </row>
    <row r="150" spans="1:3">
      <c r="A150" s="329">
        <v>149</v>
      </c>
      <c r="B150" s="330">
        <v>53156</v>
      </c>
      <c r="C150" s="331" t="s">
        <v>225</v>
      </c>
    </row>
    <row r="151" spans="1:3">
      <c r="A151" s="326">
        <v>150</v>
      </c>
      <c r="B151" s="330">
        <v>53157</v>
      </c>
      <c r="C151" s="331" t="s">
        <v>226</v>
      </c>
    </row>
    <row r="152" spans="1:3">
      <c r="A152" s="326">
        <v>151</v>
      </c>
      <c r="B152" s="330">
        <v>53158</v>
      </c>
      <c r="C152" s="331" t="s">
        <v>227</v>
      </c>
    </row>
    <row r="153" spans="1:3">
      <c r="A153" s="329">
        <v>152</v>
      </c>
      <c r="B153" s="330">
        <v>53159</v>
      </c>
      <c r="C153" s="331" t="s">
        <v>228</v>
      </c>
    </row>
    <row r="154" spans="1:3">
      <c r="A154" s="326">
        <v>153</v>
      </c>
      <c r="B154" s="330">
        <v>53160</v>
      </c>
      <c r="C154" s="331" t="s">
        <v>229</v>
      </c>
    </row>
    <row r="155" spans="1:3">
      <c r="A155" s="329">
        <v>154</v>
      </c>
      <c r="B155" s="330">
        <v>53161</v>
      </c>
      <c r="C155" s="331" t="s">
        <v>230</v>
      </c>
    </row>
    <row r="156" spans="1:3">
      <c r="A156" s="326">
        <v>155</v>
      </c>
      <c r="B156" s="330">
        <v>53162</v>
      </c>
      <c r="C156" s="331" t="s">
        <v>231</v>
      </c>
    </row>
    <row r="157" spans="1:3">
      <c r="A157" s="326">
        <v>156</v>
      </c>
      <c r="B157" s="330">
        <v>53163</v>
      </c>
      <c r="C157" s="331" t="s">
        <v>232</v>
      </c>
    </row>
    <row r="158" spans="1:3">
      <c r="A158" s="329">
        <v>157</v>
      </c>
      <c r="B158" s="330">
        <v>53164</v>
      </c>
      <c r="C158" s="331" t="s">
        <v>233</v>
      </c>
    </row>
    <row r="159" spans="1:3">
      <c r="A159" s="326">
        <v>158</v>
      </c>
      <c r="B159" s="330">
        <v>53165</v>
      </c>
      <c r="C159" s="331" t="s">
        <v>234</v>
      </c>
    </row>
    <row r="160" spans="1:3">
      <c r="A160" s="329">
        <v>159</v>
      </c>
      <c r="B160" s="330">
        <v>53166</v>
      </c>
      <c r="C160" s="331" t="s">
        <v>235</v>
      </c>
    </row>
    <row r="161" spans="1:3">
      <c r="A161" s="326">
        <v>160</v>
      </c>
      <c r="B161" s="330">
        <v>53167</v>
      </c>
      <c r="C161" s="331" t="s">
        <v>236</v>
      </c>
    </row>
    <row r="162" spans="1:3">
      <c r="A162" s="326">
        <v>161</v>
      </c>
      <c r="B162" s="330">
        <v>53168</v>
      </c>
      <c r="C162" s="331" t="s">
        <v>237</v>
      </c>
    </row>
    <row r="163" spans="1:3">
      <c r="A163" s="329">
        <v>162</v>
      </c>
      <c r="B163" s="330">
        <v>53201</v>
      </c>
      <c r="C163" s="331" t="s">
        <v>238</v>
      </c>
    </row>
    <row r="164" spans="1:3">
      <c r="A164" s="326">
        <v>163</v>
      </c>
      <c r="B164" s="330">
        <v>53203</v>
      </c>
      <c r="C164" s="331" t="s">
        <v>239</v>
      </c>
    </row>
    <row r="165" spans="1:3">
      <c r="A165" s="329">
        <v>164</v>
      </c>
      <c r="B165" s="330">
        <v>53204</v>
      </c>
      <c r="C165" s="331" t="s">
        <v>240</v>
      </c>
    </row>
    <row r="166" spans="1:3">
      <c r="A166" s="326">
        <v>165</v>
      </c>
      <c r="B166" s="330">
        <v>53205</v>
      </c>
      <c r="C166" s="331" t="s">
        <v>894</v>
      </c>
    </row>
    <row r="167" spans="1:3">
      <c r="A167" s="326">
        <v>166</v>
      </c>
      <c r="B167" s="330">
        <v>53206</v>
      </c>
      <c r="C167" s="331" t="s">
        <v>241</v>
      </c>
    </row>
    <row r="168" spans="1:3">
      <c r="A168" s="329">
        <v>167</v>
      </c>
      <c r="B168" s="330">
        <v>53207</v>
      </c>
      <c r="C168" s="331" t="s">
        <v>242</v>
      </c>
    </row>
    <row r="169" spans="1:3">
      <c r="A169" s="326">
        <v>168</v>
      </c>
      <c r="B169" s="330">
        <v>53208</v>
      </c>
      <c r="C169" s="331" t="s">
        <v>243</v>
      </c>
    </row>
    <row r="170" spans="1:3">
      <c r="A170" s="329">
        <v>169</v>
      </c>
      <c r="B170" s="330">
        <v>53209</v>
      </c>
      <c r="C170" s="331" t="s">
        <v>244</v>
      </c>
    </row>
    <row r="171" spans="1:3">
      <c r="A171" s="326">
        <v>170</v>
      </c>
      <c r="B171" s="330">
        <v>53251</v>
      </c>
      <c r="C171" s="331" t="s">
        <v>245</v>
      </c>
    </row>
    <row r="172" spans="1:3">
      <c r="A172" s="326">
        <v>171</v>
      </c>
      <c r="B172" s="330">
        <v>53252</v>
      </c>
      <c r="C172" s="331" t="s">
        <v>246</v>
      </c>
    </row>
    <row r="173" spans="1:3">
      <c r="A173" s="329">
        <v>172</v>
      </c>
      <c r="B173" s="330">
        <v>53253</v>
      </c>
      <c r="C173" s="331" t="s">
        <v>247</v>
      </c>
    </row>
    <row r="174" spans="1:3">
      <c r="A174" s="326">
        <v>173</v>
      </c>
      <c r="B174" s="330">
        <v>53301</v>
      </c>
      <c r="C174" s="331" t="s">
        <v>248</v>
      </c>
    </row>
    <row r="175" spans="1:3">
      <c r="A175" s="329">
        <v>174</v>
      </c>
      <c r="B175" s="330">
        <v>53302</v>
      </c>
      <c r="C175" s="331" t="s">
        <v>249</v>
      </c>
    </row>
    <row r="176" spans="1:3">
      <c r="A176" s="326">
        <v>175</v>
      </c>
      <c r="B176" s="330">
        <v>53303</v>
      </c>
      <c r="C176" s="331" t="s">
        <v>250</v>
      </c>
    </row>
    <row r="177" spans="1:3">
      <c r="A177" s="326">
        <v>176</v>
      </c>
      <c r="B177" s="330">
        <v>53304</v>
      </c>
      <c r="C177" s="331" t="s">
        <v>251</v>
      </c>
    </row>
    <row r="178" spans="1:3">
      <c r="A178" s="329">
        <v>177</v>
      </c>
      <c r="B178" s="330">
        <v>53305</v>
      </c>
      <c r="C178" s="331" t="s">
        <v>252</v>
      </c>
    </row>
    <row r="179" spans="1:3">
      <c r="A179" s="326">
        <v>178</v>
      </c>
      <c r="B179" s="330">
        <v>53306</v>
      </c>
      <c r="C179" s="331" t="s">
        <v>253</v>
      </c>
    </row>
    <row r="180" spans="1:3">
      <c r="A180" s="329">
        <v>179</v>
      </c>
      <c r="B180" s="330">
        <v>53307</v>
      </c>
      <c r="C180" s="331" t="s">
        <v>254</v>
      </c>
    </row>
    <row r="181" spans="1:3">
      <c r="A181" s="326">
        <v>180</v>
      </c>
      <c r="B181" s="330">
        <v>53308</v>
      </c>
      <c r="C181" s="331" t="s">
        <v>255</v>
      </c>
    </row>
    <row r="182" spans="1:3">
      <c r="A182" s="326">
        <v>181</v>
      </c>
      <c r="B182" s="330">
        <v>53309</v>
      </c>
      <c r="C182" s="331" t="s">
        <v>256</v>
      </c>
    </row>
    <row r="183" spans="1:3">
      <c r="A183" s="329">
        <v>182</v>
      </c>
      <c r="B183" s="330">
        <v>53310</v>
      </c>
      <c r="C183" s="331" t="s">
        <v>257</v>
      </c>
    </row>
    <row r="184" spans="1:3">
      <c r="A184" s="326">
        <v>183</v>
      </c>
      <c r="B184" s="330">
        <v>53311</v>
      </c>
      <c r="C184" s="331" t="s">
        <v>258</v>
      </c>
    </row>
    <row r="185" spans="1:3">
      <c r="A185" s="329">
        <v>184</v>
      </c>
      <c r="B185" s="330">
        <v>53312</v>
      </c>
      <c r="C185" s="331" t="s">
        <v>259</v>
      </c>
    </row>
    <row r="186" spans="1:3">
      <c r="A186" s="326">
        <v>185</v>
      </c>
      <c r="B186" s="330">
        <v>53313</v>
      </c>
      <c r="C186" s="331" t="s">
        <v>260</v>
      </c>
    </row>
    <row r="187" spans="1:3">
      <c r="A187" s="326">
        <v>186</v>
      </c>
      <c r="B187" s="330">
        <v>53314</v>
      </c>
      <c r="C187" s="331" t="s">
        <v>917</v>
      </c>
    </row>
    <row r="188" spans="1:3">
      <c r="A188" s="329">
        <v>187</v>
      </c>
      <c r="B188" s="330">
        <v>53315</v>
      </c>
      <c r="C188" s="331" t="s">
        <v>261</v>
      </c>
    </row>
    <row r="189" spans="1:3">
      <c r="A189" s="326">
        <v>188</v>
      </c>
      <c r="B189" s="330">
        <v>53316</v>
      </c>
      <c r="C189" s="331" t="s">
        <v>262</v>
      </c>
    </row>
    <row r="190" spans="1:3">
      <c r="A190" s="329">
        <v>189</v>
      </c>
      <c r="B190" s="330">
        <v>53317</v>
      </c>
      <c r="C190" s="331" t="s">
        <v>263</v>
      </c>
    </row>
    <row r="191" spans="1:3">
      <c r="A191" s="326">
        <v>190</v>
      </c>
      <c r="B191" s="330">
        <v>53318</v>
      </c>
      <c r="C191" s="331" t="s">
        <v>264</v>
      </c>
    </row>
    <row r="192" spans="1:3">
      <c r="A192" s="326">
        <v>191</v>
      </c>
      <c r="B192" s="330">
        <v>53319</v>
      </c>
      <c r="C192" s="331" t="s">
        <v>265</v>
      </c>
    </row>
    <row r="193" spans="1:3">
      <c r="A193" s="329">
        <v>192</v>
      </c>
      <c r="B193" s="330">
        <v>53320</v>
      </c>
      <c r="C193" s="331" t="s">
        <v>266</v>
      </c>
    </row>
    <row r="194" spans="1:3">
      <c r="A194" s="326">
        <v>193</v>
      </c>
      <c r="B194" s="330">
        <v>53321</v>
      </c>
      <c r="C194" s="331" t="s">
        <v>267</v>
      </c>
    </row>
    <row r="195" spans="1:3">
      <c r="A195" s="329">
        <v>194</v>
      </c>
      <c r="B195" s="330">
        <v>53322</v>
      </c>
      <c r="C195" s="331" t="s">
        <v>906</v>
      </c>
    </row>
    <row r="196" spans="1:3">
      <c r="A196" s="326">
        <v>195</v>
      </c>
      <c r="B196" s="330">
        <v>53323</v>
      </c>
      <c r="C196" s="331" t="s">
        <v>268</v>
      </c>
    </row>
    <row r="197" spans="1:3">
      <c r="A197" s="326">
        <v>196</v>
      </c>
      <c r="B197" s="330">
        <v>53324</v>
      </c>
      <c r="C197" s="331" t="s">
        <v>269</v>
      </c>
    </row>
    <row r="198" spans="1:3">
      <c r="A198" s="329">
        <v>197</v>
      </c>
      <c r="B198" s="330">
        <v>53325</v>
      </c>
      <c r="C198" s="331" t="s">
        <v>270</v>
      </c>
    </row>
    <row r="199" spans="1:3">
      <c r="A199" s="326">
        <v>198</v>
      </c>
      <c r="B199" s="330">
        <v>53326</v>
      </c>
      <c r="C199" s="331" t="s">
        <v>271</v>
      </c>
    </row>
    <row r="200" spans="1:3">
      <c r="A200" s="329">
        <v>199</v>
      </c>
      <c r="B200" s="330">
        <v>53327</v>
      </c>
      <c r="C200" s="331" t="s">
        <v>272</v>
      </c>
    </row>
    <row r="201" spans="1:3">
      <c r="A201" s="326">
        <v>200</v>
      </c>
      <c r="B201" s="330">
        <v>53328</v>
      </c>
      <c r="C201" s="331" t="s">
        <v>273</v>
      </c>
    </row>
    <row r="202" spans="1:3">
      <c r="A202" s="326">
        <v>201</v>
      </c>
      <c r="B202" s="330">
        <v>53329</v>
      </c>
      <c r="C202" s="331" t="s">
        <v>274</v>
      </c>
    </row>
    <row r="203" spans="1:3">
      <c r="A203" s="329">
        <v>202</v>
      </c>
      <c r="B203" s="330">
        <v>53330</v>
      </c>
      <c r="C203" s="331" t="s">
        <v>275</v>
      </c>
    </row>
    <row r="204" spans="1:3">
      <c r="A204" s="326">
        <v>203</v>
      </c>
      <c r="B204" s="330">
        <v>53331</v>
      </c>
      <c r="C204" s="331" t="s">
        <v>276</v>
      </c>
    </row>
    <row r="205" spans="1:3">
      <c r="A205" s="329">
        <v>204</v>
      </c>
      <c r="B205" s="330">
        <v>53332</v>
      </c>
      <c r="C205" s="331" t="s">
        <v>277</v>
      </c>
    </row>
    <row r="206" spans="1:3">
      <c r="A206" s="326">
        <v>205</v>
      </c>
      <c r="B206" s="330">
        <v>53334</v>
      </c>
      <c r="C206" s="331" t="s">
        <v>278</v>
      </c>
    </row>
    <row r="207" spans="1:3">
      <c r="A207" s="326">
        <v>206</v>
      </c>
      <c r="B207" s="330">
        <v>53335</v>
      </c>
      <c r="C207" s="331" t="s">
        <v>279</v>
      </c>
    </row>
    <row r="208" spans="1:3">
      <c r="A208" s="329">
        <v>207</v>
      </c>
      <c r="B208" s="330">
        <v>53336</v>
      </c>
      <c r="C208" s="331" t="s">
        <v>280</v>
      </c>
    </row>
    <row r="209" spans="1:3">
      <c r="A209" s="326">
        <v>208</v>
      </c>
      <c r="B209" s="330">
        <v>53337</v>
      </c>
      <c r="C209" s="331" t="s">
        <v>281</v>
      </c>
    </row>
    <row r="210" spans="1:3">
      <c r="A210" s="329">
        <v>209</v>
      </c>
      <c r="B210" s="330">
        <v>53338</v>
      </c>
      <c r="C210" s="331" t="s">
        <v>282</v>
      </c>
    </row>
    <row r="211" spans="1:3">
      <c r="A211" s="326">
        <v>210</v>
      </c>
      <c r="B211" s="330">
        <v>53341</v>
      </c>
      <c r="C211" s="331" t="s">
        <v>883</v>
      </c>
    </row>
    <row r="212" spans="1:3">
      <c r="A212" s="326">
        <v>211</v>
      </c>
      <c r="B212" s="330">
        <v>53342</v>
      </c>
      <c r="C212" s="331" t="s">
        <v>283</v>
      </c>
    </row>
    <row r="213" spans="1:3">
      <c r="A213" s="329">
        <v>212</v>
      </c>
      <c r="B213" s="330">
        <v>53343</v>
      </c>
      <c r="C213" s="331" t="s">
        <v>284</v>
      </c>
    </row>
    <row r="214" spans="1:3">
      <c r="A214" s="326">
        <v>213</v>
      </c>
      <c r="B214" s="330">
        <v>53344</v>
      </c>
      <c r="C214" s="331" t="s">
        <v>941</v>
      </c>
    </row>
    <row r="215" spans="1:3">
      <c r="A215" s="329">
        <v>214</v>
      </c>
      <c r="B215" s="330">
        <v>53351</v>
      </c>
      <c r="C215" s="331" t="s">
        <v>285</v>
      </c>
    </row>
    <row r="216" spans="1:3">
      <c r="A216" s="326">
        <v>215</v>
      </c>
      <c r="B216" s="330">
        <v>53352</v>
      </c>
      <c r="C216" s="331" t="s">
        <v>286</v>
      </c>
    </row>
    <row r="217" spans="1:3">
      <c r="A217" s="326">
        <v>216</v>
      </c>
      <c r="B217" s="330">
        <v>53353</v>
      </c>
      <c r="C217" s="331" t="s">
        <v>287</v>
      </c>
    </row>
    <row r="218" spans="1:3">
      <c r="A218" s="329">
        <v>217</v>
      </c>
      <c r="B218" s="330">
        <v>53354</v>
      </c>
      <c r="C218" s="331" t="s">
        <v>288</v>
      </c>
    </row>
    <row r="219" spans="1:3">
      <c r="A219" s="326">
        <v>218</v>
      </c>
      <c r="B219" s="330">
        <v>53356</v>
      </c>
      <c r="C219" s="331" t="s">
        <v>289</v>
      </c>
    </row>
    <row r="220" spans="1:3">
      <c r="A220" s="329">
        <v>219</v>
      </c>
      <c r="B220" s="330">
        <v>53357</v>
      </c>
      <c r="C220" s="331" t="s">
        <v>290</v>
      </c>
    </row>
    <row r="221" spans="1:3">
      <c r="A221" s="326">
        <v>220</v>
      </c>
      <c r="B221" s="330">
        <v>53358</v>
      </c>
      <c r="C221" s="331" t="s">
        <v>291</v>
      </c>
    </row>
    <row r="222" spans="1:3">
      <c r="A222" s="326">
        <v>221</v>
      </c>
      <c r="B222" s="330">
        <v>53359</v>
      </c>
      <c r="C222" s="331" t="s">
        <v>292</v>
      </c>
    </row>
    <row r="223" spans="1:3">
      <c r="A223" s="329">
        <v>222</v>
      </c>
      <c r="B223" s="330">
        <v>53360</v>
      </c>
      <c r="C223" s="331" t="s">
        <v>293</v>
      </c>
    </row>
    <row r="224" spans="1:3">
      <c r="A224" s="326">
        <v>223</v>
      </c>
      <c r="B224" s="330">
        <v>53361</v>
      </c>
      <c r="C224" s="331" t="s">
        <v>294</v>
      </c>
    </row>
    <row r="225" spans="1:3">
      <c r="A225" s="329">
        <v>224</v>
      </c>
      <c r="B225" s="330">
        <v>53362</v>
      </c>
      <c r="C225" s="331" t="s">
        <v>295</v>
      </c>
    </row>
    <row r="226" spans="1:3">
      <c r="A226" s="326">
        <v>225</v>
      </c>
      <c r="B226" s="330">
        <v>53363</v>
      </c>
      <c r="C226" s="331" t="s">
        <v>296</v>
      </c>
    </row>
    <row r="227" spans="1:3">
      <c r="A227" s="326">
        <v>226</v>
      </c>
      <c r="B227" s="330">
        <v>53364</v>
      </c>
      <c r="C227" s="331" t="s">
        <v>297</v>
      </c>
    </row>
    <row r="228" spans="1:3">
      <c r="A228" s="329">
        <v>227</v>
      </c>
      <c r="B228" s="330">
        <v>53365</v>
      </c>
      <c r="C228" s="331" t="s">
        <v>298</v>
      </c>
    </row>
    <row r="229" spans="1:3">
      <c r="A229" s="326">
        <v>228</v>
      </c>
      <c r="B229" s="330">
        <v>53366</v>
      </c>
      <c r="C229" s="331" t="s">
        <v>299</v>
      </c>
    </row>
    <row r="230" spans="1:3">
      <c r="A230" s="329">
        <v>229</v>
      </c>
      <c r="B230" s="330">
        <v>53367</v>
      </c>
      <c r="C230" s="331" t="s">
        <v>300</v>
      </c>
    </row>
    <row r="231" spans="1:3">
      <c r="A231" s="326">
        <v>230</v>
      </c>
      <c r="B231" s="330">
        <v>53368</v>
      </c>
      <c r="C231" s="331" t="s">
        <v>301</v>
      </c>
    </row>
    <row r="232" spans="1:3">
      <c r="A232" s="326">
        <v>231</v>
      </c>
      <c r="B232" s="330">
        <v>53369</v>
      </c>
      <c r="C232" s="331" t="s">
        <v>302</v>
      </c>
    </row>
    <row r="233" spans="1:3">
      <c r="A233" s="329">
        <v>232</v>
      </c>
      <c r="B233" s="330">
        <v>53401</v>
      </c>
      <c r="C233" s="331" t="s">
        <v>303</v>
      </c>
    </row>
    <row r="234" spans="1:3">
      <c r="A234" s="326">
        <v>233</v>
      </c>
      <c r="B234" s="330">
        <v>53402</v>
      </c>
      <c r="C234" s="331" t="s">
        <v>304</v>
      </c>
    </row>
    <row r="235" spans="1:3">
      <c r="A235" s="329">
        <v>234</v>
      </c>
      <c r="B235" s="330">
        <v>53403</v>
      </c>
      <c r="C235" s="331" t="s">
        <v>305</v>
      </c>
    </row>
    <row r="236" spans="1:3">
      <c r="A236" s="326">
        <v>235</v>
      </c>
      <c r="B236" s="330">
        <v>53404</v>
      </c>
      <c r="C236" s="331" t="s">
        <v>306</v>
      </c>
    </row>
    <row r="237" spans="1:3">
      <c r="A237" s="326">
        <v>236</v>
      </c>
      <c r="B237" s="330">
        <v>53405</v>
      </c>
      <c r="C237" s="331" t="s">
        <v>307</v>
      </c>
    </row>
    <row r="238" spans="1:3">
      <c r="A238" s="329">
        <v>237</v>
      </c>
      <c r="B238" s="330">
        <v>53406</v>
      </c>
      <c r="C238" s="331" t="s">
        <v>308</v>
      </c>
    </row>
    <row r="239" spans="1:3">
      <c r="A239" s="326">
        <v>238</v>
      </c>
      <c r="B239" s="330">
        <v>53407</v>
      </c>
      <c r="C239" s="331" t="s">
        <v>309</v>
      </c>
    </row>
    <row r="240" spans="1:3">
      <c r="A240" s="329">
        <v>239</v>
      </c>
      <c r="B240" s="330">
        <v>53409</v>
      </c>
      <c r="C240" s="331" t="s">
        <v>310</v>
      </c>
    </row>
    <row r="241" spans="1:3">
      <c r="A241" s="326">
        <v>240</v>
      </c>
      <c r="B241" s="330">
        <v>53410</v>
      </c>
      <c r="C241" s="331" t="s">
        <v>311</v>
      </c>
    </row>
    <row r="242" spans="1:3">
      <c r="A242" s="326">
        <v>241</v>
      </c>
      <c r="B242" s="330">
        <v>53412</v>
      </c>
      <c r="C242" s="331" t="s">
        <v>881</v>
      </c>
    </row>
    <row r="243" spans="1:3">
      <c r="A243" s="326">
        <v>242</v>
      </c>
      <c r="B243" s="330">
        <v>53413</v>
      </c>
      <c r="C243" s="331" t="s">
        <v>1264</v>
      </c>
    </row>
    <row r="244" spans="1:3">
      <c r="A244" s="329">
        <v>243</v>
      </c>
      <c r="B244" s="330">
        <v>53451</v>
      </c>
      <c r="C244" s="331" t="s">
        <v>312</v>
      </c>
    </row>
    <row r="245" spans="1:3">
      <c r="A245" s="326">
        <v>244</v>
      </c>
      <c r="B245" s="330">
        <v>53452</v>
      </c>
      <c r="C245" s="331" t="s">
        <v>313</v>
      </c>
    </row>
    <row r="246" spans="1:3">
      <c r="A246" s="329">
        <v>245</v>
      </c>
      <c r="B246" s="330">
        <v>53453</v>
      </c>
      <c r="C246" s="331" t="s">
        <v>314</v>
      </c>
    </row>
    <row r="247" spans="1:3">
      <c r="A247" s="326">
        <v>246</v>
      </c>
      <c r="B247" s="330">
        <v>53454</v>
      </c>
      <c r="C247" s="331" t="s">
        <v>315</v>
      </c>
    </row>
    <row r="248" spans="1:3">
      <c r="A248" s="326">
        <v>247</v>
      </c>
      <c r="B248" s="330">
        <v>53456</v>
      </c>
      <c r="C248" s="331" t="s">
        <v>1265</v>
      </c>
    </row>
    <row r="249" spans="1:3">
      <c r="A249" s="329">
        <v>248</v>
      </c>
      <c r="B249" s="330">
        <v>53501</v>
      </c>
      <c r="C249" s="331" t="s">
        <v>316</v>
      </c>
    </row>
    <row r="250" spans="1:3">
      <c r="A250" s="326">
        <v>249</v>
      </c>
      <c r="B250" s="330">
        <v>53508</v>
      </c>
      <c r="C250" s="331" t="s">
        <v>319</v>
      </c>
    </row>
    <row r="251" spans="1:3">
      <c r="A251" s="329">
        <v>250</v>
      </c>
      <c r="B251" s="330">
        <v>53509</v>
      </c>
      <c r="C251" s="331" t="s">
        <v>320</v>
      </c>
    </row>
    <row r="252" spans="1:3">
      <c r="A252" s="326">
        <v>251</v>
      </c>
      <c r="B252" s="330">
        <v>53511</v>
      </c>
      <c r="C252" s="331" t="s">
        <v>321</v>
      </c>
    </row>
    <row r="253" spans="1:3">
      <c r="A253" s="326">
        <v>252</v>
      </c>
      <c r="B253" s="330">
        <v>53513</v>
      </c>
      <c r="C253" s="331" t="s">
        <v>322</v>
      </c>
    </row>
    <row r="254" spans="1:3">
      <c r="A254" s="329">
        <v>253</v>
      </c>
      <c r="B254" s="330">
        <v>53514</v>
      </c>
      <c r="C254" s="331" t="s">
        <v>323</v>
      </c>
    </row>
    <row r="255" spans="1:3">
      <c r="A255" s="326">
        <v>254</v>
      </c>
      <c r="B255" s="330">
        <v>53515</v>
      </c>
      <c r="C255" s="331" t="s">
        <v>324</v>
      </c>
    </row>
    <row r="256" spans="1:3">
      <c r="A256" s="329">
        <v>255</v>
      </c>
      <c r="B256" s="330">
        <v>53517</v>
      </c>
      <c r="C256" s="331" t="s">
        <v>325</v>
      </c>
    </row>
    <row r="257" spans="1:3">
      <c r="A257" s="326">
        <v>256</v>
      </c>
      <c r="B257" s="330">
        <v>53518</v>
      </c>
      <c r="C257" s="331" t="s">
        <v>326</v>
      </c>
    </row>
    <row r="258" spans="1:3">
      <c r="A258" s="326">
        <v>257</v>
      </c>
      <c r="B258" s="330">
        <v>53521</v>
      </c>
      <c r="C258" s="331" t="s">
        <v>901</v>
      </c>
    </row>
    <row r="259" spans="1:3">
      <c r="A259" s="329">
        <v>258</v>
      </c>
      <c r="B259" s="330">
        <v>53522</v>
      </c>
      <c r="C259" s="331" t="s">
        <v>902</v>
      </c>
    </row>
    <row r="260" spans="1:3">
      <c r="A260" s="326">
        <v>259</v>
      </c>
      <c r="B260" s="330">
        <v>53523</v>
      </c>
      <c r="C260" s="331" t="s">
        <v>318</v>
      </c>
    </row>
    <row r="261" spans="1:3">
      <c r="A261" s="329">
        <v>260</v>
      </c>
      <c r="B261" s="330">
        <v>53524</v>
      </c>
      <c r="C261" s="331" t="s">
        <v>317</v>
      </c>
    </row>
    <row r="262" spans="1:3">
      <c r="A262" s="326">
        <v>261</v>
      </c>
      <c r="B262" s="330">
        <v>53551</v>
      </c>
      <c r="C262" s="331" t="s">
        <v>327</v>
      </c>
    </row>
    <row r="263" spans="1:3">
      <c r="A263" s="326">
        <v>262</v>
      </c>
      <c r="B263" s="330">
        <v>53555</v>
      </c>
      <c r="C263" s="331" t="s">
        <v>328</v>
      </c>
    </row>
    <row r="264" spans="1:3">
      <c r="A264" s="329">
        <v>263</v>
      </c>
      <c r="B264" s="330">
        <v>53556</v>
      </c>
      <c r="C264" s="331" t="s">
        <v>329</v>
      </c>
    </row>
    <row r="265" spans="1:3">
      <c r="A265" s="326">
        <v>264</v>
      </c>
      <c r="B265" s="330">
        <v>53557</v>
      </c>
      <c r="C265" s="331" t="s">
        <v>330</v>
      </c>
    </row>
    <row r="266" spans="1:3">
      <c r="A266" s="329">
        <v>265</v>
      </c>
      <c r="B266" s="330">
        <v>53558</v>
      </c>
      <c r="C266" s="331" t="s">
        <v>331</v>
      </c>
    </row>
    <row r="267" spans="1:3">
      <c r="A267" s="326">
        <v>266</v>
      </c>
      <c r="B267" s="330">
        <v>53560</v>
      </c>
      <c r="C267" s="331" t="s">
        <v>332</v>
      </c>
    </row>
    <row r="268" spans="1:3">
      <c r="A268" s="326">
        <v>267</v>
      </c>
      <c r="B268" s="330">
        <v>53561</v>
      </c>
      <c r="C268" s="331" t="s">
        <v>898</v>
      </c>
    </row>
    <row r="269" spans="1:3">
      <c r="A269" s="329">
        <v>268</v>
      </c>
      <c r="B269" s="330">
        <v>53562</v>
      </c>
      <c r="C269" s="331" t="s">
        <v>903</v>
      </c>
    </row>
    <row r="270" spans="1:3">
      <c r="A270" s="326">
        <v>269</v>
      </c>
      <c r="B270" s="330">
        <v>53601</v>
      </c>
      <c r="C270" s="331" t="s">
        <v>333</v>
      </c>
    </row>
    <row r="271" spans="1:3">
      <c r="A271" s="329">
        <v>270</v>
      </c>
      <c r="B271" s="330">
        <v>53602</v>
      </c>
      <c r="C271" s="331" t="s">
        <v>334</v>
      </c>
    </row>
    <row r="272" spans="1:3">
      <c r="A272" s="326">
        <v>271</v>
      </c>
      <c r="B272" s="330">
        <v>53603</v>
      </c>
      <c r="C272" s="332" t="s">
        <v>1199</v>
      </c>
    </row>
    <row r="273" spans="1:3">
      <c r="A273" s="326">
        <v>272</v>
      </c>
      <c r="B273" s="330">
        <v>53604</v>
      </c>
      <c r="C273" s="331" t="s">
        <v>335</v>
      </c>
    </row>
    <row r="274" spans="1:3">
      <c r="A274" s="329">
        <v>273</v>
      </c>
      <c r="B274" s="330">
        <v>53605</v>
      </c>
      <c r="C274" s="331" t="s">
        <v>336</v>
      </c>
    </row>
    <row r="275" spans="1:3">
      <c r="A275" s="326">
        <v>274</v>
      </c>
      <c r="B275" s="330">
        <v>53606</v>
      </c>
      <c r="C275" s="331" t="s">
        <v>337</v>
      </c>
    </row>
    <row r="276" spans="1:3">
      <c r="A276" s="329">
        <v>275</v>
      </c>
      <c r="B276" s="330">
        <v>53607</v>
      </c>
      <c r="C276" s="331" t="s">
        <v>338</v>
      </c>
    </row>
    <row r="277" spans="1:3">
      <c r="A277" s="326">
        <v>276</v>
      </c>
      <c r="B277" s="330">
        <v>53608</v>
      </c>
      <c r="C277" s="331" t="s">
        <v>339</v>
      </c>
    </row>
    <row r="278" spans="1:3">
      <c r="A278" s="326">
        <v>277</v>
      </c>
      <c r="B278" s="330">
        <v>53609</v>
      </c>
      <c r="C278" s="331" t="s">
        <v>340</v>
      </c>
    </row>
    <row r="279" spans="1:3">
      <c r="A279" s="329">
        <v>278</v>
      </c>
      <c r="B279" s="330">
        <v>53610</v>
      </c>
      <c r="C279" s="331" t="s">
        <v>341</v>
      </c>
    </row>
    <row r="280" spans="1:3">
      <c r="A280" s="326">
        <v>279</v>
      </c>
      <c r="B280" s="330">
        <v>53611</v>
      </c>
      <c r="C280" s="331" t="s">
        <v>342</v>
      </c>
    </row>
    <row r="281" spans="1:3">
      <c r="A281" s="329">
        <v>280</v>
      </c>
      <c r="B281" s="330">
        <v>53612</v>
      </c>
      <c r="C281" s="331" t="s">
        <v>343</v>
      </c>
    </row>
    <row r="282" spans="1:3">
      <c r="A282" s="326">
        <v>281</v>
      </c>
      <c r="B282" s="330">
        <v>53613</v>
      </c>
      <c r="C282" s="331" t="s">
        <v>344</v>
      </c>
    </row>
    <row r="283" spans="1:3">
      <c r="A283" s="326">
        <v>282</v>
      </c>
      <c r="B283" s="330">
        <v>53614</v>
      </c>
      <c r="C283" s="331" t="s">
        <v>934</v>
      </c>
    </row>
    <row r="284" spans="1:3">
      <c r="A284" s="329">
        <v>283</v>
      </c>
      <c r="B284" s="330">
        <v>53615</v>
      </c>
      <c r="C284" s="331" t="s">
        <v>345</v>
      </c>
    </row>
    <row r="285" spans="1:3">
      <c r="A285" s="326">
        <v>284</v>
      </c>
      <c r="B285" s="330">
        <v>53616</v>
      </c>
      <c r="C285" s="331" t="s">
        <v>346</v>
      </c>
    </row>
    <row r="286" spans="1:3">
      <c r="A286" s="329">
        <v>285</v>
      </c>
      <c r="B286" s="330">
        <v>53618</v>
      </c>
      <c r="C286" s="331" t="s">
        <v>347</v>
      </c>
    </row>
    <row r="287" spans="1:3">
      <c r="A287" s="326">
        <v>286</v>
      </c>
      <c r="B287" s="330">
        <v>53619</v>
      </c>
      <c r="C287" s="331" t="s">
        <v>935</v>
      </c>
    </row>
    <row r="288" spans="1:3">
      <c r="A288" s="326">
        <v>287</v>
      </c>
      <c r="B288" s="330">
        <v>53620</v>
      </c>
      <c r="C288" s="331" t="s">
        <v>348</v>
      </c>
    </row>
    <row r="289" spans="1:3">
      <c r="A289" s="329">
        <v>288</v>
      </c>
      <c r="B289" s="330">
        <v>53621</v>
      </c>
      <c r="C289" s="331" t="s">
        <v>349</v>
      </c>
    </row>
    <row r="290" spans="1:3">
      <c r="A290" s="326">
        <v>289</v>
      </c>
      <c r="B290" s="330">
        <v>53623</v>
      </c>
      <c r="C290" s="331" t="s">
        <v>350</v>
      </c>
    </row>
    <row r="291" spans="1:3">
      <c r="A291" s="329">
        <v>290</v>
      </c>
      <c r="B291" s="330">
        <v>53624</v>
      </c>
      <c r="C291" s="331" t="s">
        <v>351</v>
      </c>
    </row>
    <row r="292" spans="1:3">
      <c r="A292" s="326">
        <v>291</v>
      </c>
      <c r="B292" s="330">
        <v>53625</v>
      </c>
      <c r="C292" s="331" t="s">
        <v>352</v>
      </c>
    </row>
    <row r="293" spans="1:3">
      <c r="A293" s="326">
        <v>292</v>
      </c>
      <c r="B293" s="330">
        <v>53626</v>
      </c>
      <c r="C293" s="331" t="s">
        <v>353</v>
      </c>
    </row>
    <row r="294" spans="1:3">
      <c r="A294" s="329">
        <v>293</v>
      </c>
      <c r="B294" s="330">
        <v>53627</v>
      </c>
      <c r="C294" s="331" t="s">
        <v>354</v>
      </c>
    </row>
    <row r="295" spans="1:3">
      <c r="A295" s="326">
        <v>294</v>
      </c>
      <c r="B295" s="330">
        <v>53628</v>
      </c>
      <c r="C295" s="331" t="s">
        <v>1200</v>
      </c>
    </row>
    <row r="296" spans="1:3">
      <c r="A296" s="329">
        <v>295</v>
      </c>
      <c r="B296" s="330">
        <v>53630</v>
      </c>
      <c r="C296" s="332" t="s">
        <v>355</v>
      </c>
    </row>
    <row r="297" spans="1:3">
      <c r="A297" s="326">
        <v>296</v>
      </c>
      <c r="B297" s="330">
        <v>53631</v>
      </c>
      <c r="C297" s="331" t="s">
        <v>356</v>
      </c>
    </row>
    <row r="298" spans="1:3">
      <c r="A298" s="326">
        <v>297</v>
      </c>
      <c r="B298" s="330">
        <v>53632</v>
      </c>
      <c r="C298" s="331" t="s">
        <v>357</v>
      </c>
    </row>
    <row r="299" spans="1:3">
      <c r="A299" s="329">
        <v>298</v>
      </c>
      <c r="B299" s="330">
        <v>53633</v>
      </c>
      <c r="C299" s="331" t="s">
        <v>358</v>
      </c>
    </row>
    <row r="300" spans="1:3">
      <c r="A300" s="326">
        <v>299</v>
      </c>
      <c r="B300" s="330">
        <v>53634</v>
      </c>
      <c r="C300" s="331" t="s">
        <v>1201</v>
      </c>
    </row>
    <row r="301" spans="1:3">
      <c r="A301" s="329">
        <v>300</v>
      </c>
      <c r="B301" s="330">
        <v>53635</v>
      </c>
      <c r="C301" s="332" t="s">
        <v>359</v>
      </c>
    </row>
    <row r="302" spans="1:3">
      <c r="A302" s="326">
        <v>301</v>
      </c>
      <c r="B302" s="330">
        <v>53636</v>
      </c>
      <c r="C302" s="331" t="s">
        <v>360</v>
      </c>
    </row>
    <row r="303" spans="1:3">
      <c r="A303" s="326">
        <v>302</v>
      </c>
      <c r="B303" s="330">
        <v>53637</v>
      </c>
      <c r="C303" s="331" t="s">
        <v>361</v>
      </c>
    </row>
    <row r="304" spans="1:3">
      <c r="A304" s="329">
        <v>303</v>
      </c>
      <c r="B304" s="330">
        <v>53638</v>
      </c>
      <c r="C304" s="331" t="s">
        <v>362</v>
      </c>
    </row>
    <row r="305" spans="1:3">
      <c r="A305" s="326">
        <v>304</v>
      </c>
      <c r="B305" s="330">
        <v>53639</v>
      </c>
      <c r="C305" s="331" t="s">
        <v>363</v>
      </c>
    </row>
    <row r="306" spans="1:3">
      <c r="A306" s="329">
        <v>305</v>
      </c>
      <c r="B306" s="330">
        <v>53641</v>
      </c>
      <c r="C306" s="331" t="s">
        <v>364</v>
      </c>
    </row>
    <row r="307" spans="1:3">
      <c r="A307" s="326">
        <v>306</v>
      </c>
      <c r="B307" s="330">
        <v>53642</v>
      </c>
      <c r="C307" s="331" t="s">
        <v>365</v>
      </c>
    </row>
    <row r="308" spans="1:3">
      <c r="A308" s="326">
        <v>307</v>
      </c>
      <c r="B308" s="330">
        <v>53643</v>
      </c>
      <c r="C308" s="331" t="s">
        <v>366</v>
      </c>
    </row>
    <row r="309" spans="1:3">
      <c r="A309" s="329">
        <v>308</v>
      </c>
      <c r="B309" s="330">
        <v>53644</v>
      </c>
      <c r="C309" s="331" t="s">
        <v>367</v>
      </c>
    </row>
    <row r="310" spans="1:3">
      <c r="A310" s="326">
        <v>309</v>
      </c>
      <c r="B310" s="330">
        <v>53645</v>
      </c>
      <c r="C310" s="331" t="s">
        <v>368</v>
      </c>
    </row>
    <row r="311" spans="1:3">
      <c r="A311" s="329">
        <v>310</v>
      </c>
      <c r="B311" s="330">
        <v>53646</v>
      </c>
      <c r="C311" s="331" t="s">
        <v>369</v>
      </c>
    </row>
    <row r="312" spans="1:3">
      <c r="A312" s="326">
        <v>311</v>
      </c>
      <c r="B312" s="330">
        <v>53647</v>
      </c>
      <c r="C312" s="331" t="s">
        <v>370</v>
      </c>
    </row>
    <row r="313" spans="1:3">
      <c r="A313" s="326">
        <v>312</v>
      </c>
      <c r="B313" s="330">
        <v>53648</v>
      </c>
      <c r="C313" s="331" t="s">
        <v>1202</v>
      </c>
    </row>
    <row r="314" spans="1:3">
      <c r="A314" s="329">
        <v>313</v>
      </c>
      <c r="B314" s="330">
        <v>53651</v>
      </c>
      <c r="C314" s="331" t="s">
        <v>371</v>
      </c>
    </row>
    <row r="315" spans="1:3">
      <c r="A315" s="326">
        <v>314</v>
      </c>
      <c r="B315" s="330">
        <v>53652</v>
      </c>
      <c r="C315" s="331" t="s">
        <v>372</v>
      </c>
    </row>
    <row r="316" spans="1:3">
      <c r="A316" s="329">
        <v>315</v>
      </c>
      <c r="B316" s="330">
        <v>53653</v>
      </c>
      <c r="C316" s="331" t="s">
        <v>373</v>
      </c>
    </row>
    <row r="317" spans="1:3">
      <c r="A317" s="326">
        <v>316</v>
      </c>
      <c r="B317" s="330">
        <v>53654</v>
      </c>
      <c r="C317" s="331" t="s">
        <v>374</v>
      </c>
    </row>
    <row r="318" spans="1:3">
      <c r="A318" s="326">
        <v>317</v>
      </c>
      <c r="B318" s="330">
        <v>53655</v>
      </c>
      <c r="C318" s="331" t="s">
        <v>375</v>
      </c>
    </row>
    <row r="319" spans="1:3">
      <c r="A319" s="329">
        <v>318</v>
      </c>
      <c r="B319" s="330">
        <v>53656</v>
      </c>
      <c r="C319" s="331" t="s">
        <v>376</v>
      </c>
    </row>
    <row r="320" spans="1:3">
      <c r="A320" s="326">
        <v>319</v>
      </c>
      <c r="B320" s="330">
        <v>53657</v>
      </c>
      <c r="C320" s="331" t="s">
        <v>377</v>
      </c>
    </row>
    <row r="321" spans="1:3">
      <c r="A321" s="329">
        <v>320</v>
      </c>
      <c r="B321" s="330">
        <v>53658</v>
      </c>
      <c r="C321" s="331" t="s">
        <v>378</v>
      </c>
    </row>
    <row r="322" spans="1:3">
      <c r="A322" s="326">
        <v>321</v>
      </c>
      <c r="B322" s="330">
        <v>53659</v>
      </c>
      <c r="C322" s="331" t="s">
        <v>379</v>
      </c>
    </row>
    <row r="323" spans="1:3">
      <c r="A323" s="326">
        <v>322</v>
      </c>
      <c r="B323" s="330">
        <v>53661</v>
      </c>
      <c r="C323" s="331" t="s">
        <v>380</v>
      </c>
    </row>
    <row r="324" spans="1:3">
      <c r="A324" s="329">
        <v>323</v>
      </c>
      <c r="B324" s="330">
        <v>53662</v>
      </c>
      <c r="C324" s="331" t="s">
        <v>381</v>
      </c>
    </row>
    <row r="325" spans="1:3">
      <c r="A325" s="326">
        <v>324</v>
      </c>
      <c r="B325" s="330">
        <v>53663</v>
      </c>
      <c r="C325" s="331" t="s">
        <v>382</v>
      </c>
    </row>
    <row r="326" spans="1:3">
      <c r="A326" s="329">
        <v>325</v>
      </c>
      <c r="B326" s="330">
        <v>53664</v>
      </c>
      <c r="C326" s="331" t="s">
        <v>383</v>
      </c>
    </row>
    <row r="327" spans="1:3">
      <c r="A327" s="326">
        <v>326</v>
      </c>
      <c r="B327" s="330">
        <v>53665</v>
      </c>
      <c r="C327" s="331" t="s">
        <v>384</v>
      </c>
    </row>
    <row r="328" spans="1:3">
      <c r="A328" s="326">
        <v>327</v>
      </c>
      <c r="B328" s="330">
        <v>53666</v>
      </c>
      <c r="C328" s="331" t="s">
        <v>385</v>
      </c>
    </row>
    <row r="329" spans="1:3">
      <c r="A329" s="329">
        <v>328</v>
      </c>
      <c r="B329" s="330">
        <v>53667</v>
      </c>
      <c r="C329" s="331" t="s">
        <v>386</v>
      </c>
    </row>
    <row r="330" spans="1:3">
      <c r="A330" s="326">
        <v>329</v>
      </c>
      <c r="B330" s="330">
        <v>53668</v>
      </c>
      <c r="C330" s="331" t="s">
        <v>1203</v>
      </c>
    </row>
    <row r="331" spans="1:3">
      <c r="A331" s="329">
        <v>330</v>
      </c>
      <c r="B331" s="330">
        <v>53669</v>
      </c>
      <c r="C331" s="332" t="s">
        <v>387</v>
      </c>
    </row>
    <row r="332" spans="1:3">
      <c r="A332" s="326">
        <v>331</v>
      </c>
      <c r="B332" s="330">
        <v>53670</v>
      </c>
      <c r="C332" s="331" t="s">
        <v>388</v>
      </c>
    </row>
    <row r="333" spans="1:3">
      <c r="A333" s="326">
        <v>332</v>
      </c>
      <c r="B333" s="330">
        <v>53701</v>
      </c>
      <c r="C333" s="331" t="s">
        <v>951</v>
      </c>
    </row>
    <row r="334" spans="1:3">
      <c r="A334" s="329">
        <v>333</v>
      </c>
      <c r="B334" s="330">
        <v>53702</v>
      </c>
      <c r="C334" s="331" t="s">
        <v>389</v>
      </c>
    </row>
    <row r="335" spans="1:3">
      <c r="A335" s="326">
        <v>334</v>
      </c>
      <c r="B335" s="330">
        <v>53703</v>
      </c>
      <c r="C335" s="331" t="s">
        <v>390</v>
      </c>
    </row>
    <row r="336" spans="1:3">
      <c r="A336" s="329">
        <v>335</v>
      </c>
      <c r="B336" s="330">
        <v>53704</v>
      </c>
      <c r="C336" s="331" t="s">
        <v>391</v>
      </c>
    </row>
    <row r="337" spans="1:3">
      <c r="A337" s="326">
        <v>336</v>
      </c>
      <c r="B337" s="330">
        <v>53705</v>
      </c>
      <c r="C337" s="331" t="s">
        <v>392</v>
      </c>
    </row>
    <row r="338" spans="1:3">
      <c r="A338" s="326">
        <v>337</v>
      </c>
      <c r="B338" s="330">
        <v>53706</v>
      </c>
      <c r="C338" s="331" t="s">
        <v>393</v>
      </c>
    </row>
    <row r="339" spans="1:3">
      <c r="A339" s="329">
        <v>338</v>
      </c>
      <c r="B339" s="330">
        <v>53707</v>
      </c>
      <c r="C339" s="331" t="s">
        <v>394</v>
      </c>
    </row>
    <row r="340" spans="1:3">
      <c r="A340" s="326">
        <v>339</v>
      </c>
      <c r="B340" s="330">
        <v>53708</v>
      </c>
      <c r="C340" s="331" t="s">
        <v>395</v>
      </c>
    </row>
    <row r="341" spans="1:3">
      <c r="A341" s="329">
        <v>340</v>
      </c>
      <c r="B341" s="330">
        <v>53709</v>
      </c>
      <c r="C341" s="331" t="s">
        <v>396</v>
      </c>
    </row>
    <row r="342" spans="1:3">
      <c r="A342" s="326">
        <v>341</v>
      </c>
      <c r="B342" s="330">
        <v>53710</v>
      </c>
      <c r="C342" s="331" t="s">
        <v>397</v>
      </c>
    </row>
    <row r="343" spans="1:3">
      <c r="A343" s="326">
        <v>342</v>
      </c>
      <c r="B343" s="330">
        <v>53711</v>
      </c>
      <c r="C343" s="331" t="s">
        <v>398</v>
      </c>
    </row>
    <row r="344" spans="1:3">
      <c r="A344" s="329">
        <v>343</v>
      </c>
      <c r="B344" s="330">
        <v>53712</v>
      </c>
      <c r="C344" s="331" t="s">
        <v>399</v>
      </c>
    </row>
    <row r="345" spans="1:3">
      <c r="A345" s="326">
        <v>344</v>
      </c>
      <c r="B345" s="330">
        <v>53713</v>
      </c>
      <c r="C345" s="331" t="s">
        <v>400</v>
      </c>
    </row>
    <row r="346" spans="1:3">
      <c r="A346" s="329">
        <v>345</v>
      </c>
      <c r="B346" s="330">
        <v>53714</v>
      </c>
      <c r="C346" s="331" t="s">
        <v>401</v>
      </c>
    </row>
    <row r="347" spans="1:3">
      <c r="A347" s="326">
        <v>346</v>
      </c>
      <c r="B347" s="330">
        <v>53715</v>
      </c>
      <c r="C347" s="331" t="s">
        <v>402</v>
      </c>
    </row>
    <row r="348" spans="1:3">
      <c r="A348" s="326">
        <v>347</v>
      </c>
      <c r="B348" s="330">
        <v>53716</v>
      </c>
      <c r="C348" s="331" t="s">
        <v>918</v>
      </c>
    </row>
    <row r="349" spans="1:3">
      <c r="A349" s="329">
        <v>348</v>
      </c>
      <c r="B349" s="330">
        <v>53717</v>
      </c>
      <c r="C349" s="331" t="s">
        <v>403</v>
      </c>
    </row>
    <row r="350" spans="1:3">
      <c r="A350" s="326">
        <v>349</v>
      </c>
      <c r="B350" s="330">
        <v>53718</v>
      </c>
      <c r="C350" s="331" t="s">
        <v>404</v>
      </c>
    </row>
    <row r="351" spans="1:3">
      <c r="A351" s="329">
        <v>350</v>
      </c>
      <c r="B351" s="330">
        <v>53719</v>
      </c>
      <c r="C351" s="331" t="s">
        <v>405</v>
      </c>
    </row>
    <row r="352" spans="1:3">
      <c r="A352" s="326">
        <v>351</v>
      </c>
      <c r="B352" s="330">
        <v>53720</v>
      </c>
      <c r="C352" s="331" t="s">
        <v>406</v>
      </c>
    </row>
    <row r="353" spans="1:3">
      <c r="A353" s="326">
        <v>352</v>
      </c>
      <c r="B353" s="330">
        <v>53721</v>
      </c>
      <c r="C353" s="331" t="s">
        <v>407</v>
      </c>
    </row>
    <row r="354" spans="1:3">
      <c r="A354" s="329">
        <v>353</v>
      </c>
      <c r="B354" s="330">
        <v>53722</v>
      </c>
      <c r="C354" s="331" t="s">
        <v>408</v>
      </c>
    </row>
    <row r="355" spans="1:3">
      <c r="A355" s="326">
        <v>354</v>
      </c>
      <c r="B355" s="330">
        <v>53723</v>
      </c>
      <c r="C355" s="331" t="s">
        <v>409</v>
      </c>
    </row>
    <row r="356" spans="1:3">
      <c r="A356" s="329">
        <v>355</v>
      </c>
      <c r="B356" s="330">
        <v>53724</v>
      </c>
      <c r="C356" s="331" t="s">
        <v>410</v>
      </c>
    </row>
    <row r="357" spans="1:3">
      <c r="A357" s="326">
        <v>356</v>
      </c>
      <c r="B357" s="330">
        <v>53725</v>
      </c>
      <c r="C357" s="331" t="s">
        <v>411</v>
      </c>
    </row>
    <row r="358" spans="1:3">
      <c r="A358" s="326">
        <v>357</v>
      </c>
      <c r="B358" s="330">
        <v>53726</v>
      </c>
      <c r="C358" s="331" t="s">
        <v>412</v>
      </c>
    </row>
    <row r="359" spans="1:3">
      <c r="A359" s="329">
        <v>358</v>
      </c>
      <c r="B359" s="330">
        <v>53727</v>
      </c>
      <c r="C359" s="331" t="s">
        <v>413</v>
      </c>
    </row>
    <row r="360" spans="1:3">
      <c r="A360" s="326">
        <v>359</v>
      </c>
      <c r="B360" s="330">
        <v>53728</v>
      </c>
      <c r="C360" s="331" t="s">
        <v>414</v>
      </c>
    </row>
    <row r="361" spans="1:3">
      <c r="A361" s="329">
        <v>360</v>
      </c>
      <c r="B361" s="330">
        <v>53729</v>
      </c>
      <c r="C361" s="331" t="s">
        <v>415</v>
      </c>
    </row>
    <row r="362" spans="1:3">
      <c r="A362" s="326">
        <v>361</v>
      </c>
      <c r="B362" s="330">
        <v>53730</v>
      </c>
      <c r="C362" s="331" t="s">
        <v>416</v>
      </c>
    </row>
    <row r="363" spans="1:3">
      <c r="A363" s="326">
        <v>362</v>
      </c>
      <c r="B363" s="330">
        <v>53731</v>
      </c>
      <c r="C363" s="331" t="s">
        <v>417</v>
      </c>
    </row>
    <row r="364" spans="1:3">
      <c r="A364" s="329">
        <v>363</v>
      </c>
      <c r="B364" s="330">
        <v>53732</v>
      </c>
      <c r="C364" s="331" t="s">
        <v>879</v>
      </c>
    </row>
    <row r="365" spans="1:3">
      <c r="A365" s="326">
        <v>364</v>
      </c>
      <c r="B365" s="330">
        <v>53751</v>
      </c>
      <c r="C365" s="331" t="s">
        <v>418</v>
      </c>
    </row>
    <row r="366" spans="1:3">
      <c r="A366" s="329">
        <v>365</v>
      </c>
      <c r="B366" s="330">
        <v>53752</v>
      </c>
      <c r="C366" s="331" t="s">
        <v>419</v>
      </c>
    </row>
    <row r="367" spans="1:3">
      <c r="A367" s="326">
        <v>366</v>
      </c>
      <c r="B367" s="330">
        <v>53754</v>
      </c>
      <c r="C367" s="331" t="s">
        <v>420</v>
      </c>
    </row>
    <row r="368" spans="1:3">
      <c r="A368" s="326">
        <v>367</v>
      </c>
      <c r="B368" s="330">
        <v>53755</v>
      </c>
      <c r="C368" s="331" t="s">
        <v>421</v>
      </c>
    </row>
    <row r="369" spans="1:3">
      <c r="A369" s="329">
        <v>368</v>
      </c>
      <c r="B369" s="330">
        <v>53756</v>
      </c>
      <c r="C369" s="331" t="s">
        <v>919</v>
      </c>
    </row>
    <row r="370" spans="1:3">
      <c r="A370" s="326">
        <v>369</v>
      </c>
      <c r="B370" s="330">
        <v>53757</v>
      </c>
      <c r="C370" s="331" t="s">
        <v>422</v>
      </c>
    </row>
    <row r="371" spans="1:3">
      <c r="A371" s="329">
        <v>370</v>
      </c>
      <c r="B371" s="330">
        <v>53758</v>
      </c>
      <c r="C371" s="331" t="s">
        <v>423</v>
      </c>
    </row>
    <row r="372" spans="1:3">
      <c r="A372" s="326">
        <v>371</v>
      </c>
      <c r="B372" s="330">
        <v>53759</v>
      </c>
      <c r="C372" s="331" t="s">
        <v>424</v>
      </c>
    </row>
    <row r="373" spans="1:3">
      <c r="A373" s="326">
        <v>372</v>
      </c>
      <c r="B373" s="330">
        <v>53760</v>
      </c>
      <c r="C373" s="331" t="s">
        <v>425</v>
      </c>
    </row>
    <row r="374" spans="1:3">
      <c r="A374" s="329">
        <v>373</v>
      </c>
      <c r="B374" s="330">
        <v>53761</v>
      </c>
      <c r="C374" s="331" t="s">
        <v>426</v>
      </c>
    </row>
    <row r="375" spans="1:3">
      <c r="A375" s="326">
        <v>374</v>
      </c>
      <c r="B375" s="330">
        <v>53762</v>
      </c>
      <c r="C375" s="331" t="s">
        <v>427</v>
      </c>
    </row>
    <row r="376" spans="1:3">
      <c r="A376" s="329">
        <v>375</v>
      </c>
      <c r="B376" s="330">
        <v>53763</v>
      </c>
      <c r="C376" s="331" t="s">
        <v>428</v>
      </c>
    </row>
    <row r="377" spans="1:3">
      <c r="A377" s="326">
        <v>376</v>
      </c>
      <c r="B377" s="330">
        <v>53764</v>
      </c>
      <c r="C377" s="331" t="s">
        <v>429</v>
      </c>
    </row>
    <row r="378" spans="1:3">
      <c r="A378" s="326">
        <v>377</v>
      </c>
      <c r="B378" s="330">
        <v>53765</v>
      </c>
      <c r="C378" s="331" t="s">
        <v>880</v>
      </c>
    </row>
    <row r="379" spans="1:3">
      <c r="A379" s="329">
        <v>378</v>
      </c>
      <c r="B379" s="330">
        <v>53801</v>
      </c>
      <c r="C379" s="331" t="s">
        <v>430</v>
      </c>
    </row>
    <row r="380" spans="1:3">
      <c r="A380" s="326">
        <v>379</v>
      </c>
      <c r="B380" s="330">
        <v>53802</v>
      </c>
      <c r="C380" s="331" t="s">
        <v>431</v>
      </c>
    </row>
    <row r="381" spans="1:3">
      <c r="A381" s="329">
        <v>380</v>
      </c>
      <c r="B381" s="330">
        <v>53803</v>
      </c>
      <c r="C381" s="331" t="s">
        <v>432</v>
      </c>
    </row>
    <row r="382" spans="1:3">
      <c r="A382" s="326">
        <v>381</v>
      </c>
      <c r="B382" s="330">
        <v>53804</v>
      </c>
      <c r="C382" s="331" t="s">
        <v>433</v>
      </c>
    </row>
    <row r="383" spans="1:3">
      <c r="A383" s="326">
        <v>382</v>
      </c>
      <c r="B383" s="330">
        <v>53805</v>
      </c>
      <c r="C383" s="331" t="s">
        <v>434</v>
      </c>
    </row>
    <row r="384" spans="1:3">
      <c r="A384" s="329">
        <v>383</v>
      </c>
      <c r="B384" s="330">
        <v>53806</v>
      </c>
      <c r="C384" s="331" t="s">
        <v>435</v>
      </c>
    </row>
    <row r="385" spans="1:3">
      <c r="A385" s="326">
        <v>384</v>
      </c>
      <c r="B385" s="330">
        <v>53807</v>
      </c>
      <c r="C385" s="331" t="s">
        <v>436</v>
      </c>
    </row>
    <row r="386" spans="1:3">
      <c r="A386" s="329">
        <v>385</v>
      </c>
      <c r="B386" s="330">
        <v>53808</v>
      </c>
      <c r="C386" s="331" t="s">
        <v>437</v>
      </c>
    </row>
    <row r="387" spans="1:3">
      <c r="A387" s="326">
        <v>386</v>
      </c>
      <c r="B387" s="330">
        <v>53809</v>
      </c>
      <c r="C387" s="331" t="s">
        <v>438</v>
      </c>
    </row>
    <row r="388" spans="1:3">
      <c r="A388" s="326">
        <v>387</v>
      </c>
      <c r="B388" s="330">
        <v>53810</v>
      </c>
      <c r="C388" s="331" t="s">
        <v>439</v>
      </c>
    </row>
    <row r="389" spans="1:3">
      <c r="A389" s="329">
        <v>388</v>
      </c>
      <c r="B389" s="330">
        <v>53813</v>
      </c>
      <c r="C389" s="331" t="s">
        <v>440</v>
      </c>
    </row>
    <row r="390" spans="1:3">
      <c r="A390" s="326">
        <v>389</v>
      </c>
      <c r="B390" s="330">
        <v>53814</v>
      </c>
      <c r="C390" s="331" t="s">
        <v>441</v>
      </c>
    </row>
    <row r="391" spans="1:3">
      <c r="A391" s="329">
        <v>390</v>
      </c>
      <c r="B391" s="330">
        <v>53815</v>
      </c>
      <c r="C391" s="331" t="s">
        <v>442</v>
      </c>
    </row>
    <row r="392" spans="1:3">
      <c r="A392" s="326">
        <v>391</v>
      </c>
      <c r="B392" s="330">
        <v>53816</v>
      </c>
      <c r="C392" s="331" t="s">
        <v>928</v>
      </c>
    </row>
    <row r="393" spans="1:3">
      <c r="A393" s="326">
        <v>392</v>
      </c>
      <c r="B393" s="330">
        <v>53817</v>
      </c>
      <c r="C393" s="331" t="s">
        <v>443</v>
      </c>
    </row>
    <row r="394" spans="1:3">
      <c r="A394" s="329">
        <v>393</v>
      </c>
      <c r="B394" s="330">
        <v>53818</v>
      </c>
      <c r="C394" s="331" t="s">
        <v>444</v>
      </c>
    </row>
    <row r="395" spans="1:3">
      <c r="A395" s="326">
        <v>394</v>
      </c>
      <c r="B395" s="330">
        <v>53819</v>
      </c>
      <c r="C395" s="331" t="s">
        <v>445</v>
      </c>
    </row>
    <row r="396" spans="1:3">
      <c r="A396" s="329">
        <v>395</v>
      </c>
      <c r="B396" s="330">
        <v>53820</v>
      </c>
      <c r="C396" s="331" t="s">
        <v>446</v>
      </c>
    </row>
    <row r="397" spans="1:3">
      <c r="A397" s="326">
        <v>396</v>
      </c>
      <c r="B397" s="330">
        <v>53821</v>
      </c>
      <c r="C397" s="331" t="s">
        <v>447</v>
      </c>
    </row>
    <row r="398" spans="1:3">
      <c r="A398" s="326">
        <v>397</v>
      </c>
      <c r="B398" s="330">
        <v>53822</v>
      </c>
      <c r="C398" s="331" t="s">
        <v>929</v>
      </c>
    </row>
    <row r="399" spans="1:3">
      <c r="A399" s="329">
        <v>398</v>
      </c>
      <c r="B399" s="330">
        <v>53823</v>
      </c>
      <c r="C399" s="331" t="s">
        <v>448</v>
      </c>
    </row>
    <row r="400" spans="1:3">
      <c r="A400" s="326">
        <v>399</v>
      </c>
      <c r="B400" s="330">
        <v>53824</v>
      </c>
      <c r="C400" s="331" t="s">
        <v>449</v>
      </c>
    </row>
    <row r="401" spans="1:3">
      <c r="A401" s="329">
        <v>400</v>
      </c>
      <c r="B401" s="330">
        <v>53825</v>
      </c>
      <c r="C401" s="331" t="s">
        <v>450</v>
      </c>
    </row>
    <row r="402" spans="1:3">
      <c r="A402" s="326">
        <v>401</v>
      </c>
      <c r="B402" s="330">
        <v>53826</v>
      </c>
      <c r="C402" s="331" t="s">
        <v>451</v>
      </c>
    </row>
    <row r="403" spans="1:3">
      <c r="A403" s="326">
        <v>402</v>
      </c>
      <c r="B403" s="330">
        <v>53827</v>
      </c>
      <c r="C403" s="331" t="s">
        <v>452</v>
      </c>
    </row>
    <row r="404" spans="1:3">
      <c r="A404" s="329">
        <v>403</v>
      </c>
      <c r="B404" s="330">
        <v>53828</v>
      </c>
      <c r="C404" s="331" t="s">
        <v>453</v>
      </c>
    </row>
    <row r="405" spans="1:3">
      <c r="A405" s="326">
        <v>404</v>
      </c>
      <c r="B405" s="330">
        <v>53829</v>
      </c>
      <c r="C405" s="331" t="s">
        <v>454</v>
      </c>
    </row>
    <row r="406" spans="1:3">
      <c r="A406" s="329">
        <v>405</v>
      </c>
      <c r="B406" s="330">
        <v>53831</v>
      </c>
      <c r="C406" s="331" t="s">
        <v>946</v>
      </c>
    </row>
    <row r="407" spans="1:3">
      <c r="A407" s="326">
        <v>406</v>
      </c>
      <c r="B407" s="330">
        <v>53851</v>
      </c>
      <c r="C407" s="331" t="s">
        <v>455</v>
      </c>
    </row>
    <row r="408" spans="1:3">
      <c r="A408" s="326">
        <v>407</v>
      </c>
      <c r="B408" s="330">
        <v>53852</v>
      </c>
      <c r="C408" s="331" t="s">
        <v>456</v>
      </c>
    </row>
    <row r="409" spans="1:3">
      <c r="A409" s="329">
        <v>408</v>
      </c>
      <c r="B409" s="330">
        <v>53853</v>
      </c>
      <c r="C409" s="331" t="s">
        <v>457</v>
      </c>
    </row>
    <row r="410" spans="1:3">
      <c r="A410" s="326">
        <v>409</v>
      </c>
      <c r="B410" s="330">
        <v>53854</v>
      </c>
      <c r="C410" s="331" t="s">
        <v>458</v>
      </c>
    </row>
    <row r="411" spans="1:3">
      <c r="A411" s="329">
        <v>410</v>
      </c>
      <c r="B411" s="330">
        <v>53855</v>
      </c>
      <c r="C411" s="331" t="s">
        <v>459</v>
      </c>
    </row>
    <row r="412" spans="1:3">
      <c r="A412" s="326">
        <v>411</v>
      </c>
      <c r="B412" s="330">
        <v>53856</v>
      </c>
      <c r="C412" s="331" t="s">
        <v>460</v>
      </c>
    </row>
    <row r="413" spans="1:3">
      <c r="A413" s="326">
        <v>412</v>
      </c>
      <c r="B413" s="330">
        <v>53858</v>
      </c>
      <c r="C413" s="331" t="s">
        <v>461</v>
      </c>
    </row>
    <row r="414" spans="1:3">
      <c r="A414" s="329">
        <v>413</v>
      </c>
      <c r="B414" s="330">
        <v>53859</v>
      </c>
      <c r="C414" s="331" t="s">
        <v>462</v>
      </c>
    </row>
    <row r="415" spans="1:3">
      <c r="A415" s="326">
        <v>414</v>
      </c>
      <c r="B415" s="330">
        <v>53860</v>
      </c>
      <c r="C415" s="331" t="s">
        <v>463</v>
      </c>
    </row>
    <row r="416" spans="1:3">
      <c r="A416" s="329">
        <v>415</v>
      </c>
      <c r="B416" s="330">
        <v>53861</v>
      </c>
      <c r="C416" s="331" t="s">
        <v>464</v>
      </c>
    </row>
    <row r="417" spans="1:3">
      <c r="A417" s="326">
        <v>416</v>
      </c>
      <c r="B417" s="330">
        <v>53862</v>
      </c>
      <c r="C417" s="331" t="s">
        <v>465</v>
      </c>
    </row>
    <row r="418" spans="1:3">
      <c r="A418" s="326">
        <v>417</v>
      </c>
      <c r="B418" s="330">
        <v>53863</v>
      </c>
      <c r="C418" s="331" t="s">
        <v>466</v>
      </c>
    </row>
    <row r="419" spans="1:3">
      <c r="A419" s="329">
        <v>418</v>
      </c>
      <c r="B419" s="330">
        <v>53864</v>
      </c>
      <c r="C419" s="331" t="s">
        <v>467</v>
      </c>
    </row>
    <row r="420" spans="1:3">
      <c r="A420" s="326">
        <v>419</v>
      </c>
      <c r="B420" s="330">
        <v>53865</v>
      </c>
      <c r="C420" s="331" t="s">
        <v>468</v>
      </c>
    </row>
    <row r="421" spans="1:3">
      <c r="A421" s="329">
        <v>420</v>
      </c>
      <c r="B421" s="330">
        <v>53866</v>
      </c>
      <c r="C421" s="331" t="s">
        <v>947</v>
      </c>
    </row>
    <row r="422" spans="1:3">
      <c r="A422" s="326">
        <v>421</v>
      </c>
      <c r="B422" s="330">
        <v>53901</v>
      </c>
      <c r="C422" s="331" t="s">
        <v>469</v>
      </c>
    </row>
    <row r="423" spans="1:3">
      <c r="A423" s="326">
        <v>422</v>
      </c>
      <c r="B423" s="330">
        <v>53902</v>
      </c>
      <c r="C423" s="331" t="s">
        <v>470</v>
      </c>
    </row>
    <row r="424" spans="1:3">
      <c r="A424" s="329">
        <v>423</v>
      </c>
      <c r="B424" s="330">
        <v>53903</v>
      </c>
      <c r="C424" s="331" t="s">
        <v>471</v>
      </c>
    </row>
    <row r="425" spans="1:3">
      <c r="A425" s="326">
        <v>424</v>
      </c>
      <c r="B425" s="330">
        <v>53904</v>
      </c>
      <c r="C425" s="331" t="s">
        <v>472</v>
      </c>
    </row>
    <row r="426" spans="1:3">
      <c r="A426" s="329">
        <v>425</v>
      </c>
      <c r="B426" s="330">
        <v>53905</v>
      </c>
      <c r="C426" s="331" t="s">
        <v>473</v>
      </c>
    </row>
    <row r="427" spans="1:3">
      <c r="A427" s="326">
        <v>426</v>
      </c>
      <c r="B427" s="330">
        <v>53906</v>
      </c>
      <c r="C427" s="331" t="s">
        <v>474</v>
      </c>
    </row>
    <row r="428" spans="1:3">
      <c r="A428" s="326">
        <v>427</v>
      </c>
      <c r="B428" s="330">
        <v>53907</v>
      </c>
      <c r="C428" s="331" t="s">
        <v>475</v>
      </c>
    </row>
    <row r="429" spans="1:3">
      <c r="A429" s="329">
        <v>428</v>
      </c>
      <c r="B429" s="330">
        <v>53908</v>
      </c>
      <c r="C429" s="331" t="s">
        <v>476</v>
      </c>
    </row>
    <row r="430" spans="1:3">
      <c r="A430" s="326">
        <v>429</v>
      </c>
      <c r="B430" s="330">
        <v>53909</v>
      </c>
      <c r="C430" s="331" t="s">
        <v>477</v>
      </c>
    </row>
    <row r="431" spans="1:3">
      <c r="A431" s="329">
        <v>430</v>
      </c>
      <c r="B431" s="330">
        <v>53910</v>
      </c>
      <c r="C431" s="331" t="s">
        <v>478</v>
      </c>
    </row>
    <row r="432" spans="1:3">
      <c r="A432" s="326">
        <v>431</v>
      </c>
      <c r="B432" s="330">
        <v>53911</v>
      </c>
      <c r="C432" s="331" t="s">
        <v>479</v>
      </c>
    </row>
    <row r="433" spans="1:3">
      <c r="A433" s="326">
        <v>432</v>
      </c>
      <c r="B433" s="330">
        <v>53912</v>
      </c>
      <c r="C433" s="331" t="s">
        <v>480</v>
      </c>
    </row>
    <row r="434" spans="1:3">
      <c r="A434" s="329">
        <v>433</v>
      </c>
      <c r="B434" s="330">
        <v>53913</v>
      </c>
      <c r="C434" s="331" t="s">
        <v>481</v>
      </c>
    </row>
    <row r="435" spans="1:3">
      <c r="A435" s="326">
        <v>434</v>
      </c>
      <c r="B435" s="330">
        <v>53951</v>
      </c>
      <c r="C435" s="331" t="s">
        <v>923</v>
      </c>
    </row>
    <row r="436" spans="1:3">
      <c r="A436" s="329">
        <v>435</v>
      </c>
      <c r="B436" s="330">
        <v>53952</v>
      </c>
      <c r="C436" s="331" t="s">
        <v>482</v>
      </c>
    </row>
    <row r="437" spans="1:3">
      <c r="A437" s="326">
        <v>436</v>
      </c>
      <c r="B437" s="330">
        <v>53953</v>
      </c>
      <c r="C437" s="331" t="s">
        <v>483</v>
      </c>
    </row>
    <row r="438" spans="1:3">
      <c r="A438" s="326">
        <v>437</v>
      </c>
      <c r="B438" s="330">
        <v>53954</v>
      </c>
      <c r="C438" s="331" t="s">
        <v>484</v>
      </c>
    </row>
    <row r="439" spans="1:3">
      <c r="A439" s="329">
        <v>438</v>
      </c>
      <c r="B439" s="330">
        <v>53955</v>
      </c>
      <c r="C439" s="331" t="s">
        <v>485</v>
      </c>
    </row>
    <row r="440" spans="1:3">
      <c r="A440" s="326">
        <v>439</v>
      </c>
      <c r="B440" s="330">
        <v>54001</v>
      </c>
      <c r="C440" s="331" t="s">
        <v>486</v>
      </c>
    </row>
    <row r="441" spans="1:3">
      <c r="A441" s="329">
        <v>440</v>
      </c>
      <c r="B441" s="330">
        <v>54002</v>
      </c>
      <c r="C441" s="331" t="s">
        <v>487</v>
      </c>
    </row>
    <row r="442" spans="1:3">
      <c r="A442" s="326">
        <v>441</v>
      </c>
      <c r="B442" s="330">
        <v>54003</v>
      </c>
      <c r="C442" s="331" t="s">
        <v>488</v>
      </c>
    </row>
    <row r="443" spans="1:3">
      <c r="A443" s="326">
        <v>442</v>
      </c>
      <c r="B443" s="330">
        <v>54004</v>
      </c>
      <c r="C443" s="331" t="s">
        <v>489</v>
      </c>
    </row>
    <row r="444" spans="1:3">
      <c r="A444" s="329">
        <v>443</v>
      </c>
      <c r="B444" s="330">
        <v>54005</v>
      </c>
      <c r="C444" s="331" t="s">
        <v>490</v>
      </c>
    </row>
    <row r="445" spans="1:3">
      <c r="A445" s="326">
        <v>444</v>
      </c>
      <c r="B445" s="330">
        <v>54006</v>
      </c>
      <c r="C445" s="331" t="s">
        <v>491</v>
      </c>
    </row>
    <row r="446" spans="1:3">
      <c r="A446" s="329">
        <v>445</v>
      </c>
      <c r="B446" s="330">
        <v>54007</v>
      </c>
      <c r="C446" s="331" t="s">
        <v>492</v>
      </c>
    </row>
    <row r="447" spans="1:3">
      <c r="A447" s="326">
        <v>446</v>
      </c>
      <c r="B447" s="330">
        <v>54008</v>
      </c>
      <c r="C447" s="331" t="s">
        <v>493</v>
      </c>
    </row>
    <row r="448" spans="1:3">
      <c r="A448" s="326">
        <v>447</v>
      </c>
      <c r="B448" s="330">
        <v>54009</v>
      </c>
      <c r="C448" s="331" t="s">
        <v>494</v>
      </c>
    </row>
    <row r="449" spans="1:3">
      <c r="A449" s="329">
        <v>448</v>
      </c>
      <c r="B449" s="330">
        <v>54010</v>
      </c>
      <c r="C449" s="331" t="s">
        <v>495</v>
      </c>
    </row>
    <row r="450" spans="1:3">
      <c r="A450" s="326">
        <v>449</v>
      </c>
      <c r="B450" s="330">
        <v>54011</v>
      </c>
      <c r="C450" s="331" t="s">
        <v>496</v>
      </c>
    </row>
    <row r="451" spans="1:3">
      <c r="A451" s="329">
        <v>450</v>
      </c>
      <c r="B451" s="330">
        <v>54012</v>
      </c>
      <c r="C451" s="331" t="s">
        <v>497</v>
      </c>
    </row>
    <row r="452" spans="1:3">
      <c r="A452" s="326">
        <v>451</v>
      </c>
      <c r="B452" s="330">
        <v>54013</v>
      </c>
      <c r="C452" s="331" t="s">
        <v>498</v>
      </c>
    </row>
    <row r="453" spans="1:3">
      <c r="A453" s="326">
        <v>452</v>
      </c>
      <c r="B453" s="330">
        <v>54014</v>
      </c>
      <c r="C453" s="331" t="s">
        <v>499</v>
      </c>
    </row>
    <row r="454" spans="1:3">
      <c r="A454" s="329">
        <v>453</v>
      </c>
      <c r="B454" s="330">
        <v>54015</v>
      </c>
      <c r="C454" s="331" t="s">
        <v>500</v>
      </c>
    </row>
    <row r="455" spans="1:3">
      <c r="A455" s="326">
        <v>454</v>
      </c>
      <c r="B455" s="330">
        <v>54016</v>
      </c>
      <c r="C455" s="331" t="s">
        <v>501</v>
      </c>
    </row>
    <row r="456" spans="1:3">
      <c r="A456" s="329">
        <v>455</v>
      </c>
      <c r="B456" s="330">
        <v>54051</v>
      </c>
      <c r="C456" s="331" t="s">
        <v>502</v>
      </c>
    </row>
    <row r="457" spans="1:3">
      <c r="A457" s="326">
        <v>456</v>
      </c>
      <c r="B457" s="330">
        <v>54052</v>
      </c>
      <c r="C457" s="331" t="s">
        <v>503</v>
      </c>
    </row>
    <row r="458" spans="1:3">
      <c r="A458" s="326">
        <v>457</v>
      </c>
      <c r="B458" s="330">
        <v>54053</v>
      </c>
      <c r="C458" s="331" t="s">
        <v>504</v>
      </c>
    </row>
    <row r="459" spans="1:3">
      <c r="A459" s="329">
        <v>458</v>
      </c>
      <c r="B459" s="330">
        <v>54054</v>
      </c>
      <c r="C459" s="331" t="s">
        <v>505</v>
      </c>
    </row>
    <row r="460" spans="1:3">
      <c r="A460" s="326">
        <v>459</v>
      </c>
      <c r="B460" s="330">
        <v>54055</v>
      </c>
      <c r="C460" s="331" t="s">
        <v>506</v>
      </c>
    </row>
    <row r="461" spans="1:3">
      <c r="A461" s="329">
        <v>460</v>
      </c>
      <c r="B461" s="330">
        <v>54056</v>
      </c>
      <c r="C461" s="331" t="s">
        <v>507</v>
      </c>
    </row>
    <row r="462" spans="1:3">
      <c r="A462" s="326">
        <v>461</v>
      </c>
      <c r="B462" s="330">
        <v>54057</v>
      </c>
      <c r="C462" s="331" t="s">
        <v>508</v>
      </c>
    </row>
    <row r="463" spans="1:3">
      <c r="A463" s="326">
        <v>462</v>
      </c>
      <c r="B463" s="330">
        <v>54058</v>
      </c>
      <c r="C463" s="331" t="s">
        <v>509</v>
      </c>
    </row>
    <row r="464" spans="1:3">
      <c r="A464" s="329">
        <v>463</v>
      </c>
      <c r="B464" s="330">
        <v>54101</v>
      </c>
      <c r="C464" s="331" t="s">
        <v>510</v>
      </c>
    </row>
    <row r="465" spans="1:3">
      <c r="A465" s="326">
        <v>464</v>
      </c>
      <c r="B465" s="330">
        <v>54102</v>
      </c>
      <c r="C465" s="331" t="s">
        <v>511</v>
      </c>
    </row>
    <row r="466" spans="1:3">
      <c r="A466" s="329">
        <v>465</v>
      </c>
      <c r="B466" s="330">
        <v>54103</v>
      </c>
      <c r="C466" s="331" t="s">
        <v>512</v>
      </c>
    </row>
    <row r="467" spans="1:3">
      <c r="A467" s="326">
        <v>466</v>
      </c>
      <c r="B467" s="330">
        <v>54104</v>
      </c>
      <c r="C467" s="331" t="s">
        <v>936</v>
      </c>
    </row>
    <row r="468" spans="1:3">
      <c r="A468" s="326">
        <v>467</v>
      </c>
      <c r="B468" s="330">
        <v>54105</v>
      </c>
      <c r="C468" s="331" t="s">
        <v>513</v>
      </c>
    </row>
    <row r="469" spans="1:3">
      <c r="A469" s="329">
        <v>468</v>
      </c>
      <c r="B469" s="330">
        <v>54106</v>
      </c>
      <c r="C469" s="331" t="s">
        <v>514</v>
      </c>
    </row>
    <row r="470" spans="1:3">
      <c r="A470" s="326">
        <v>469</v>
      </c>
      <c r="B470" s="330">
        <v>54108</v>
      </c>
      <c r="C470" s="331" t="s">
        <v>515</v>
      </c>
    </row>
    <row r="471" spans="1:3">
      <c r="A471" s="329">
        <v>470</v>
      </c>
      <c r="B471" s="330">
        <v>54109</v>
      </c>
      <c r="C471" s="331" t="s">
        <v>516</v>
      </c>
    </row>
    <row r="472" spans="1:3">
      <c r="A472" s="326">
        <v>471</v>
      </c>
      <c r="B472" s="330">
        <v>54110</v>
      </c>
      <c r="C472" s="331" t="s">
        <v>517</v>
      </c>
    </row>
    <row r="473" spans="1:3">
      <c r="A473" s="326">
        <v>472</v>
      </c>
      <c r="B473" s="330">
        <v>54111</v>
      </c>
      <c r="C473" s="331" t="s">
        <v>518</v>
      </c>
    </row>
    <row r="474" spans="1:3">
      <c r="A474" s="329">
        <v>473</v>
      </c>
      <c r="B474" s="330">
        <v>54112</v>
      </c>
      <c r="C474" s="331" t="s">
        <v>519</v>
      </c>
    </row>
    <row r="475" spans="1:3">
      <c r="A475" s="326">
        <v>474</v>
      </c>
      <c r="B475" s="330">
        <v>54113</v>
      </c>
      <c r="C475" s="331" t="s">
        <v>520</v>
      </c>
    </row>
    <row r="476" spans="1:3">
      <c r="A476" s="329">
        <v>475</v>
      </c>
      <c r="B476" s="330">
        <v>54114</v>
      </c>
      <c r="C476" s="331" t="s">
        <v>521</v>
      </c>
    </row>
    <row r="477" spans="1:3">
      <c r="A477" s="326">
        <v>476</v>
      </c>
      <c r="B477" s="330">
        <v>54115</v>
      </c>
      <c r="C477" s="331" t="s">
        <v>909</v>
      </c>
    </row>
    <row r="478" spans="1:3">
      <c r="A478" s="326">
        <v>477</v>
      </c>
      <c r="B478" s="330">
        <v>54116</v>
      </c>
      <c r="C478" s="331" t="s">
        <v>522</v>
      </c>
    </row>
    <row r="479" spans="1:3">
      <c r="A479" s="329">
        <v>478</v>
      </c>
      <c r="B479" s="330">
        <v>54117</v>
      </c>
      <c r="C479" s="331" t="s">
        <v>523</v>
      </c>
    </row>
    <row r="480" spans="1:3">
      <c r="A480" s="326">
        <v>479</v>
      </c>
      <c r="B480" s="330">
        <v>54119</v>
      </c>
      <c r="C480" s="331" t="s">
        <v>524</v>
      </c>
    </row>
    <row r="481" spans="1:3">
      <c r="A481" s="329">
        <v>480</v>
      </c>
      <c r="B481" s="330">
        <v>54121</v>
      </c>
      <c r="C481" s="331" t="s">
        <v>937</v>
      </c>
    </row>
    <row r="482" spans="1:3">
      <c r="A482" s="326">
        <v>481</v>
      </c>
      <c r="B482" s="330">
        <v>54122</v>
      </c>
      <c r="C482" s="331" t="s">
        <v>525</v>
      </c>
    </row>
    <row r="483" spans="1:3">
      <c r="A483" s="326">
        <v>482</v>
      </c>
      <c r="B483" s="330">
        <v>54123</v>
      </c>
      <c r="C483" s="331" t="s">
        <v>526</v>
      </c>
    </row>
    <row r="484" spans="1:3">
      <c r="A484" s="326">
        <v>483</v>
      </c>
      <c r="B484" s="330">
        <v>54126</v>
      </c>
      <c r="C484" s="331" t="s">
        <v>527</v>
      </c>
    </row>
    <row r="485" spans="1:3">
      <c r="A485" s="329">
        <v>484</v>
      </c>
      <c r="B485" s="330">
        <v>54127</v>
      </c>
      <c r="C485" s="331" t="s">
        <v>528</v>
      </c>
    </row>
    <row r="486" spans="1:3">
      <c r="A486" s="326">
        <v>485</v>
      </c>
      <c r="B486" s="330">
        <v>54128</v>
      </c>
      <c r="C486" s="331" t="s">
        <v>1266</v>
      </c>
    </row>
    <row r="487" spans="1:3">
      <c r="A487" s="329">
        <v>486</v>
      </c>
      <c r="B487" s="330">
        <v>54151</v>
      </c>
      <c r="C487" s="331" t="s">
        <v>529</v>
      </c>
    </row>
    <row r="488" spans="1:3">
      <c r="A488" s="326">
        <v>487</v>
      </c>
      <c r="B488" s="330">
        <v>54152</v>
      </c>
      <c r="C488" s="331" t="s">
        <v>530</v>
      </c>
    </row>
    <row r="489" spans="1:3">
      <c r="A489" s="326">
        <v>488</v>
      </c>
      <c r="B489" s="330">
        <v>54153</v>
      </c>
      <c r="C489" s="331" t="s">
        <v>531</v>
      </c>
    </row>
    <row r="490" spans="1:3">
      <c r="A490" s="329">
        <v>489</v>
      </c>
      <c r="B490" s="330">
        <v>54155</v>
      </c>
      <c r="C490" s="331" t="s">
        <v>532</v>
      </c>
    </row>
    <row r="491" spans="1:3">
      <c r="A491" s="326">
        <v>490</v>
      </c>
      <c r="B491" s="330">
        <v>54156</v>
      </c>
      <c r="C491" s="331" t="s">
        <v>533</v>
      </c>
    </row>
    <row r="492" spans="1:3">
      <c r="A492" s="329">
        <v>491</v>
      </c>
      <c r="B492" s="330">
        <v>54157</v>
      </c>
      <c r="C492" s="331" t="s">
        <v>534</v>
      </c>
    </row>
    <row r="493" spans="1:3">
      <c r="A493" s="326">
        <v>492</v>
      </c>
      <c r="B493" s="330">
        <v>54158</v>
      </c>
      <c r="C493" s="331" t="s">
        <v>535</v>
      </c>
    </row>
    <row r="494" spans="1:3">
      <c r="A494" s="326">
        <v>493</v>
      </c>
      <c r="B494" s="330">
        <v>54159</v>
      </c>
      <c r="C494" s="331" t="s">
        <v>536</v>
      </c>
    </row>
    <row r="495" spans="1:3">
      <c r="A495" s="329">
        <v>494</v>
      </c>
      <c r="B495" s="330">
        <v>54160</v>
      </c>
      <c r="C495" s="331" t="s">
        <v>537</v>
      </c>
    </row>
    <row r="496" spans="1:3">
      <c r="A496" s="326">
        <v>495</v>
      </c>
      <c r="B496" s="330">
        <v>54161</v>
      </c>
      <c r="C496" s="331" t="s">
        <v>538</v>
      </c>
    </row>
    <row r="497" spans="1:3">
      <c r="A497" s="329">
        <v>496</v>
      </c>
      <c r="B497" s="330">
        <v>54162</v>
      </c>
      <c r="C497" s="331" t="s">
        <v>539</v>
      </c>
    </row>
    <row r="498" spans="1:3">
      <c r="A498" s="326">
        <v>497</v>
      </c>
      <c r="B498" s="330">
        <v>54163</v>
      </c>
      <c r="C498" s="331" t="s">
        <v>1267</v>
      </c>
    </row>
    <row r="499" spans="1:3">
      <c r="A499" s="326">
        <v>498</v>
      </c>
      <c r="B499" s="330">
        <v>54201</v>
      </c>
      <c r="C499" s="331" t="s">
        <v>540</v>
      </c>
    </row>
    <row r="500" spans="1:3">
      <c r="A500" s="329">
        <v>499</v>
      </c>
      <c r="B500" s="330">
        <v>54202</v>
      </c>
      <c r="C500" s="331" t="s">
        <v>541</v>
      </c>
    </row>
    <row r="501" spans="1:3">
      <c r="A501" s="326">
        <v>500</v>
      </c>
      <c r="B501" s="330">
        <v>54203</v>
      </c>
      <c r="C501" s="331" t="s">
        <v>542</v>
      </c>
    </row>
    <row r="502" spans="1:3">
      <c r="A502" s="329">
        <v>501</v>
      </c>
      <c r="B502" s="330">
        <v>54204</v>
      </c>
      <c r="C502" s="331" t="s">
        <v>543</v>
      </c>
    </row>
    <row r="503" spans="1:3">
      <c r="A503" s="326">
        <v>502</v>
      </c>
      <c r="B503" s="330">
        <v>54205</v>
      </c>
      <c r="C503" s="331" t="s">
        <v>544</v>
      </c>
    </row>
    <row r="504" spans="1:3">
      <c r="A504" s="326">
        <v>503</v>
      </c>
      <c r="B504" s="330">
        <v>54207</v>
      </c>
      <c r="C504" s="331" t="s">
        <v>545</v>
      </c>
    </row>
    <row r="505" spans="1:3">
      <c r="A505" s="329">
        <v>504</v>
      </c>
      <c r="B505" s="330">
        <v>54208</v>
      </c>
      <c r="C505" s="331" t="s">
        <v>546</v>
      </c>
    </row>
    <row r="506" spans="1:3">
      <c r="A506" s="326">
        <v>505</v>
      </c>
      <c r="B506" s="330">
        <v>54209</v>
      </c>
      <c r="C506" s="331" t="s">
        <v>547</v>
      </c>
    </row>
    <row r="507" spans="1:3">
      <c r="A507" s="329">
        <v>506</v>
      </c>
      <c r="B507" s="330">
        <v>54212</v>
      </c>
      <c r="C507" s="331" t="s">
        <v>548</v>
      </c>
    </row>
    <row r="508" spans="1:3">
      <c r="A508" s="326">
        <v>507</v>
      </c>
      <c r="B508" s="330">
        <v>54213</v>
      </c>
      <c r="C508" s="331" t="s">
        <v>924</v>
      </c>
    </row>
    <row r="509" spans="1:3">
      <c r="A509" s="326">
        <v>508</v>
      </c>
      <c r="B509" s="330">
        <v>54215</v>
      </c>
      <c r="C509" s="331" t="s">
        <v>549</v>
      </c>
    </row>
    <row r="510" spans="1:3">
      <c r="A510" s="329">
        <v>509</v>
      </c>
      <c r="B510" s="330">
        <v>54216</v>
      </c>
      <c r="C510" s="331" t="s">
        <v>550</v>
      </c>
    </row>
    <row r="511" spans="1:3">
      <c r="A511" s="326">
        <v>510</v>
      </c>
      <c r="B511" s="330">
        <v>54218</v>
      </c>
      <c r="C511" s="331" t="s">
        <v>889</v>
      </c>
    </row>
    <row r="512" spans="1:3">
      <c r="A512" s="329">
        <v>511</v>
      </c>
      <c r="B512" s="330">
        <v>54251</v>
      </c>
      <c r="C512" s="331" t="s">
        <v>551</v>
      </c>
    </row>
    <row r="513" spans="1:3">
      <c r="A513" s="326">
        <v>512</v>
      </c>
      <c r="B513" s="330">
        <v>54252</v>
      </c>
      <c r="C513" s="331" t="s">
        <v>552</v>
      </c>
    </row>
    <row r="514" spans="1:3">
      <c r="A514" s="326">
        <v>513</v>
      </c>
      <c r="B514" s="330">
        <v>54253</v>
      </c>
      <c r="C514" s="331" t="s">
        <v>553</v>
      </c>
    </row>
    <row r="515" spans="1:3">
      <c r="A515" s="329">
        <v>514</v>
      </c>
      <c r="B515" s="330">
        <v>54254</v>
      </c>
      <c r="C515" s="331" t="s">
        <v>912</v>
      </c>
    </row>
    <row r="516" spans="1:3">
      <c r="A516" s="326">
        <v>515</v>
      </c>
      <c r="B516" s="330">
        <v>54255</v>
      </c>
      <c r="C516" s="331" t="s">
        <v>554</v>
      </c>
    </row>
    <row r="517" spans="1:3">
      <c r="A517" s="329">
        <v>516</v>
      </c>
      <c r="B517" s="330">
        <v>54256</v>
      </c>
      <c r="C517" s="331" t="s">
        <v>555</v>
      </c>
    </row>
    <row r="518" spans="1:3">
      <c r="A518" s="326">
        <v>517</v>
      </c>
      <c r="B518" s="330">
        <v>54257</v>
      </c>
      <c r="C518" s="331" t="s">
        <v>925</v>
      </c>
    </row>
    <row r="519" spans="1:3">
      <c r="A519" s="326">
        <v>518</v>
      </c>
      <c r="B519" s="330">
        <v>54301</v>
      </c>
      <c r="C519" s="331" t="s">
        <v>556</v>
      </c>
    </row>
    <row r="520" spans="1:3">
      <c r="A520" s="329">
        <v>519</v>
      </c>
      <c r="B520" s="330">
        <v>54302</v>
      </c>
      <c r="C520" s="331" t="s">
        <v>557</v>
      </c>
    </row>
    <row r="521" spans="1:3">
      <c r="A521" s="326">
        <v>520</v>
      </c>
      <c r="B521" s="330">
        <v>54303</v>
      </c>
      <c r="C521" s="331" t="s">
        <v>558</v>
      </c>
    </row>
    <row r="522" spans="1:3">
      <c r="A522" s="329">
        <v>521</v>
      </c>
      <c r="B522" s="330">
        <v>54304</v>
      </c>
      <c r="C522" s="331" t="s">
        <v>559</v>
      </c>
    </row>
    <row r="523" spans="1:3">
      <c r="A523" s="326">
        <v>522</v>
      </c>
      <c r="B523" s="330">
        <v>54305</v>
      </c>
      <c r="C523" s="331" t="s">
        <v>560</v>
      </c>
    </row>
    <row r="524" spans="1:3">
      <c r="A524" s="326">
        <v>523</v>
      </c>
      <c r="B524" s="330">
        <v>54306</v>
      </c>
      <c r="C524" s="331" t="s">
        <v>561</v>
      </c>
    </row>
    <row r="525" spans="1:3">
      <c r="A525" s="329">
        <v>524</v>
      </c>
      <c r="B525" s="330">
        <v>54308</v>
      </c>
      <c r="C525" s="331" t="s">
        <v>563</v>
      </c>
    </row>
    <row r="526" spans="1:3">
      <c r="A526" s="326">
        <v>525</v>
      </c>
      <c r="B526" s="330">
        <v>54309</v>
      </c>
      <c r="C526" s="331" t="s">
        <v>564</v>
      </c>
    </row>
    <row r="527" spans="1:3">
      <c r="A527" s="329">
        <v>526</v>
      </c>
      <c r="B527" s="330">
        <v>54310</v>
      </c>
      <c r="C527" s="331" t="s">
        <v>565</v>
      </c>
    </row>
    <row r="528" spans="1:3">
      <c r="A528" s="326">
        <v>527</v>
      </c>
      <c r="B528" s="330">
        <v>54311</v>
      </c>
      <c r="C528" s="331" t="s">
        <v>566</v>
      </c>
    </row>
    <row r="529" spans="1:3">
      <c r="A529" s="326">
        <v>528</v>
      </c>
      <c r="B529" s="330">
        <v>54312</v>
      </c>
      <c r="C529" s="331" t="s">
        <v>567</v>
      </c>
    </row>
    <row r="530" spans="1:3">
      <c r="A530" s="329">
        <v>529</v>
      </c>
      <c r="B530" s="330">
        <v>54313</v>
      </c>
      <c r="C530" s="331" t="s">
        <v>942</v>
      </c>
    </row>
    <row r="531" spans="1:3">
      <c r="A531" s="326">
        <v>530</v>
      </c>
      <c r="B531" s="330">
        <v>54314</v>
      </c>
      <c r="C531" s="331" t="s">
        <v>568</v>
      </c>
    </row>
    <row r="532" spans="1:3">
      <c r="A532" s="329">
        <v>531</v>
      </c>
      <c r="B532" s="330">
        <v>54315</v>
      </c>
      <c r="C532" s="331" t="s">
        <v>569</v>
      </c>
    </row>
    <row r="533" spans="1:3">
      <c r="A533" s="326">
        <v>532</v>
      </c>
      <c r="B533" s="330">
        <v>54316</v>
      </c>
      <c r="C533" s="331" t="s">
        <v>570</v>
      </c>
    </row>
    <row r="534" spans="1:3">
      <c r="A534" s="326">
        <v>533</v>
      </c>
      <c r="B534" s="330">
        <v>54317</v>
      </c>
      <c r="C534" s="331" t="s">
        <v>571</v>
      </c>
    </row>
    <row r="535" spans="1:3">
      <c r="A535" s="329">
        <v>534</v>
      </c>
      <c r="B535" s="330">
        <v>54318</v>
      </c>
      <c r="C535" s="331" t="s">
        <v>572</v>
      </c>
    </row>
    <row r="536" spans="1:3">
      <c r="A536" s="326">
        <v>535</v>
      </c>
      <c r="B536" s="330">
        <v>54319</v>
      </c>
      <c r="C536" s="331" t="s">
        <v>573</v>
      </c>
    </row>
    <row r="537" spans="1:3">
      <c r="A537" s="329">
        <v>536</v>
      </c>
      <c r="B537" s="330">
        <v>54320</v>
      </c>
      <c r="C537" s="331" t="s">
        <v>574</v>
      </c>
    </row>
    <row r="538" spans="1:3">
      <c r="A538" s="326">
        <v>537</v>
      </c>
      <c r="B538" s="330">
        <v>54321</v>
      </c>
      <c r="C538" s="331" t="s">
        <v>922</v>
      </c>
    </row>
    <row r="539" spans="1:3">
      <c r="A539" s="326">
        <v>538</v>
      </c>
      <c r="B539" s="330">
        <v>54322</v>
      </c>
      <c r="C539" s="331" t="s">
        <v>562</v>
      </c>
    </row>
    <row r="540" spans="1:3">
      <c r="A540" s="329">
        <v>539</v>
      </c>
      <c r="B540" s="330">
        <v>54351</v>
      </c>
      <c r="C540" s="331" t="s">
        <v>575</v>
      </c>
    </row>
    <row r="541" spans="1:3">
      <c r="A541" s="326">
        <v>540</v>
      </c>
      <c r="B541" s="330">
        <v>54352</v>
      </c>
      <c r="C541" s="331" t="s">
        <v>576</v>
      </c>
    </row>
    <row r="542" spans="1:3">
      <c r="A542" s="329">
        <v>541</v>
      </c>
      <c r="B542" s="330">
        <v>54354</v>
      </c>
      <c r="C542" s="331" t="s">
        <v>578</v>
      </c>
    </row>
    <row r="543" spans="1:3">
      <c r="A543" s="326">
        <v>542</v>
      </c>
      <c r="B543" s="330">
        <v>54355</v>
      </c>
      <c r="C543" s="331" t="s">
        <v>579</v>
      </c>
    </row>
    <row r="544" spans="1:3">
      <c r="A544" s="326">
        <v>543</v>
      </c>
      <c r="B544" s="330">
        <v>54356</v>
      </c>
      <c r="C544" s="331" t="s">
        <v>580</v>
      </c>
    </row>
    <row r="545" spans="1:3">
      <c r="A545" s="329">
        <v>544</v>
      </c>
      <c r="B545" s="330">
        <v>54357</v>
      </c>
      <c r="C545" s="331" t="s">
        <v>581</v>
      </c>
    </row>
    <row r="546" spans="1:3">
      <c r="A546" s="326">
        <v>545</v>
      </c>
      <c r="B546" s="330">
        <v>54358</v>
      </c>
      <c r="C546" s="331" t="s">
        <v>582</v>
      </c>
    </row>
    <row r="547" spans="1:3">
      <c r="A547" s="329">
        <v>546</v>
      </c>
      <c r="B547" s="330">
        <v>54359</v>
      </c>
      <c r="C547" s="331" t="s">
        <v>583</v>
      </c>
    </row>
    <row r="548" spans="1:3">
      <c r="A548" s="326">
        <v>547</v>
      </c>
      <c r="B548" s="330">
        <v>54360</v>
      </c>
      <c r="C548" s="331" t="s">
        <v>584</v>
      </c>
    </row>
    <row r="549" spans="1:3">
      <c r="A549" s="326">
        <v>548</v>
      </c>
      <c r="B549" s="330">
        <v>54361</v>
      </c>
      <c r="C549" s="331" t="s">
        <v>577</v>
      </c>
    </row>
    <row r="550" spans="1:3">
      <c r="A550" s="329">
        <v>549</v>
      </c>
      <c r="B550" s="330">
        <v>60101</v>
      </c>
      <c r="C550" s="331" t="s">
        <v>585</v>
      </c>
    </row>
    <row r="551" spans="1:3">
      <c r="A551" s="326">
        <v>550</v>
      </c>
      <c r="B551" s="330">
        <v>60102</v>
      </c>
      <c r="C551" s="331" t="s">
        <v>586</v>
      </c>
    </row>
    <row r="552" spans="1:3">
      <c r="A552" s="329">
        <v>551</v>
      </c>
      <c r="B552" s="330">
        <v>60103</v>
      </c>
      <c r="C552" s="331" t="s">
        <v>587</v>
      </c>
    </row>
    <row r="553" spans="1:3">
      <c r="A553" s="326">
        <v>552</v>
      </c>
      <c r="B553" s="330">
        <v>60104</v>
      </c>
      <c r="C553" s="331" t="s">
        <v>588</v>
      </c>
    </row>
    <row r="554" spans="1:3">
      <c r="A554" s="326">
        <v>553</v>
      </c>
      <c r="B554" s="330">
        <v>60151</v>
      </c>
      <c r="C554" s="331" t="s">
        <v>589</v>
      </c>
    </row>
    <row r="555" spans="1:3">
      <c r="A555" s="329">
        <v>554</v>
      </c>
      <c r="B555" s="330">
        <v>60152</v>
      </c>
      <c r="C555" s="331" t="s">
        <v>920</v>
      </c>
    </row>
    <row r="556" spans="1:3">
      <c r="A556" s="326">
        <v>555</v>
      </c>
      <c r="B556" s="330">
        <v>60201</v>
      </c>
      <c r="C556" s="331" t="s">
        <v>921</v>
      </c>
    </row>
    <row r="557" spans="1:3">
      <c r="A557" s="329">
        <v>556</v>
      </c>
      <c r="B557" s="330">
        <v>60202</v>
      </c>
      <c r="C557" s="331" t="s">
        <v>590</v>
      </c>
    </row>
    <row r="558" spans="1:3">
      <c r="A558" s="326">
        <v>557</v>
      </c>
      <c r="B558" s="330">
        <v>60203</v>
      </c>
      <c r="C558" s="331" t="s">
        <v>591</v>
      </c>
    </row>
    <row r="559" spans="1:3">
      <c r="A559" s="326">
        <v>558</v>
      </c>
      <c r="B559" s="330">
        <v>60204</v>
      </c>
      <c r="C559" s="331" t="s">
        <v>592</v>
      </c>
    </row>
    <row r="560" spans="1:3">
      <c r="A560" s="329">
        <v>559</v>
      </c>
      <c r="B560" s="330">
        <v>60205</v>
      </c>
      <c r="C560" s="331" t="s">
        <v>943</v>
      </c>
    </row>
    <row r="561" spans="1:3">
      <c r="A561" s="326">
        <v>560</v>
      </c>
      <c r="B561" s="330">
        <v>60206</v>
      </c>
      <c r="C561" s="331" t="s">
        <v>593</v>
      </c>
    </row>
    <row r="562" spans="1:3">
      <c r="A562" s="329">
        <v>561</v>
      </c>
      <c r="B562" s="330">
        <v>60207</v>
      </c>
      <c r="C562" s="331" t="s">
        <v>594</v>
      </c>
    </row>
    <row r="563" spans="1:3">
      <c r="A563" s="326">
        <v>562</v>
      </c>
      <c r="B563" s="330">
        <v>60209</v>
      </c>
      <c r="C563" s="331" t="s">
        <v>595</v>
      </c>
    </row>
    <row r="564" spans="1:3">
      <c r="A564" s="326">
        <v>563</v>
      </c>
      <c r="B564" s="330">
        <v>60211</v>
      </c>
      <c r="C564" s="331" t="s">
        <v>596</v>
      </c>
    </row>
    <row r="565" spans="1:3">
      <c r="A565" s="329">
        <v>564</v>
      </c>
      <c r="B565" s="330">
        <v>60212</v>
      </c>
      <c r="C565" s="331" t="s">
        <v>597</v>
      </c>
    </row>
    <row r="566" spans="1:3">
      <c r="A566" s="326">
        <v>565</v>
      </c>
      <c r="B566" s="330">
        <v>60251</v>
      </c>
      <c r="C566" s="331" t="s">
        <v>598</v>
      </c>
    </row>
    <row r="567" spans="1:3">
      <c r="A567" s="329">
        <v>566</v>
      </c>
      <c r="B567" s="330">
        <v>60252</v>
      </c>
      <c r="C567" s="331" t="s">
        <v>599</v>
      </c>
    </row>
    <row r="568" spans="1:3">
      <c r="A568" s="326">
        <v>567</v>
      </c>
      <c r="B568" s="330">
        <v>60253</v>
      </c>
      <c r="C568" s="331" t="s">
        <v>600</v>
      </c>
    </row>
    <row r="569" spans="1:3">
      <c r="A569" s="326">
        <v>568</v>
      </c>
      <c r="B569" s="330">
        <v>60254</v>
      </c>
      <c r="C569" s="331" t="s">
        <v>601</v>
      </c>
    </row>
    <row r="570" spans="1:3">
      <c r="A570" s="329">
        <v>569</v>
      </c>
      <c r="B570" s="330">
        <v>60255</v>
      </c>
      <c r="C570" s="331" t="s">
        <v>602</v>
      </c>
    </row>
    <row r="571" spans="1:3">
      <c r="A571" s="326">
        <v>570</v>
      </c>
      <c r="B571" s="330">
        <v>61101</v>
      </c>
      <c r="C571" s="331" t="s">
        <v>603</v>
      </c>
    </row>
    <row r="572" spans="1:3">
      <c r="A572" s="329">
        <v>571</v>
      </c>
      <c r="B572" s="330">
        <v>61102</v>
      </c>
      <c r="C572" s="331" t="s">
        <v>604</v>
      </c>
    </row>
    <row r="573" spans="1:3">
      <c r="A573" s="326">
        <v>572</v>
      </c>
      <c r="B573" s="330">
        <v>61103</v>
      </c>
      <c r="C573" s="331" t="s">
        <v>605</v>
      </c>
    </row>
    <row r="574" spans="1:3">
      <c r="A574" s="326">
        <v>573</v>
      </c>
      <c r="B574" s="330">
        <v>61104</v>
      </c>
      <c r="C574" s="331" t="s">
        <v>606</v>
      </c>
    </row>
    <row r="575" spans="1:3">
      <c r="A575" s="329">
        <v>574</v>
      </c>
      <c r="B575" s="330">
        <v>61105</v>
      </c>
      <c r="C575" s="331" t="s">
        <v>607</v>
      </c>
    </row>
    <row r="576" spans="1:3">
      <c r="A576" s="326">
        <v>575</v>
      </c>
      <c r="B576" s="330">
        <v>61106</v>
      </c>
      <c r="C576" s="331" t="s">
        <v>608</v>
      </c>
    </row>
    <row r="577" spans="1:3">
      <c r="A577" s="329">
        <v>576</v>
      </c>
      <c r="B577" s="330">
        <v>61107</v>
      </c>
      <c r="C577" s="331" t="s">
        <v>609</v>
      </c>
    </row>
    <row r="578" spans="1:3">
      <c r="A578" s="326">
        <v>577</v>
      </c>
      <c r="B578" s="330">
        <v>61108</v>
      </c>
      <c r="C578" s="331" t="s">
        <v>610</v>
      </c>
    </row>
    <row r="579" spans="1:3">
      <c r="A579" s="326">
        <v>578</v>
      </c>
      <c r="B579" s="330">
        <v>61109</v>
      </c>
      <c r="C579" s="331" t="s">
        <v>611</v>
      </c>
    </row>
    <row r="580" spans="1:3">
      <c r="A580" s="329">
        <v>579</v>
      </c>
      <c r="B580" s="330">
        <v>61110</v>
      </c>
      <c r="C580" s="331" t="s">
        <v>612</v>
      </c>
    </row>
    <row r="581" spans="1:3">
      <c r="A581" s="326">
        <v>580</v>
      </c>
      <c r="B581" s="330">
        <v>61111</v>
      </c>
      <c r="C581" s="331" t="s">
        <v>613</v>
      </c>
    </row>
    <row r="582" spans="1:3">
      <c r="A582" s="329">
        <v>581</v>
      </c>
      <c r="B582" s="330">
        <v>61112</v>
      </c>
      <c r="C582" s="331" t="s">
        <v>614</v>
      </c>
    </row>
    <row r="583" spans="1:3">
      <c r="A583" s="326">
        <v>582</v>
      </c>
      <c r="B583" s="330">
        <v>61113</v>
      </c>
      <c r="C583" s="331" t="s">
        <v>615</v>
      </c>
    </row>
    <row r="584" spans="1:3">
      <c r="A584" s="326">
        <v>583</v>
      </c>
      <c r="B584" s="330">
        <v>61114</v>
      </c>
      <c r="C584" s="331" t="s">
        <v>884</v>
      </c>
    </row>
    <row r="585" spans="1:3">
      <c r="A585" s="329">
        <v>584</v>
      </c>
      <c r="B585" s="330">
        <v>61151</v>
      </c>
      <c r="C585" s="331" t="s">
        <v>616</v>
      </c>
    </row>
    <row r="586" spans="1:3">
      <c r="A586" s="326">
        <v>585</v>
      </c>
      <c r="B586" s="330">
        <v>61152</v>
      </c>
      <c r="C586" s="331" t="s">
        <v>617</v>
      </c>
    </row>
    <row r="587" spans="1:3">
      <c r="A587" s="329">
        <v>586</v>
      </c>
      <c r="B587" s="330">
        <v>61153</v>
      </c>
      <c r="C587" s="331" t="s">
        <v>618</v>
      </c>
    </row>
    <row r="588" spans="1:3">
      <c r="A588" s="326">
        <v>587</v>
      </c>
      <c r="B588" s="330">
        <v>61154</v>
      </c>
      <c r="C588" s="331" t="s">
        <v>619</v>
      </c>
    </row>
    <row r="589" spans="1:3">
      <c r="A589" s="326">
        <v>588</v>
      </c>
      <c r="B589" s="330">
        <v>61155</v>
      </c>
      <c r="C589" s="331" t="s">
        <v>620</v>
      </c>
    </row>
    <row r="590" spans="1:3">
      <c r="A590" s="329">
        <v>589</v>
      </c>
      <c r="B590" s="330">
        <v>61156</v>
      </c>
      <c r="C590" s="331" t="s">
        <v>621</v>
      </c>
    </row>
    <row r="591" spans="1:3">
      <c r="A591" s="326">
        <v>590</v>
      </c>
      <c r="B591" s="330">
        <v>61157</v>
      </c>
      <c r="C591" s="331" t="s">
        <v>622</v>
      </c>
    </row>
    <row r="592" spans="1:3">
      <c r="A592" s="329">
        <v>591</v>
      </c>
      <c r="B592" s="330">
        <v>61158</v>
      </c>
      <c r="C592" s="331" t="s">
        <v>623</v>
      </c>
    </row>
    <row r="593" spans="1:3">
      <c r="A593" s="326">
        <v>592</v>
      </c>
      <c r="B593" s="330">
        <v>61208</v>
      </c>
      <c r="C593" s="331" t="s">
        <v>1204</v>
      </c>
    </row>
    <row r="594" spans="1:3">
      <c r="A594" s="326">
        <v>593</v>
      </c>
      <c r="B594" s="330">
        <v>61255</v>
      </c>
      <c r="C594" s="331" t="s">
        <v>1205</v>
      </c>
    </row>
    <row r="595" spans="1:3">
      <c r="A595" s="329">
        <v>594</v>
      </c>
      <c r="B595" s="330">
        <v>61301</v>
      </c>
      <c r="C595" s="331" t="s">
        <v>624</v>
      </c>
    </row>
    <row r="596" spans="1:3">
      <c r="A596" s="326">
        <v>595</v>
      </c>
      <c r="B596" s="330">
        <v>61302</v>
      </c>
      <c r="C596" s="331" t="s">
        <v>625</v>
      </c>
    </row>
    <row r="597" spans="1:3">
      <c r="A597" s="329">
        <v>596</v>
      </c>
      <c r="B597" s="330">
        <v>61303</v>
      </c>
      <c r="C597" s="331" t="s">
        <v>626</v>
      </c>
    </row>
    <row r="598" spans="1:3">
      <c r="A598" s="326">
        <v>597</v>
      </c>
      <c r="B598" s="330">
        <v>61305</v>
      </c>
      <c r="C598" s="331" t="s">
        <v>627</v>
      </c>
    </row>
    <row r="599" spans="1:3">
      <c r="A599" s="326">
        <v>598</v>
      </c>
      <c r="B599" s="330">
        <v>61351</v>
      </c>
      <c r="C599" s="331" t="s">
        <v>628</v>
      </c>
    </row>
    <row r="600" spans="1:3">
      <c r="A600" s="329">
        <v>599</v>
      </c>
      <c r="B600" s="330">
        <v>61352</v>
      </c>
      <c r="C600" s="331" t="s">
        <v>629</v>
      </c>
    </row>
    <row r="601" spans="1:3">
      <c r="A601" s="326">
        <v>600</v>
      </c>
      <c r="B601" s="330">
        <v>62101</v>
      </c>
      <c r="C601" s="331" t="s">
        <v>630</v>
      </c>
    </row>
    <row r="602" spans="1:3">
      <c r="A602" s="329">
        <v>601</v>
      </c>
      <c r="B602" s="330">
        <v>62102</v>
      </c>
      <c r="C602" s="331" t="s">
        <v>631</v>
      </c>
    </row>
    <row r="603" spans="1:3">
      <c r="A603" s="326">
        <v>602</v>
      </c>
      <c r="B603" s="330">
        <v>62103</v>
      </c>
      <c r="C603" s="331" t="s">
        <v>632</v>
      </c>
    </row>
    <row r="604" spans="1:3">
      <c r="A604" s="326">
        <v>603</v>
      </c>
      <c r="B604" s="330">
        <v>62104</v>
      </c>
      <c r="C604" s="331" t="s">
        <v>633</v>
      </c>
    </row>
    <row r="605" spans="1:3">
      <c r="A605" s="329">
        <v>604</v>
      </c>
      <c r="B605" s="330">
        <v>62105</v>
      </c>
      <c r="C605" s="331" t="s">
        <v>634</v>
      </c>
    </row>
    <row r="606" spans="1:3">
      <c r="A606" s="326">
        <v>605</v>
      </c>
      <c r="B606" s="330">
        <v>62106</v>
      </c>
      <c r="C606" s="331" t="s">
        <v>635</v>
      </c>
    </row>
    <row r="607" spans="1:3">
      <c r="A607" s="329">
        <v>606</v>
      </c>
      <c r="B607" s="330">
        <v>62107</v>
      </c>
      <c r="C607" s="331" t="s">
        <v>636</v>
      </c>
    </row>
    <row r="608" spans="1:3">
      <c r="A608" s="326">
        <v>607</v>
      </c>
      <c r="B608" s="330">
        <v>62151</v>
      </c>
      <c r="C608" s="331" t="s">
        <v>637</v>
      </c>
    </row>
    <row r="609" spans="1:3">
      <c r="A609" s="326">
        <v>608</v>
      </c>
      <c r="B609" s="330">
        <v>62152</v>
      </c>
      <c r="C609" s="331" t="s">
        <v>638</v>
      </c>
    </row>
    <row r="610" spans="1:3">
      <c r="A610" s="329">
        <v>609</v>
      </c>
      <c r="B610" s="330">
        <v>62153</v>
      </c>
      <c r="C610" s="331" t="s">
        <v>639</v>
      </c>
    </row>
    <row r="611" spans="1:3">
      <c r="A611" s="326">
        <v>610</v>
      </c>
      <c r="B611" s="330">
        <v>62201</v>
      </c>
      <c r="C611" s="331" t="s">
        <v>640</v>
      </c>
    </row>
    <row r="612" spans="1:3">
      <c r="A612" s="329">
        <v>611</v>
      </c>
      <c r="B612" s="330">
        <v>62202</v>
      </c>
      <c r="C612" s="331" t="s">
        <v>641</v>
      </c>
    </row>
    <row r="613" spans="1:3">
      <c r="A613" s="326">
        <v>612</v>
      </c>
      <c r="B613" s="330">
        <v>62251</v>
      </c>
      <c r="C613" s="331" t="s">
        <v>642</v>
      </c>
    </row>
    <row r="614" spans="1:3">
      <c r="A614" s="326">
        <v>613</v>
      </c>
      <c r="B614" s="330">
        <v>63101</v>
      </c>
      <c r="C614" s="331" t="s">
        <v>643</v>
      </c>
    </row>
    <row r="615" spans="1:3">
      <c r="A615" s="329">
        <v>614</v>
      </c>
      <c r="B615" s="330">
        <v>63102</v>
      </c>
      <c r="C615" s="331" t="s">
        <v>644</v>
      </c>
    </row>
    <row r="616" spans="1:3">
      <c r="A616" s="326">
        <v>615</v>
      </c>
      <c r="B616" s="330">
        <v>63103</v>
      </c>
      <c r="C616" s="331" t="s">
        <v>645</v>
      </c>
    </row>
    <row r="617" spans="1:3">
      <c r="A617" s="329">
        <v>616</v>
      </c>
      <c r="B617" s="330">
        <v>63104</v>
      </c>
      <c r="C617" s="331" t="s">
        <v>646</v>
      </c>
    </row>
    <row r="618" spans="1:3">
      <c r="A618" s="326">
        <v>617</v>
      </c>
      <c r="B618" s="330">
        <v>63105</v>
      </c>
      <c r="C618" s="331" t="s">
        <v>647</v>
      </c>
    </row>
    <row r="619" spans="1:3">
      <c r="A619" s="326">
        <v>618</v>
      </c>
      <c r="B619" s="330">
        <v>63151</v>
      </c>
      <c r="C619" s="331" t="s">
        <v>648</v>
      </c>
    </row>
    <row r="620" spans="1:3">
      <c r="A620" s="329">
        <v>619</v>
      </c>
      <c r="B620" s="330">
        <v>63152</v>
      </c>
      <c r="C620" s="331" t="s">
        <v>649</v>
      </c>
    </row>
    <row r="621" spans="1:3">
      <c r="A621" s="326">
        <v>620</v>
      </c>
      <c r="B621" s="330">
        <v>63153</v>
      </c>
      <c r="C621" s="331" t="s">
        <v>650</v>
      </c>
    </row>
    <row r="622" spans="1:3">
      <c r="A622" s="329">
        <v>621</v>
      </c>
      <c r="B622" s="330">
        <v>63201</v>
      </c>
      <c r="C622" s="331" t="s">
        <v>651</v>
      </c>
    </row>
    <row r="623" spans="1:3">
      <c r="A623" s="326">
        <v>622</v>
      </c>
      <c r="B623" s="330">
        <v>63251</v>
      </c>
      <c r="C623" s="331" t="s">
        <v>652</v>
      </c>
    </row>
    <row r="624" spans="1:3">
      <c r="A624" s="326">
        <v>623</v>
      </c>
      <c r="B624" s="330">
        <v>63301</v>
      </c>
      <c r="C624" s="331" t="s">
        <v>653</v>
      </c>
    </row>
    <row r="625" spans="1:3">
      <c r="A625" s="329">
        <v>624</v>
      </c>
      <c r="B625" s="330">
        <v>63302</v>
      </c>
      <c r="C625" s="331" t="s">
        <v>654</v>
      </c>
    </row>
    <row r="626" spans="1:3">
      <c r="A626" s="326">
        <v>625</v>
      </c>
      <c r="B626" s="330">
        <v>63303</v>
      </c>
      <c r="C626" s="331" t="s">
        <v>655</v>
      </c>
    </row>
    <row r="627" spans="1:3">
      <c r="A627" s="329">
        <v>626</v>
      </c>
      <c r="B627" s="330">
        <v>63304</v>
      </c>
      <c r="C627" s="331" t="s">
        <v>656</v>
      </c>
    </row>
    <row r="628" spans="1:3">
      <c r="A628" s="326">
        <v>627</v>
      </c>
      <c r="B628" s="330">
        <v>63306</v>
      </c>
      <c r="C628" s="331" t="s">
        <v>657</v>
      </c>
    </row>
    <row r="629" spans="1:3">
      <c r="A629" s="326">
        <v>628</v>
      </c>
      <c r="B629" s="330">
        <v>63307</v>
      </c>
      <c r="C629" s="331" t="s">
        <v>658</v>
      </c>
    </row>
    <row r="630" spans="1:3">
      <c r="A630" s="329">
        <v>629</v>
      </c>
      <c r="B630" s="330">
        <v>63309</v>
      </c>
      <c r="C630" s="331" t="s">
        <v>659</v>
      </c>
    </row>
    <row r="631" spans="1:3">
      <c r="A631" s="326">
        <v>630</v>
      </c>
      <c r="B631" s="330">
        <v>63310</v>
      </c>
      <c r="C631" s="331" t="s">
        <v>660</v>
      </c>
    </row>
    <row r="632" spans="1:3">
      <c r="A632" s="329">
        <v>631</v>
      </c>
      <c r="B632" s="330">
        <v>63311</v>
      </c>
      <c r="C632" s="331" t="s">
        <v>661</v>
      </c>
    </row>
    <row r="633" spans="1:3">
      <c r="A633" s="326">
        <v>632</v>
      </c>
      <c r="B633" s="330">
        <v>63312</v>
      </c>
      <c r="C633" s="331" t="s">
        <v>886</v>
      </c>
    </row>
    <row r="634" spans="1:3">
      <c r="A634" s="326">
        <v>633</v>
      </c>
      <c r="B634" s="330">
        <v>63351</v>
      </c>
      <c r="C634" s="331" t="s">
        <v>662</v>
      </c>
    </row>
    <row r="635" spans="1:3">
      <c r="A635" s="329">
        <v>634</v>
      </c>
      <c r="B635" s="330">
        <v>63352</v>
      </c>
      <c r="C635" s="331" t="s">
        <v>911</v>
      </c>
    </row>
    <row r="636" spans="1:3">
      <c r="A636" s="326">
        <v>635</v>
      </c>
      <c r="B636" s="330">
        <v>63353</v>
      </c>
      <c r="C636" s="331" t="s">
        <v>663</v>
      </c>
    </row>
    <row r="637" spans="1:3">
      <c r="A637" s="329">
        <v>636</v>
      </c>
      <c r="B637" s="330">
        <v>63354</v>
      </c>
      <c r="C637" s="331" t="s">
        <v>664</v>
      </c>
    </row>
    <row r="638" spans="1:3">
      <c r="A638" s="326">
        <v>637</v>
      </c>
      <c r="B638" s="330">
        <v>63401</v>
      </c>
      <c r="C638" s="331" t="s">
        <v>949</v>
      </c>
    </row>
    <row r="639" spans="1:3">
      <c r="A639" s="326">
        <v>638</v>
      </c>
      <c r="B639" s="330">
        <v>63402</v>
      </c>
      <c r="C639" s="331" t="s">
        <v>665</v>
      </c>
    </row>
    <row r="640" spans="1:3">
      <c r="A640" s="329">
        <v>639</v>
      </c>
      <c r="B640" s="330">
        <v>63403</v>
      </c>
      <c r="C640" s="331" t="s">
        <v>666</v>
      </c>
    </row>
    <row r="641" spans="1:3">
      <c r="A641" s="326">
        <v>640</v>
      </c>
      <c r="B641" s="330">
        <v>63404</v>
      </c>
      <c r="C641" s="331" t="s">
        <v>667</v>
      </c>
    </row>
    <row r="642" spans="1:3">
      <c r="A642" s="329">
        <v>641</v>
      </c>
      <c r="B642" s="330">
        <v>63406</v>
      </c>
      <c r="C642" s="331" t="s">
        <v>668</v>
      </c>
    </row>
    <row r="643" spans="1:3">
      <c r="A643" s="326">
        <v>642</v>
      </c>
      <c r="B643" s="330">
        <v>63407</v>
      </c>
      <c r="C643" s="331" t="s">
        <v>669</v>
      </c>
    </row>
    <row r="644" spans="1:3">
      <c r="A644" s="326">
        <v>643</v>
      </c>
      <c r="B644" s="330">
        <v>63409</v>
      </c>
      <c r="C644" s="331" t="s">
        <v>670</v>
      </c>
    </row>
    <row r="645" spans="1:3">
      <c r="A645" s="329">
        <v>644</v>
      </c>
      <c r="B645" s="330">
        <v>63411</v>
      </c>
      <c r="C645" s="331" t="s">
        <v>671</v>
      </c>
    </row>
    <row r="646" spans="1:3">
      <c r="A646" s="326">
        <v>645</v>
      </c>
      <c r="B646" s="330">
        <v>63451</v>
      </c>
      <c r="C646" s="331" t="s">
        <v>672</v>
      </c>
    </row>
    <row r="647" spans="1:3">
      <c r="A647" s="329">
        <v>646</v>
      </c>
      <c r="B647" s="330">
        <v>63452</v>
      </c>
      <c r="C647" s="331" t="s">
        <v>673</v>
      </c>
    </row>
    <row r="648" spans="1:3">
      <c r="A648" s="326">
        <v>647</v>
      </c>
      <c r="B648" s="330">
        <v>63454</v>
      </c>
      <c r="C648" s="331" t="s">
        <v>674</v>
      </c>
    </row>
    <row r="649" spans="1:3">
      <c r="A649" s="326">
        <v>648</v>
      </c>
      <c r="B649" s="330">
        <v>63455</v>
      </c>
      <c r="C649" s="331" t="s">
        <v>675</v>
      </c>
    </row>
    <row r="650" spans="1:3">
      <c r="A650" s="329">
        <v>649</v>
      </c>
      <c r="B650" s="330">
        <v>63501</v>
      </c>
      <c r="C650" s="331" t="s">
        <v>676</v>
      </c>
    </row>
    <row r="651" spans="1:3">
      <c r="A651" s="326">
        <v>650</v>
      </c>
      <c r="B651" s="330">
        <v>63502</v>
      </c>
      <c r="C651" s="331" t="s">
        <v>677</v>
      </c>
    </row>
    <row r="652" spans="1:3">
      <c r="A652" s="329">
        <v>651</v>
      </c>
      <c r="B652" s="330">
        <v>63504</v>
      </c>
      <c r="C652" s="331" t="s">
        <v>678</v>
      </c>
    </row>
    <row r="653" spans="1:3">
      <c r="A653" s="326">
        <v>652</v>
      </c>
      <c r="B653" s="330">
        <v>63551</v>
      </c>
      <c r="C653" s="331" t="s">
        <v>679</v>
      </c>
    </row>
    <row r="654" spans="1:3">
      <c r="A654" s="326">
        <v>653</v>
      </c>
      <c r="B654" s="330">
        <v>64101</v>
      </c>
      <c r="C654" s="331" t="s">
        <v>926</v>
      </c>
    </row>
    <row r="655" spans="1:3">
      <c r="A655" s="329">
        <v>654</v>
      </c>
      <c r="B655" s="330">
        <v>64102</v>
      </c>
      <c r="C655" s="331" t="s">
        <v>680</v>
      </c>
    </row>
    <row r="656" spans="1:3">
      <c r="A656" s="326">
        <v>655</v>
      </c>
      <c r="B656" s="330">
        <v>64103</v>
      </c>
      <c r="C656" s="331" t="s">
        <v>681</v>
      </c>
    </row>
    <row r="657" spans="1:3">
      <c r="A657" s="329">
        <v>656</v>
      </c>
      <c r="B657" s="330">
        <v>64105</v>
      </c>
      <c r="C657" s="331" t="s">
        <v>683</v>
      </c>
    </row>
    <row r="658" spans="1:3">
      <c r="A658" s="326">
        <v>657</v>
      </c>
      <c r="B658" s="330">
        <v>64106</v>
      </c>
      <c r="C658" s="331" t="s">
        <v>684</v>
      </c>
    </row>
    <row r="659" spans="1:3">
      <c r="A659" s="326">
        <v>658</v>
      </c>
      <c r="B659" s="330">
        <v>64107</v>
      </c>
      <c r="C659" s="331" t="s">
        <v>685</v>
      </c>
    </row>
    <row r="660" spans="1:3">
      <c r="A660" s="329">
        <v>659</v>
      </c>
      <c r="B660" s="330">
        <v>64108</v>
      </c>
      <c r="C660" s="331" t="s">
        <v>686</v>
      </c>
    </row>
    <row r="661" spans="1:3">
      <c r="A661" s="326">
        <v>660</v>
      </c>
      <c r="B661" s="330">
        <v>64109</v>
      </c>
      <c r="C661" s="331" t="s">
        <v>882</v>
      </c>
    </row>
    <row r="662" spans="1:3">
      <c r="A662" s="329">
        <v>661</v>
      </c>
      <c r="B662" s="330">
        <v>64110</v>
      </c>
      <c r="C662" s="331" t="s">
        <v>687</v>
      </c>
    </row>
    <row r="663" spans="1:3">
      <c r="A663" s="326">
        <v>662</v>
      </c>
      <c r="B663" s="330">
        <v>64111</v>
      </c>
      <c r="C663" s="331" t="s">
        <v>688</v>
      </c>
    </row>
    <row r="664" spans="1:3">
      <c r="A664" s="326">
        <v>663</v>
      </c>
      <c r="B664" s="330">
        <v>64112</v>
      </c>
      <c r="C664" s="331" t="s">
        <v>689</v>
      </c>
    </row>
    <row r="665" spans="1:3">
      <c r="A665" s="329">
        <v>664</v>
      </c>
      <c r="B665" s="330">
        <v>64113</v>
      </c>
      <c r="C665" s="331" t="s">
        <v>690</v>
      </c>
    </row>
    <row r="666" spans="1:3">
      <c r="A666" s="326">
        <v>665</v>
      </c>
      <c r="B666" s="330">
        <v>64114</v>
      </c>
      <c r="C666" s="331" t="s">
        <v>691</v>
      </c>
    </row>
    <row r="667" spans="1:3">
      <c r="A667" s="329">
        <v>666</v>
      </c>
      <c r="B667" s="330">
        <v>64115</v>
      </c>
      <c r="C667" s="331" t="s">
        <v>682</v>
      </c>
    </row>
    <row r="668" spans="1:3">
      <c r="A668" s="326">
        <v>667</v>
      </c>
      <c r="B668" s="330">
        <v>64151</v>
      </c>
      <c r="C668" s="331" t="s">
        <v>692</v>
      </c>
    </row>
    <row r="669" spans="1:3">
      <c r="A669" s="326">
        <v>668</v>
      </c>
      <c r="B669" s="330">
        <v>64152</v>
      </c>
      <c r="C669" s="331" t="s">
        <v>693</v>
      </c>
    </row>
    <row r="670" spans="1:3">
      <c r="A670" s="329">
        <v>669</v>
      </c>
      <c r="B670" s="330">
        <v>64154</v>
      </c>
      <c r="C670" s="331" t="s">
        <v>695</v>
      </c>
    </row>
    <row r="671" spans="1:3">
      <c r="A671" s="326">
        <v>670</v>
      </c>
      <c r="B671" s="330">
        <v>64155</v>
      </c>
      <c r="C671" s="331" t="s">
        <v>696</v>
      </c>
    </row>
    <row r="672" spans="1:3">
      <c r="A672" s="329">
        <v>671</v>
      </c>
      <c r="B672" s="330">
        <v>64156</v>
      </c>
      <c r="C672" s="331" t="s">
        <v>697</v>
      </c>
    </row>
    <row r="673" spans="1:3">
      <c r="A673" s="326">
        <v>672</v>
      </c>
      <c r="B673" s="330">
        <v>64157</v>
      </c>
      <c r="C673" s="331" t="s">
        <v>694</v>
      </c>
    </row>
    <row r="674" spans="1:3">
      <c r="A674" s="326">
        <v>673</v>
      </c>
      <c r="B674" s="330">
        <v>64201</v>
      </c>
      <c r="C674" s="331" t="s">
        <v>698</v>
      </c>
    </row>
    <row r="675" spans="1:3">
      <c r="A675" s="329">
        <v>674</v>
      </c>
      <c r="B675" s="330">
        <v>64202</v>
      </c>
      <c r="C675" s="331" t="s">
        <v>699</v>
      </c>
    </row>
    <row r="676" spans="1:3">
      <c r="A676" s="326">
        <v>675</v>
      </c>
      <c r="B676" s="330">
        <v>64251</v>
      </c>
      <c r="C676" s="331" t="s">
        <v>700</v>
      </c>
    </row>
    <row r="677" spans="1:3">
      <c r="A677" s="329">
        <v>676</v>
      </c>
      <c r="B677" s="330">
        <v>64306</v>
      </c>
      <c r="C677" s="331" t="s">
        <v>885</v>
      </c>
    </row>
    <row r="678" spans="1:3">
      <c r="A678" s="326">
        <v>677</v>
      </c>
      <c r="B678" s="330">
        <v>64307</v>
      </c>
      <c r="C678" s="331" t="s">
        <v>948</v>
      </c>
    </row>
    <row r="679" spans="1:3">
      <c r="A679" s="326">
        <v>678</v>
      </c>
      <c r="B679" s="330">
        <v>64351</v>
      </c>
      <c r="C679" s="331" t="s">
        <v>701</v>
      </c>
    </row>
    <row r="680" spans="1:3">
      <c r="A680" s="329">
        <v>679</v>
      </c>
      <c r="B680" s="330">
        <v>64401</v>
      </c>
      <c r="C680" s="331" t="s">
        <v>702</v>
      </c>
    </row>
    <row r="681" spans="1:3">
      <c r="A681" s="326">
        <v>680</v>
      </c>
      <c r="B681" s="330">
        <v>64402</v>
      </c>
      <c r="C681" s="331" t="s">
        <v>703</v>
      </c>
    </row>
    <row r="682" spans="1:3">
      <c r="A682" s="329">
        <v>681</v>
      </c>
      <c r="B682" s="330">
        <v>64403</v>
      </c>
      <c r="C682" s="331" t="s">
        <v>704</v>
      </c>
    </row>
    <row r="683" spans="1:3">
      <c r="A683" s="326">
        <v>682</v>
      </c>
      <c r="B683" s="330">
        <v>64404</v>
      </c>
      <c r="C683" s="331" t="s">
        <v>705</v>
      </c>
    </row>
    <row r="684" spans="1:3">
      <c r="A684" s="326">
        <v>683</v>
      </c>
      <c r="B684" s="330">
        <v>64405</v>
      </c>
      <c r="C684" s="331" t="s">
        <v>706</v>
      </c>
    </row>
    <row r="685" spans="1:3">
      <c r="A685" s="329">
        <v>684</v>
      </c>
      <c r="B685" s="330">
        <v>64406</v>
      </c>
      <c r="C685" s="331" t="s">
        <v>707</v>
      </c>
    </row>
    <row r="686" spans="1:3">
      <c r="A686" s="326">
        <v>685</v>
      </c>
      <c r="B686" s="330">
        <v>64407</v>
      </c>
      <c r="C686" s="331" t="s">
        <v>708</v>
      </c>
    </row>
    <row r="687" spans="1:3">
      <c r="A687" s="329">
        <v>686</v>
      </c>
      <c r="B687" s="330">
        <v>64451</v>
      </c>
      <c r="C687" s="331" t="s">
        <v>709</v>
      </c>
    </row>
    <row r="688" spans="1:3">
      <c r="A688" s="326">
        <v>687</v>
      </c>
      <c r="B688" s="330">
        <v>64452</v>
      </c>
      <c r="C688" s="331" t="s">
        <v>710</v>
      </c>
    </row>
    <row r="689" spans="1:3">
      <c r="A689" s="326">
        <v>688</v>
      </c>
      <c r="B689" s="330">
        <v>64453</v>
      </c>
      <c r="C689" s="331" t="s">
        <v>711</v>
      </c>
    </row>
    <row r="690" spans="1:3">
      <c r="A690" s="329">
        <v>689</v>
      </c>
      <c r="B690" s="330">
        <v>64601</v>
      </c>
      <c r="C690" s="331" t="s">
        <v>712</v>
      </c>
    </row>
    <row r="691" spans="1:3">
      <c r="A691" s="326">
        <v>690</v>
      </c>
      <c r="B691" s="330">
        <v>64602</v>
      </c>
      <c r="C691" s="331" t="s">
        <v>713</v>
      </c>
    </row>
    <row r="692" spans="1:3">
      <c r="A692" s="329">
        <v>691</v>
      </c>
      <c r="B692" s="330">
        <v>64603</v>
      </c>
      <c r="C692" s="331" t="s">
        <v>714</v>
      </c>
    </row>
    <row r="693" spans="1:3">
      <c r="A693" s="326">
        <v>692</v>
      </c>
      <c r="B693" s="330">
        <v>64604</v>
      </c>
      <c r="C693" s="331" t="s">
        <v>715</v>
      </c>
    </row>
    <row r="694" spans="1:3">
      <c r="A694" s="326">
        <v>693</v>
      </c>
      <c r="B694" s="330">
        <v>64605</v>
      </c>
      <c r="C694" s="331" t="s">
        <v>716</v>
      </c>
    </row>
    <row r="695" spans="1:3">
      <c r="A695" s="329">
        <v>694</v>
      </c>
      <c r="B695" s="330">
        <v>64606</v>
      </c>
      <c r="C695" s="331" t="s">
        <v>717</v>
      </c>
    </row>
    <row r="696" spans="1:3">
      <c r="A696" s="326">
        <v>695</v>
      </c>
      <c r="B696" s="330">
        <v>64607</v>
      </c>
      <c r="C696" s="331" t="s">
        <v>718</v>
      </c>
    </row>
    <row r="697" spans="1:3">
      <c r="A697" s="329">
        <v>696</v>
      </c>
      <c r="B697" s="330">
        <v>64651</v>
      </c>
      <c r="C697" s="331" t="s">
        <v>719</v>
      </c>
    </row>
    <row r="698" spans="1:3">
      <c r="A698" s="326">
        <v>697</v>
      </c>
      <c r="B698" s="330">
        <v>64652</v>
      </c>
      <c r="C698" s="331" t="s">
        <v>720</v>
      </c>
    </row>
    <row r="699" spans="1:3">
      <c r="A699" s="326">
        <v>698</v>
      </c>
      <c r="B699" s="330">
        <v>64653</v>
      </c>
      <c r="C699" s="331" t="s">
        <v>721</v>
      </c>
    </row>
    <row r="700" spans="1:3">
      <c r="A700" s="329">
        <v>699</v>
      </c>
      <c r="B700" s="330">
        <v>64703</v>
      </c>
      <c r="C700" s="331" t="s">
        <v>722</v>
      </c>
    </row>
    <row r="701" spans="1:3">
      <c r="A701" s="326">
        <v>700</v>
      </c>
      <c r="B701" s="330">
        <v>64704</v>
      </c>
      <c r="C701" s="331" t="s">
        <v>723</v>
      </c>
    </row>
    <row r="702" spans="1:3">
      <c r="A702" s="329">
        <v>701</v>
      </c>
      <c r="B702" s="330">
        <v>64751</v>
      </c>
      <c r="C702" s="331" t="s">
        <v>724</v>
      </c>
    </row>
    <row r="703" spans="1:3">
      <c r="A703" s="326">
        <v>702</v>
      </c>
      <c r="B703" s="330">
        <v>65101</v>
      </c>
      <c r="C703" s="331" t="s">
        <v>725</v>
      </c>
    </row>
    <row r="704" spans="1:3">
      <c r="A704" s="326">
        <v>703</v>
      </c>
      <c r="B704" s="330">
        <v>65102</v>
      </c>
      <c r="C704" s="331" t="s">
        <v>726</v>
      </c>
    </row>
    <row r="705" spans="1:3">
      <c r="A705" s="329">
        <v>704</v>
      </c>
      <c r="B705" s="330">
        <v>65103</v>
      </c>
      <c r="C705" s="331" t="s">
        <v>727</v>
      </c>
    </row>
    <row r="706" spans="1:3">
      <c r="A706" s="326">
        <v>705</v>
      </c>
      <c r="B706" s="330">
        <v>65104</v>
      </c>
      <c r="C706" s="331" t="s">
        <v>728</v>
      </c>
    </row>
    <row r="707" spans="1:3">
      <c r="A707" s="329">
        <v>706</v>
      </c>
      <c r="B707" s="330">
        <v>65105</v>
      </c>
      <c r="C707" s="331" t="s">
        <v>729</v>
      </c>
    </row>
    <row r="708" spans="1:3">
      <c r="A708" s="326">
        <v>707</v>
      </c>
      <c r="B708" s="330">
        <v>65106</v>
      </c>
      <c r="C708" s="331" t="s">
        <v>730</v>
      </c>
    </row>
    <row r="709" spans="1:3">
      <c r="A709" s="326">
        <v>708</v>
      </c>
      <c r="B709" s="330">
        <v>65107</v>
      </c>
      <c r="C709" s="331" t="s">
        <v>731</v>
      </c>
    </row>
    <row r="710" spans="1:3">
      <c r="A710" s="329">
        <v>709</v>
      </c>
      <c r="B710" s="330">
        <v>65108</v>
      </c>
      <c r="C710" s="331" t="s">
        <v>732</v>
      </c>
    </row>
    <row r="711" spans="1:3">
      <c r="A711" s="326">
        <v>710</v>
      </c>
      <c r="B711" s="330">
        <v>65109</v>
      </c>
      <c r="C711" s="331" t="s">
        <v>733</v>
      </c>
    </row>
    <row r="712" spans="1:3">
      <c r="A712" s="329">
        <v>711</v>
      </c>
      <c r="B712" s="330">
        <v>65110</v>
      </c>
      <c r="C712" s="331" t="s">
        <v>734</v>
      </c>
    </row>
    <row r="713" spans="1:3">
      <c r="A713" s="326">
        <v>712</v>
      </c>
      <c r="B713" s="330">
        <v>65111</v>
      </c>
      <c r="C713" s="331" t="s">
        <v>735</v>
      </c>
    </row>
    <row r="714" spans="1:3">
      <c r="A714" s="326">
        <v>713</v>
      </c>
      <c r="B714" s="330">
        <v>65112</v>
      </c>
      <c r="C714" s="331" t="s">
        <v>736</v>
      </c>
    </row>
    <row r="715" spans="1:3">
      <c r="A715" s="329">
        <v>714</v>
      </c>
      <c r="B715" s="330">
        <v>65113</v>
      </c>
      <c r="C715" s="331" t="s">
        <v>927</v>
      </c>
    </row>
    <row r="716" spans="1:3">
      <c r="A716" s="326">
        <v>715</v>
      </c>
      <c r="B716" s="330">
        <v>65114</v>
      </c>
      <c r="C716" s="331" t="s">
        <v>737</v>
      </c>
    </row>
    <row r="717" spans="1:3">
      <c r="A717" s="329">
        <v>716</v>
      </c>
      <c r="B717" s="330">
        <v>65115</v>
      </c>
      <c r="C717" s="331" t="s">
        <v>738</v>
      </c>
    </row>
    <row r="718" spans="1:3">
      <c r="A718" s="326">
        <v>717</v>
      </c>
      <c r="B718" s="330">
        <v>65151</v>
      </c>
      <c r="C718" s="331" t="s">
        <v>739</v>
      </c>
    </row>
    <row r="719" spans="1:3">
      <c r="A719" s="326">
        <v>718</v>
      </c>
      <c r="B719" s="330">
        <v>65152</v>
      </c>
      <c r="C719" s="331" t="s">
        <v>740</v>
      </c>
    </row>
    <row r="720" spans="1:3">
      <c r="A720" s="329">
        <v>719</v>
      </c>
      <c r="B720" s="330">
        <v>65153</v>
      </c>
      <c r="C720" s="331" t="s">
        <v>741</v>
      </c>
    </row>
    <row r="721" spans="1:3">
      <c r="A721" s="326">
        <v>720</v>
      </c>
      <c r="B721" s="330">
        <v>65154</v>
      </c>
      <c r="C721" s="331" t="s">
        <v>742</v>
      </c>
    </row>
    <row r="722" spans="1:3">
      <c r="A722" s="329">
        <v>721</v>
      </c>
      <c r="B722" s="330">
        <v>65155</v>
      </c>
      <c r="C722" s="331" t="s">
        <v>743</v>
      </c>
    </row>
    <row r="723" spans="1:3">
      <c r="A723" s="326">
        <v>722</v>
      </c>
      <c r="B723" s="330">
        <v>65156</v>
      </c>
      <c r="C723" s="331" t="s">
        <v>744</v>
      </c>
    </row>
    <row r="724" spans="1:3">
      <c r="A724" s="326">
        <v>723</v>
      </c>
      <c r="B724" s="330">
        <v>65157</v>
      </c>
      <c r="C724" s="331" t="s">
        <v>745</v>
      </c>
    </row>
    <row r="725" spans="1:3">
      <c r="A725" s="326">
        <v>724</v>
      </c>
      <c r="B725" s="330">
        <v>65201</v>
      </c>
      <c r="C725" s="331" t="s">
        <v>746</v>
      </c>
    </row>
    <row r="726" spans="1:3">
      <c r="A726" s="329">
        <v>725</v>
      </c>
      <c r="B726" s="330">
        <v>65202</v>
      </c>
      <c r="C726" s="331" t="s">
        <v>747</v>
      </c>
    </row>
    <row r="727" spans="1:3">
      <c r="A727" s="326">
        <v>726</v>
      </c>
      <c r="B727" s="330">
        <v>65204</v>
      </c>
      <c r="C727" s="331" t="s">
        <v>748</v>
      </c>
    </row>
    <row r="728" spans="1:3">
      <c r="A728" s="329">
        <v>727</v>
      </c>
      <c r="B728" s="330">
        <v>65205</v>
      </c>
      <c r="C728" s="331" t="s">
        <v>749</v>
      </c>
    </row>
    <row r="729" spans="1:3">
      <c r="A729" s="326">
        <v>728</v>
      </c>
      <c r="B729" s="330">
        <v>65208</v>
      </c>
      <c r="C729" s="331" t="s">
        <v>751</v>
      </c>
    </row>
    <row r="730" spans="1:3">
      <c r="A730" s="326">
        <v>729</v>
      </c>
      <c r="B730" s="330">
        <v>65209</v>
      </c>
      <c r="C730" s="331" t="s">
        <v>752</v>
      </c>
    </row>
    <row r="731" spans="1:3">
      <c r="A731" s="329">
        <v>730</v>
      </c>
      <c r="B731" s="330">
        <v>65210</v>
      </c>
      <c r="C731" s="331" t="s">
        <v>753</v>
      </c>
    </row>
    <row r="732" spans="1:3">
      <c r="A732" s="326">
        <v>731</v>
      </c>
      <c r="B732" s="330">
        <v>65211</v>
      </c>
      <c r="C732" s="331" t="s">
        <v>754</v>
      </c>
    </row>
    <row r="733" spans="1:3">
      <c r="A733" s="329">
        <v>732</v>
      </c>
      <c r="B733" s="330">
        <v>65212</v>
      </c>
      <c r="C733" s="331" t="s">
        <v>755</v>
      </c>
    </row>
    <row r="734" spans="1:3">
      <c r="A734" s="326">
        <v>733</v>
      </c>
      <c r="B734" s="330">
        <v>65213</v>
      </c>
      <c r="C734" s="331" t="s">
        <v>756</v>
      </c>
    </row>
    <row r="735" spans="1:3">
      <c r="A735" s="326">
        <v>734</v>
      </c>
      <c r="B735" s="330">
        <v>65214</v>
      </c>
      <c r="C735" s="331" t="s">
        <v>757</v>
      </c>
    </row>
    <row r="736" spans="1:3">
      <c r="A736" s="329">
        <v>735</v>
      </c>
      <c r="B736" s="330">
        <v>65215</v>
      </c>
      <c r="C736" s="331" t="s">
        <v>758</v>
      </c>
    </row>
    <row r="737" spans="1:3">
      <c r="A737" s="326">
        <v>736</v>
      </c>
      <c r="B737" s="330">
        <v>65216</v>
      </c>
      <c r="C737" s="331" t="s">
        <v>759</v>
      </c>
    </row>
    <row r="738" spans="1:3">
      <c r="A738" s="329">
        <v>737</v>
      </c>
      <c r="B738" s="330">
        <v>65218</v>
      </c>
      <c r="C738" s="331" t="s">
        <v>760</v>
      </c>
    </row>
    <row r="739" spans="1:3">
      <c r="A739" s="326">
        <v>738</v>
      </c>
      <c r="B739" s="330">
        <v>65219</v>
      </c>
      <c r="C739" s="331" t="s">
        <v>950</v>
      </c>
    </row>
    <row r="740" spans="1:3">
      <c r="A740" s="326">
        <v>739</v>
      </c>
      <c r="B740" s="330">
        <v>65220</v>
      </c>
      <c r="C740" s="331" t="s">
        <v>761</v>
      </c>
    </row>
    <row r="741" spans="1:3">
      <c r="A741" s="329">
        <v>740</v>
      </c>
      <c r="B741" s="330">
        <v>65221</v>
      </c>
      <c r="C741" s="331" t="s">
        <v>762</v>
      </c>
    </row>
    <row r="742" spans="1:3">
      <c r="A742" s="326">
        <v>741</v>
      </c>
      <c r="B742" s="330">
        <v>65222</v>
      </c>
      <c r="C742" s="331" t="s">
        <v>930</v>
      </c>
    </row>
    <row r="743" spans="1:3">
      <c r="A743" s="329">
        <v>742</v>
      </c>
      <c r="B743" s="330">
        <v>65223</v>
      </c>
      <c r="C743" s="331" t="s">
        <v>763</v>
      </c>
    </row>
    <row r="744" spans="1:3">
      <c r="A744" s="326">
        <v>743</v>
      </c>
      <c r="B744" s="330">
        <v>65224</v>
      </c>
      <c r="C744" s="331" t="s">
        <v>764</v>
      </c>
    </row>
    <row r="745" spans="1:3">
      <c r="A745" s="326">
        <v>744</v>
      </c>
      <c r="B745" s="330">
        <v>65225</v>
      </c>
      <c r="C745" s="331" t="s">
        <v>765</v>
      </c>
    </row>
    <row r="746" spans="1:3">
      <c r="A746" s="329">
        <v>745</v>
      </c>
      <c r="B746" s="330">
        <v>65226</v>
      </c>
      <c r="C746" s="331" t="s">
        <v>766</v>
      </c>
    </row>
    <row r="747" spans="1:3">
      <c r="A747" s="326">
        <v>746</v>
      </c>
      <c r="B747" s="330">
        <v>65227</v>
      </c>
      <c r="C747" s="331" t="s">
        <v>767</v>
      </c>
    </row>
    <row r="748" spans="1:3">
      <c r="A748" s="329">
        <v>747</v>
      </c>
      <c r="B748" s="330">
        <v>65228</v>
      </c>
      <c r="C748" s="331" t="s">
        <v>768</v>
      </c>
    </row>
    <row r="749" spans="1:3">
      <c r="A749" s="326">
        <v>748</v>
      </c>
      <c r="B749" s="330">
        <v>65229</v>
      </c>
      <c r="C749" s="331" t="s">
        <v>769</v>
      </c>
    </row>
    <row r="750" spans="1:3">
      <c r="A750" s="326">
        <v>749</v>
      </c>
      <c r="B750" s="330">
        <v>65230</v>
      </c>
      <c r="C750" s="331" t="s">
        <v>770</v>
      </c>
    </row>
    <row r="751" spans="1:3">
      <c r="A751" s="329">
        <v>750</v>
      </c>
      <c r="B751" s="330">
        <v>65231</v>
      </c>
      <c r="C751" s="331" t="s">
        <v>771</v>
      </c>
    </row>
    <row r="752" spans="1:3">
      <c r="A752" s="326">
        <v>751</v>
      </c>
      <c r="B752" s="330">
        <v>65232</v>
      </c>
      <c r="C752" s="331" t="s">
        <v>772</v>
      </c>
    </row>
    <row r="753" spans="1:3">
      <c r="A753" s="329">
        <v>752</v>
      </c>
      <c r="B753" s="330">
        <v>65234</v>
      </c>
      <c r="C753" s="331" t="s">
        <v>773</v>
      </c>
    </row>
    <row r="754" spans="1:3">
      <c r="A754" s="326">
        <v>753</v>
      </c>
      <c r="B754" s="330">
        <v>65235</v>
      </c>
      <c r="C754" s="331" t="s">
        <v>774</v>
      </c>
    </row>
    <row r="755" spans="1:3">
      <c r="A755" s="326">
        <v>754</v>
      </c>
      <c r="B755" s="330">
        <v>65236</v>
      </c>
      <c r="C755" s="331" t="s">
        <v>775</v>
      </c>
    </row>
    <row r="756" spans="1:3">
      <c r="A756" s="329">
        <v>755</v>
      </c>
      <c r="B756" s="330">
        <v>65237</v>
      </c>
      <c r="C756" s="331" t="s">
        <v>776</v>
      </c>
    </row>
    <row r="757" spans="1:3">
      <c r="A757" s="326">
        <v>756</v>
      </c>
      <c r="B757" s="330">
        <v>65239</v>
      </c>
      <c r="C757" s="331" t="s">
        <v>777</v>
      </c>
    </row>
    <row r="758" spans="1:3">
      <c r="A758" s="329">
        <v>757</v>
      </c>
      <c r="B758" s="330">
        <v>65240</v>
      </c>
      <c r="C758" s="331" t="s">
        <v>778</v>
      </c>
    </row>
    <row r="759" spans="1:3">
      <c r="A759" s="326">
        <v>758</v>
      </c>
      <c r="B759" s="330">
        <v>65241</v>
      </c>
      <c r="C759" s="331" t="s">
        <v>779</v>
      </c>
    </row>
    <row r="760" spans="1:3">
      <c r="A760" s="326">
        <v>759</v>
      </c>
      <c r="B760" s="330">
        <v>65242</v>
      </c>
      <c r="C760" s="331" t="s">
        <v>780</v>
      </c>
    </row>
    <row r="761" spans="1:3">
      <c r="A761" s="329">
        <v>760</v>
      </c>
      <c r="B761" s="330">
        <v>65244</v>
      </c>
      <c r="C761" s="331" t="s">
        <v>781</v>
      </c>
    </row>
    <row r="762" spans="1:3">
      <c r="A762" s="326">
        <v>761</v>
      </c>
      <c r="B762" s="330">
        <v>65245</v>
      </c>
      <c r="C762" s="331" t="s">
        <v>782</v>
      </c>
    </row>
    <row r="763" spans="1:3">
      <c r="A763" s="329">
        <v>762</v>
      </c>
      <c r="B763" s="330">
        <v>65246</v>
      </c>
      <c r="C763" s="331" t="s">
        <v>783</v>
      </c>
    </row>
    <row r="764" spans="1:3">
      <c r="A764" s="326">
        <v>763</v>
      </c>
      <c r="B764" s="330">
        <v>65247</v>
      </c>
      <c r="C764" s="331" t="s">
        <v>784</v>
      </c>
    </row>
    <row r="765" spans="1:3">
      <c r="A765" s="326">
        <v>764</v>
      </c>
      <c r="B765" s="330">
        <v>65248</v>
      </c>
      <c r="C765" s="331" t="s">
        <v>931</v>
      </c>
    </row>
    <row r="766" spans="1:3">
      <c r="A766" s="329">
        <v>765</v>
      </c>
      <c r="B766" s="330">
        <v>65251</v>
      </c>
      <c r="C766" s="331" t="s">
        <v>785</v>
      </c>
    </row>
    <row r="767" spans="1:3">
      <c r="A767" s="326">
        <v>766</v>
      </c>
      <c r="B767" s="330">
        <v>65252</v>
      </c>
      <c r="C767" s="331" t="s">
        <v>786</v>
      </c>
    </row>
    <row r="768" spans="1:3">
      <c r="A768" s="329">
        <v>767</v>
      </c>
      <c r="B768" s="330">
        <v>65253</v>
      </c>
      <c r="C768" s="331" t="s">
        <v>787</v>
      </c>
    </row>
    <row r="769" spans="1:3">
      <c r="A769" s="326">
        <v>768</v>
      </c>
      <c r="B769" s="330">
        <v>65256</v>
      </c>
      <c r="C769" s="331" t="s">
        <v>788</v>
      </c>
    </row>
    <row r="770" spans="1:3">
      <c r="A770" s="326">
        <v>769</v>
      </c>
      <c r="B770" s="330">
        <v>65257</v>
      </c>
      <c r="C770" s="331" t="s">
        <v>932</v>
      </c>
    </row>
    <row r="771" spans="1:3">
      <c r="A771" s="329">
        <v>770</v>
      </c>
      <c r="B771" s="330">
        <v>65258</v>
      </c>
      <c r="C771" s="331" t="s">
        <v>789</v>
      </c>
    </row>
    <row r="772" spans="1:3">
      <c r="A772" s="326">
        <v>771</v>
      </c>
      <c r="B772" s="330">
        <v>65259</v>
      </c>
      <c r="C772" s="331" t="s">
        <v>790</v>
      </c>
    </row>
    <row r="773" spans="1:3">
      <c r="A773" s="329">
        <v>772</v>
      </c>
      <c r="B773" s="330">
        <v>65260</v>
      </c>
      <c r="C773" s="331" t="s">
        <v>791</v>
      </c>
    </row>
    <row r="774" spans="1:3">
      <c r="A774" s="326">
        <v>773</v>
      </c>
      <c r="B774" s="330">
        <v>65261</v>
      </c>
      <c r="C774" s="331" t="s">
        <v>792</v>
      </c>
    </row>
    <row r="775" spans="1:3">
      <c r="A775" s="326">
        <v>774</v>
      </c>
      <c r="B775" s="330">
        <v>65262</v>
      </c>
      <c r="C775" s="331" t="s">
        <v>793</v>
      </c>
    </row>
    <row r="776" spans="1:3">
      <c r="A776" s="329">
        <v>775</v>
      </c>
      <c r="B776" s="330">
        <v>65263</v>
      </c>
      <c r="C776" s="331" t="s">
        <v>794</v>
      </c>
    </row>
    <row r="777" spans="1:3">
      <c r="A777" s="326">
        <v>776</v>
      </c>
      <c r="B777" s="330">
        <v>65264</v>
      </c>
      <c r="C777" s="331" t="s">
        <v>795</v>
      </c>
    </row>
    <row r="778" spans="1:3">
      <c r="A778" s="329">
        <v>777</v>
      </c>
      <c r="B778" s="330">
        <v>65265</v>
      </c>
      <c r="C778" s="331" t="s">
        <v>796</v>
      </c>
    </row>
    <row r="779" spans="1:3">
      <c r="A779" s="326">
        <v>778</v>
      </c>
      <c r="B779" s="330">
        <v>65266</v>
      </c>
      <c r="C779" s="331" t="s">
        <v>797</v>
      </c>
    </row>
    <row r="780" spans="1:3">
      <c r="A780" s="326">
        <v>779</v>
      </c>
      <c r="B780" s="330">
        <v>65267</v>
      </c>
      <c r="C780" s="331" t="s">
        <v>798</v>
      </c>
    </row>
    <row r="781" spans="1:3">
      <c r="A781" s="329">
        <v>780</v>
      </c>
      <c r="B781" s="330">
        <v>65268</v>
      </c>
      <c r="C781" s="331" t="s">
        <v>799</v>
      </c>
    </row>
    <row r="782" spans="1:3">
      <c r="A782" s="326">
        <v>781</v>
      </c>
      <c r="B782" s="330">
        <v>65269</v>
      </c>
      <c r="C782" s="331" t="s">
        <v>800</v>
      </c>
    </row>
    <row r="783" spans="1:3">
      <c r="A783" s="329">
        <v>782</v>
      </c>
      <c r="B783" s="330">
        <v>65270</v>
      </c>
      <c r="C783" s="331" t="s">
        <v>801</v>
      </c>
    </row>
    <row r="784" spans="1:3">
      <c r="A784" s="326">
        <v>783</v>
      </c>
      <c r="B784" s="330">
        <v>65271</v>
      </c>
      <c r="C784" s="331" t="s">
        <v>802</v>
      </c>
    </row>
    <row r="785" spans="1:3">
      <c r="A785" s="326">
        <v>784</v>
      </c>
      <c r="B785" s="330">
        <v>65273</v>
      </c>
      <c r="C785" s="331" t="s">
        <v>803</v>
      </c>
    </row>
    <row r="786" spans="1:3">
      <c r="A786" s="329">
        <v>785</v>
      </c>
      <c r="B786" s="330">
        <v>65274</v>
      </c>
      <c r="C786" s="331" t="s">
        <v>804</v>
      </c>
    </row>
    <row r="787" spans="1:3">
      <c r="A787" s="326">
        <v>786</v>
      </c>
      <c r="B787" s="330">
        <v>65275</v>
      </c>
      <c r="C787" s="331" t="s">
        <v>805</v>
      </c>
    </row>
    <row r="788" spans="1:3">
      <c r="A788" s="329">
        <v>787</v>
      </c>
      <c r="B788" s="330">
        <v>65277</v>
      </c>
      <c r="C788" s="331" t="s">
        <v>905</v>
      </c>
    </row>
    <row r="789" spans="1:3">
      <c r="A789" s="326">
        <v>788</v>
      </c>
      <c r="B789" s="330">
        <v>65278</v>
      </c>
      <c r="C789" s="332" t="s">
        <v>1268</v>
      </c>
    </row>
    <row r="790" spans="1:3">
      <c r="A790" s="326">
        <v>789</v>
      </c>
      <c r="B790" s="330">
        <v>65279</v>
      </c>
      <c r="C790" s="331" t="s">
        <v>945</v>
      </c>
    </row>
    <row r="791" spans="1:3">
      <c r="A791" s="329">
        <v>790</v>
      </c>
      <c r="B791" s="330">
        <v>65281</v>
      </c>
      <c r="C791" s="331" t="s">
        <v>806</v>
      </c>
    </row>
    <row r="792" spans="1:3">
      <c r="A792" s="326">
        <v>791</v>
      </c>
      <c r="B792" s="330">
        <v>65301</v>
      </c>
      <c r="C792" s="331" t="s">
        <v>807</v>
      </c>
    </row>
    <row r="793" spans="1:3">
      <c r="A793" s="329">
        <v>792</v>
      </c>
      <c r="B793" s="330">
        <v>65302</v>
      </c>
      <c r="C793" s="331" t="s">
        <v>808</v>
      </c>
    </row>
    <row r="794" spans="1:3">
      <c r="A794" s="326">
        <v>793</v>
      </c>
      <c r="B794" s="330">
        <v>65303</v>
      </c>
      <c r="C794" s="331" t="s">
        <v>809</v>
      </c>
    </row>
    <row r="795" spans="1:3">
      <c r="A795" s="326">
        <v>794</v>
      </c>
      <c r="B795" s="330">
        <v>65304</v>
      </c>
      <c r="C795" s="331" t="s">
        <v>810</v>
      </c>
    </row>
    <row r="796" spans="1:3">
      <c r="A796" s="329">
        <v>795</v>
      </c>
      <c r="B796" s="330">
        <v>65305</v>
      </c>
      <c r="C796" s="331" t="s">
        <v>811</v>
      </c>
    </row>
    <row r="797" spans="1:3">
      <c r="A797" s="326">
        <v>796</v>
      </c>
      <c r="B797" s="330">
        <v>65306</v>
      </c>
      <c r="C797" s="331" t="s">
        <v>899</v>
      </c>
    </row>
    <row r="798" spans="1:3">
      <c r="A798" s="329">
        <v>797</v>
      </c>
      <c r="B798" s="330">
        <v>65307</v>
      </c>
      <c r="C798" s="331" t="s">
        <v>904</v>
      </c>
    </row>
    <row r="799" spans="1:3">
      <c r="A799" s="326">
        <v>798</v>
      </c>
      <c r="B799" s="330">
        <v>65308</v>
      </c>
      <c r="C799" s="331" t="s">
        <v>750</v>
      </c>
    </row>
    <row r="800" spans="1:3">
      <c r="A800" s="326">
        <v>799</v>
      </c>
      <c r="B800" s="330">
        <v>65309</v>
      </c>
      <c r="C800" s="332" t="s">
        <v>1269</v>
      </c>
    </row>
    <row r="801" spans="1:3">
      <c r="A801" s="329">
        <v>800</v>
      </c>
      <c r="B801" s="330">
        <v>65310</v>
      </c>
      <c r="C801" s="331" t="s">
        <v>944</v>
      </c>
    </row>
    <row r="802" spans="1:3">
      <c r="A802" s="326">
        <v>801</v>
      </c>
      <c r="B802" s="330">
        <v>65401</v>
      </c>
      <c r="C802" s="331" t="s">
        <v>812</v>
      </c>
    </row>
    <row r="803" spans="1:3">
      <c r="A803" s="329">
        <v>802</v>
      </c>
      <c r="B803" s="330">
        <v>65402</v>
      </c>
      <c r="C803" s="331" t="s">
        <v>813</v>
      </c>
    </row>
    <row r="804" spans="1:3">
      <c r="A804" s="326">
        <v>803</v>
      </c>
      <c r="B804" s="330">
        <v>65403</v>
      </c>
      <c r="C804" s="331" t="s">
        <v>814</v>
      </c>
    </row>
    <row r="805" spans="1:3">
      <c r="A805" s="326">
        <v>804</v>
      </c>
      <c r="B805" s="330">
        <v>65404</v>
      </c>
      <c r="C805" s="331" t="s">
        <v>815</v>
      </c>
    </row>
    <row r="806" spans="1:3">
      <c r="A806" s="329">
        <v>805</v>
      </c>
      <c r="B806" s="330">
        <v>65405</v>
      </c>
      <c r="C806" s="331" t="s">
        <v>816</v>
      </c>
    </row>
    <row r="807" spans="1:3">
      <c r="A807" s="326">
        <v>806</v>
      </c>
      <c r="B807" s="330">
        <v>65406</v>
      </c>
      <c r="C807" s="331" t="s">
        <v>900</v>
      </c>
    </row>
    <row r="808" spans="1:3">
      <c r="A808" s="329">
        <v>807</v>
      </c>
      <c r="B808" s="330">
        <v>65407</v>
      </c>
      <c r="C808" s="331" t="s">
        <v>817</v>
      </c>
    </row>
    <row r="809" spans="1:3">
      <c r="A809" s="326">
        <v>808</v>
      </c>
      <c r="B809" s="330">
        <v>65408</v>
      </c>
      <c r="C809" s="331" t="s">
        <v>818</v>
      </c>
    </row>
    <row r="810" spans="1:3">
      <c r="A810" s="326">
        <v>809</v>
      </c>
      <c r="B810" s="330">
        <v>65409</v>
      </c>
      <c r="C810" s="331" t="s">
        <v>819</v>
      </c>
    </row>
    <row r="811" spans="1:3">
      <c r="A811" s="329">
        <v>810</v>
      </c>
      <c r="B811" s="330">
        <v>65411</v>
      </c>
      <c r="C811" s="331" t="s">
        <v>888</v>
      </c>
    </row>
    <row r="812" spans="1:3">
      <c r="A812" s="326">
        <v>811</v>
      </c>
      <c r="B812" s="330">
        <v>65451</v>
      </c>
      <c r="C812" s="331" t="s">
        <v>820</v>
      </c>
    </row>
    <row r="813" spans="1:3">
      <c r="A813" s="329">
        <v>812</v>
      </c>
      <c r="B813" s="330">
        <v>65452</v>
      </c>
      <c r="C813" s="331" t="s">
        <v>821</v>
      </c>
    </row>
    <row r="814" spans="1:3">
      <c r="A814" s="326">
        <v>813</v>
      </c>
      <c r="B814" s="330">
        <v>65453</v>
      </c>
      <c r="C814" s="331" t="s">
        <v>822</v>
      </c>
    </row>
    <row r="815" spans="1:3">
      <c r="A815" s="326">
        <v>814</v>
      </c>
      <c r="B815" s="330">
        <v>65454</v>
      </c>
      <c r="C815" s="331" t="s">
        <v>823</v>
      </c>
    </row>
    <row r="816" spans="1:3">
      <c r="A816" s="329">
        <v>815</v>
      </c>
      <c r="B816" s="330">
        <v>65455</v>
      </c>
      <c r="C816" s="331" t="s">
        <v>824</v>
      </c>
    </row>
    <row r="817" spans="1:3">
      <c r="A817" s="326">
        <v>816</v>
      </c>
      <c r="B817" s="330">
        <v>65456</v>
      </c>
      <c r="C817" s="331" t="s">
        <v>933</v>
      </c>
    </row>
    <row r="818" spans="1:3">
      <c r="A818" s="329">
        <v>817</v>
      </c>
      <c r="B818" s="330">
        <v>65457</v>
      </c>
      <c r="C818" s="331" t="s">
        <v>908</v>
      </c>
    </row>
    <row r="819" spans="1:3">
      <c r="A819" s="326">
        <v>818</v>
      </c>
      <c r="B819" s="330">
        <v>66101</v>
      </c>
      <c r="C819" s="331" t="s">
        <v>825</v>
      </c>
    </row>
    <row r="820" spans="1:3">
      <c r="A820" s="326">
        <v>819</v>
      </c>
      <c r="B820" s="330">
        <v>66102</v>
      </c>
      <c r="C820" s="331" t="s">
        <v>826</v>
      </c>
    </row>
    <row r="821" spans="1:3">
      <c r="A821" s="329">
        <v>820</v>
      </c>
      <c r="B821" s="330">
        <v>66103</v>
      </c>
      <c r="C821" s="331" t="s">
        <v>827</v>
      </c>
    </row>
    <row r="822" spans="1:3">
      <c r="A822" s="326">
        <v>821</v>
      </c>
      <c r="B822" s="330">
        <v>66104</v>
      </c>
      <c r="C822" s="331" t="s">
        <v>828</v>
      </c>
    </row>
    <row r="823" spans="1:3">
      <c r="A823" s="329">
        <v>822</v>
      </c>
      <c r="B823" s="330">
        <v>66105</v>
      </c>
      <c r="C823" s="331" t="s">
        <v>938</v>
      </c>
    </row>
    <row r="824" spans="1:3">
      <c r="A824" s="326">
        <v>823</v>
      </c>
      <c r="B824" s="330">
        <v>66106</v>
      </c>
      <c r="C824" s="331" t="s">
        <v>829</v>
      </c>
    </row>
    <row r="825" spans="1:3">
      <c r="A825" s="326">
        <v>824</v>
      </c>
      <c r="B825" s="330">
        <v>66107</v>
      </c>
      <c r="C825" s="331" t="s">
        <v>830</v>
      </c>
    </row>
    <row r="826" spans="1:3">
      <c r="A826" s="329">
        <v>825</v>
      </c>
      <c r="B826" s="330">
        <v>66108</v>
      </c>
      <c r="C826" s="331" t="s">
        <v>831</v>
      </c>
    </row>
    <row r="827" spans="1:3">
      <c r="A827" s="326">
        <v>826</v>
      </c>
      <c r="B827" s="330">
        <v>66109</v>
      </c>
      <c r="C827" s="331" t="s">
        <v>832</v>
      </c>
    </row>
    <row r="828" spans="1:3">
      <c r="A828" s="329">
        <v>827</v>
      </c>
      <c r="B828" s="330">
        <v>66110</v>
      </c>
      <c r="C828" s="331" t="s">
        <v>833</v>
      </c>
    </row>
    <row r="829" spans="1:3">
      <c r="A829" s="326">
        <v>828</v>
      </c>
      <c r="B829" s="330">
        <v>66113</v>
      </c>
      <c r="C829" s="331" t="s">
        <v>834</v>
      </c>
    </row>
    <row r="830" spans="1:3">
      <c r="A830" s="326">
        <v>829</v>
      </c>
      <c r="B830" s="330">
        <v>66115</v>
      </c>
      <c r="C830" s="331" t="s">
        <v>835</v>
      </c>
    </row>
    <row r="831" spans="1:3">
      <c r="A831" s="329">
        <v>830</v>
      </c>
      <c r="B831" s="330">
        <v>66151</v>
      </c>
      <c r="C831" s="331" t="s">
        <v>836</v>
      </c>
    </row>
    <row r="832" spans="1:3">
      <c r="A832" s="326">
        <v>831</v>
      </c>
      <c r="B832" s="330">
        <v>66152</v>
      </c>
      <c r="C832" s="331" t="s">
        <v>837</v>
      </c>
    </row>
    <row r="833" spans="1:3">
      <c r="A833" s="329">
        <v>832</v>
      </c>
      <c r="B833" s="330">
        <v>66153</v>
      </c>
      <c r="C833" s="331" t="s">
        <v>838</v>
      </c>
    </row>
    <row r="834" spans="1:3">
      <c r="A834" s="326">
        <v>833</v>
      </c>
      <c r="B834" s="330">
        <v>66154</v>
      </c>
      <c r="C834" s="331" t="s">
        <v>939</v>
      </c>
    </row>
    <row r="835" spans="1:3">
      <c r="A835" s="326">
        <v>834</v>
      </c>
      <c r="B835" s="330">
        <v>66155</v>
      </c>
      <c r="C835" s="331" t="s">
        <v>839</v>
      </c>
    </row>
    <row r="836" spans="1:3">
      <c r="A836" s="329">
        <v>835</v>
      </c>
      <c r="B836" s="330">
        <v>66156</v>
      </c>
      <c r="C836" s="331" t="s">
        <v>840</v>
      </c>
    </row>
    <row r="837" spans="1:3">
      <c r="A837" s="326">
        <v>836</v>
      </c>
      <c r="B837" s="330">
        <v>66157</v>
      </c>
      <c r="C837" s="331" t="s">
        <v>841</v>
      </c>
    </row>
    <row r="838" spans="1:3">
      <c r="A838" s="329">
        <v>837</v>
      </c>
      <c r="B838" s="330">
        <v>66158</v>
      </c>
      <c r="C838" s="331" t="s">
        <v>842</v>
      </c>
    </row>
    <row r="839" spans="1:3">
      <c r="A839" s="326">
        <v>838</v>
      </c>
      <c r="B839" s="330">
        <v>66201</v>
      </c>
      <c r="C839" s="331" t="s">
        <v>843</v>
      </c>
    </row>
    <row r="840" spans="1:3">
      <c r="A840" s="326">
        <v>839</v>
      </c>
      <c r="B840" s="330">
        <v>66203</v>
      </c>
      <c r="C840" s="331" t="s">
        <v>844</v>
      </c>
    </row>
    <row r="841" spans="1:3">
      <c r="A841" s="329">
        <v>840</v>
      </c>
      <c r="B841" s="330">
        <v>66204</v>
      </c>
      <c r="C841" s="331" t="s">
        <v>845</v>
      </c>
    </row>
    <row r="842" spans="1:3">
      <c r="A842" s="326">
        <v>841</v>
      </c>
      <c r="B842" s="330">
        <v>66205</v>
      </c>
      <c r="C842" s="331" t="s">
        <v>846</v>
      </c>
    </row>
    <row r="843" spans="1:3">
      <c r="A843" s="329">
        <v>842</v>
      </c>
      <c r="B843" s="330">
        <v>66206</v>
      </c>
      <c r="C843" s="331" t="s">
        <v>847</v>
      </c>
    </row>
    <row r="844" spans="1:3">
      <c r="A844" s="326">
        <v>843</v>
      </c>
      <c r="B844" s="330">
        <v>66209</v>
      </c>
      <c r="C844" s="331" t="s">
        <v>848</v>
      </c>
    </row>
    <row r="845" spans="1:3">
      <c r="A845" s="326">
        <v>844</v>
      </c>
      <c r="B845" s="330">
        <v>66210</v>
      </c>
      <c r="C845" s="331" t="s">
        <v>849</v>
      </c>
    </row>
    <row r="846" spans="1:3">
      <c r="A846" s="329">
        <v>845</v>
      </c>
      <c r="B846" s="330">
        <v>66211</v>
      </c>
      <c r="C846" s="331" t="s">
        <v>850</v>
      </c>
    </row>
    <row r="847" spans="1:3">
      <c r="A847" s="326">
        <v>846</v>
      </c>
      <c r="B847" s="330">
        <v>66212</v>
      </c>
      <c r="C847" s="331" t="s">
        <v>851</v>
      </c>
    </row>
    <row r="848" spans="1:3">
      <c r="A848" s="329">
        <v>847</v>
      </c>
      <c r="B848" s="330">
        <v>66214</v>
      </c>
      <c r="C848" s="331" t="s">
        <v>852</v>
      </c>
    </row>
    <row r="849" spans="1:3">
      <c r="A849" s="326">
        <v>848</v>
      </c>
      <c r="B849" s="330">
        <v>66216</v>
      </c>
      <c r="C849" s="331" t="s">
        <v>853</v>
      </c>
    </row>
    <row r="850" spans="1:3">
      <c r="A850" s="326">
        <v>849</v>
      </c>
      <c r="B850" s="330">
        <v>66217</v>
      </c>
      <c r="C850" s="331" t="s">
        <v>854</v>
      </c>
    </row>
    <row r="851" spans="1:3">
      <c r="A851" s="329">
        <v>850</v>
      </c>
      <c r="B851" s="330">
        <v>66218</v>
      </c>
      <c r="C851" s="331" t="s">
        <v>1270</v>
      </c>
    </row>
    <row r="852" spans="1:3">
      <c r="A852" s="326">
        <v>851</v>
      </c>
      <c r="B852" s="330">
        <v>66252</v>
      </c>
      <c r="C852" s="331" t="s">
        <v>855</v>
      </c>
    </row>
    <row r="853" spans="1:3">
      <c r="A853" s="329">
        <v>852</v>
      </c>
      <c r="B853" s="330">
        <v>66253</v>
      </c>
      <c r="C853" s="331" t="s">
        <v>856</v>
      </c>
    </row>
    <row r="854" spans="1:3">
      <c r="A854" s="326">
        <v>853</v>
      </c>
      <c r="B854" s="330">
        <v>66254</v>
      </c>
      <c r="C854" s="331" t="s">
        <v>857</v>
      </c>
    </row>
    <row r="855" spans="1:3">
      <c r="A855" s="326">
        <v>854</v>
      </c>
      <c r="B855" s="330">
        <v>66255</v>
      </c>
      <c r="C855" s="331" t="s">
        <v>858</v>
      </c>
    </row>
    <row r="856" spans="1:3">
      <c r="A856" s="329">
        <v>855</v>
      </c>
      <c r="B856" s="330">
        <v>66257</v>
      </c>
      <c r="C856" s="331" t="s">
        <v>859</v>
      </c>
    </row>
    <row r="857" spans="1:3">
      <c r="A857" s="326">
        <v>856</v>
      </c>
      <c r="B857" s="330">
        <v>66258</v>
      </c>
      <c r="C857" s="331" t="s">
        <v>887</v>
      </c>
    </row>
    <row r="858" spans="1:3">
      <c r="A858" s="329">
        <v>857</v>
      </c>
      <c r="B858" s="330">
        <v>66302</v>
      </c>
      <c r="C858" s="331" t="s">
        <v>860</v>
      </c>
    </row>
    <row r="859" spans="1:3">
      <c r="A859" s="326">
        <v>858</v>
      </c>
      <c r="B859" s="330">
        <v>66303</v>
      </c>
      <c r="C859" s="331" t="s">
        <v>861</v>
      </c>
    </row>
    <row r="860" spans="1:3">
      <c r="A860" s="326">
        <v>859</v>
      </c>
      <c r="B860" s="330">
        <v>66304</v>
      </c>
      <c r="C860" s="331" t="s">
        <v>862</v>
      </c>
    </row>
    <row r="861" spans="1:3">
      <c r="A861" s="329">
        <v>860</v>
      </c>
      <c r="B861" s="330">
        <v>66305</v>
      </c>
      <c r="C861" s="331" t="s">
        <v>863</v>
      </c>
    </row>
    <row r="862" spans="1:3">
      <c r="A862" s="326">
        <v>861</v>
      </c>
      <c r="B862" s="330">
        <v>66306</v>
      </c>
      <c r="C862" s="331" t="s">
        <v>864</v>
      </c>
    </row>
    <row r="863" spans="1:3">
      <c r="A863" s="329">
        <v>862</v>
      </c>
      <c r="B863" s="330">
        <v>66308</v>
      </c>
      <c r="C863" s="331" t="s">
        <v>865</v>
      </c>
    </row>
    <row r="864" spans="1:3">
      <c r="A864" s="326">
        <v>863</v>
      </c>
      <c r="B864" s="330">
        <v>66309</v>
      </c>
      <c r="C864" s="331" t="s">
        <v>866</v>
      </c>
    </row>
    <row r="865" spans="1:3">
      <c r="A865" s="326">
        <v>864</v>
      </c>
      <c r="B865" s="330">
        <v>66310</v>
      </c>
      <c r="C865" s="331" t="s">
        <v>867</v>
      </c>
    </row>
    <row r="866" spans="1:3">
      <c r="A866" s="329">
        <v>865</v>
      </c>
      <c r="B866" s="330">
        <v>66311</v>
      </c>
      <c r="C866" s="331" t="s">
        <v>1206</v>
      </c>
    </row>
    <row r="867" spans="1:3">
      <c r="A867" s="326">
        <v>866</v>
      </c>
      <c r="B867" s="330">
        <v>66351</v>
      </c>
      <c r="C867" s="331" t="s">
        <v>868</v>
      </c>
    </row>
    <row r="868" spans="1:3">
      <c r="A868" s="329">
        <v>867</v>
      </c>
      <c r="B868" s="330">
        <v>66352</v>
      </c>
      <c r="C868" s="331" t="s">
        <v>940</v>
      </c>
    </row>
    <row r="869" spans="1:3">
      <c r="A869" s="326">
        <v>868</v>
      </c>
      <c r="B869" s="330">
        <v>66353</v>
      </c>
      <c r="C869" s="331" t="s">
        <v>869</v>
      </c>
    </row>
    <row r="870" spans="1:3">
      <c r="A870" s="326">
        <v>869</v>
      </c>
      <c r="B870" s="330">
        <v>66354</v>
      </c>
      <c r="C870" s="331" t="s">
        <v>870</v>
      </c>
    </row>
    <row r="871" spans="1:3">
      <c r="A871" s="329">
        <v>870</v>
      </c>
      <c r="B871" s="330">
        <v>66401</v>
      </c>
      <c r="C871" s="331" t="s">
        <v>871</v>
      </c>
    </row>
    <row r="872" spans="1:3">
      <c r="A872" s="326">
        <v>871</v>
      </c>
      <c r="B872" s="330">
        <v>66402</v>
      </c>
      <c r="C872" s="331" t="s">
        <v>872</v>
      </c>
    </row>
    <row r="873" spans="1:3">
      <c r="A873" s="329">
        <v>872</v>
      </c>
      <c r="B873" s="330">
        <v>66403</v>
      </c>
      <c r="C873" s="331" t="s">
        <v>873</v>
      </c>
    </row>
    <row r="874" spans="1:3">
      <c r="A874" s="326">
        <v>873</v>
      </c>
      <c r="B874" s="330">
        <v>66404</v>
      </c>
      <c r="C874" s="331" t="s">
        <v>874</v>
      </c>
    </row>
    <row r="875" spans="1:3">
      <c r="A875" s="326">
        <v>874</v>
      </c>
      <c r="B875" s="330">
        <v>66405</v>
      </c>
      <c r="C875" s="331" t="s">
        <v>875</v>
      </c>
    </row>
    <row r="876" spans="1:3">
      <c r="A876" s="329">
        <v>875</v>
      </c>
      <c r="B876" s="330">
        <v>66407</v>
      </c>
      <c r="C876" s="331" t="s">
        <v>876</v>
      </c>
    </row>
    <row r="877" spans="1:3">
      <c r="A877" s="326">
        <v>876</v>
      </c>
      <c r="B877" s="330">
        <v>66452</v>
      </c>
      <c r="C877" s="331" t="s">
        <v>877</v>
      </c>
    </row>
    <row r="878" spans="1:3">
      <c r="A878" s="329">
        <v>877</v>
      </c>
      <c r="B878" s="330">
        <v>66454</v>
      </c>
      <c r="C878" s="331" t="s">
        <v>1271</v>
      </c>
    </row>
    <row r="879" spans="1:3">
      <c r="A879" s="335">
        <v>878</v>
      </c>
      <c r="B879" s="333">
        <v>66455</v>
      </c>
      <c r="C879" s="334" t="s">
        <v>878</v>
      </c>
    </row>
    <row r="880" spans="1:3">
      <c r="A880" s="279"/>
      <c r="B880" s="279"/>
      <c r="C880" s="280"/>
    </row>
    <row r="881" spans="1:9">
      <c r="A881" s="23"/>
      <c r="B881" s="55"/>
      <c r="C881" s="55"/>
      <c r="D881" s="56"/>
      <c r="E881" s="57"/>
      <c r="F881" s="58"/>
      <c r="G881" s="23"/>
      <c r="H881" s="23"/>
      <c r="I881" s="23"/>
    </row>
    <row r="882" spans="1:9">
      <c r="A882" s="23"/>
      <c r="B882" s="55"/>
      <c r="C882" s="55"/>
      <c r="D882" s="56"/>
      <c r="E882" s="57"/>
      <c r="F882" s="58"/>
      <c r="G882" s="23"/>
      <c r="H882" s="23"/>
      <c r="I882" s="23"/>
    </row>
  </sheetData>
  <sheetProtection algorithmName="SHA-512" hashValue="StYh+4nr8lhqWN1+3uVmUtwyZVx6x+jQcW4UGDuaiXCsHhtIljwJv9EBELQZZQGqS/37WTxVo7QOsxw4cnMVJQ==" saltValue="cZ67c/HagA0tuXWenGqdZg==" spinCount="100000" sheet="1" autoFilter="0"/>
  <autoFilter ref="A1:K882" xr:uid="{00000000-0009-0000-0000-000002000000}"/>
  <mergeCells count="8">
    <mergeCell ref="E28:E33"/>
    <mergeCell ref="E34:E42"/>
    <mergeCell ref="E44:E49"/>
    <mergeCell ref="E2:E7"/>
    <mergeCell ref="E8:E14"/>
    <mergeCell ref="E15:E18"/>
    <mergeCell ref="E21:E24"/>
    <mergeCell ref="E25:E27"/>
  </mergeCells>
  <phoneticPr fontId="3"/>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N546"/>
  <sheetViews>
    <sheetView showGridLines="0" showRowColHeaders="0" view="pageBreakPreview" zoomScale="85" zoomScaleNormal="100" zoomScaleSheetLayoutView="85" workbookViewId="0">
      <selection activeCell="CJ284" sqref="CJ284"/>
    </sheetView>
  </sheetViews>
  <sheetFormatPr defaultColWidth="1.6640625" defaultRowHeight="13.2"/>
  <cols>
    <col min="1" max="12" width="1.6640625" customWidth="1"/>
    <col min="13" max="13" width="1.6640625" style="1" customWidth="1"/>
    <col min="14" max="22" width="1.6640625" customWidth="1"/>
    <col min="23" max="23" width="1.6640625" style="1" customWidth="1"/>
    <col min="24" max="32" width="1.6640625" customWidth="1"/>
    <col min="33" max="33" width="1.6640625" style="1" customWidth="1"/>
    <col min="34" max="42" width="1.6640625" customWidth="1"/>
    <col min="43" max="43" width="1.6640625" style="1" customWidth="1"/>
    <col min="44" max="52" width="1.6640625" customWidth="1"/>
    <col min="53" max="53" width="1.6640625" style="1" customWidth="1"/>
    <col min="54" max="62" width="1.6640625" customWidth="1"/>
    <col min="63" max="63" width="1.6640625" style="1" customWidth="1"/>
  </cols>
  <sheetData>
    <row r="1" spans="2:64" ht="9.9" customHeight="1">
      <c r="B1" s="1"/>
      <c r="C1" s="1"/>
      <c r="D1" s="1"/>
      <c r="E1" s="1"/>
      <c r="F1" s="1"/>
      <c r="G1" s="1"/>
      <c r="H1" s="2"/>
      <c r="I1" s="2"/>
      <c r="J1" s="2"/>
      <c r="K1" s="2"/>
      <c r="L1" s="2"/>
      <c r="M1" s="2"/>
      <c r="N1" s="2"/>
      <c r="O1" s="2"/>
      <c r="P1" s="2"/>
      <c r="Q1" s="2"/>
      <c r="R1" s="2"/>
      <c r="S1" s="1"/>
      <c r="T1" s="1"/>
      <c r="U1" s="1"/>
      <c r="V1" s="1"/>
      <c r="X1" s="1"/>
      <c r="Y1" s="1"/>
      <c r="Z1" s="1"/>
      <c r="AA1" s="954" t="s">
        <v>1103</v>
      </c>
      <c r="AB1" s="954"/>
      <c r="AC1" s="954"/>
      <c r="AD1" s="954"/>
      <c r="AE1" s="954"/>
      <c r="AF1" s="954"/>
      <c r="AG1" s="954"/>
      <c r="AH1" s="954"/>
      <c r="AI1" s="954"/>
      <c r="AJ1" s="954"/>
      <c r="AK1" s="954"/>
      <c r="AL1" s="1"/>
      <c r="AM1" s="1"/>
      <c r="AN1" s="1"/>
      <c r="AO1" s="1"/>
      <c r="AP1" s="1"/>
      <c r="AR1" s="1"/>
      <c r="AS1" s="1"/>
      <c r="AU1" s="2"/>
      <c r="AV1" s="2"/>
      <c r="AW1" s="2"/>
      <c r="AX1" s="2"/>
      <c r="AY1" s="2"/>
      <c r="AZ1" s="2"/>
      <c r="BA1" s="2"/>
      <c r="BB1" s="2"/>
      <c r="BC1" s="2"/>
      <c r="BD1" s="2"/>
      <c r="BE1" s="1"/>
      <c r="BF1" s="1"/>
      <c r="BG1" s="1"/>
      <c r="BH1" s="1"/>
      <c r="BI1" s="1"/>
      <c r="BJ1" s="1"/>
    </row>
    <row r="2" spans="2:64" ht="9.9" customHeight="1">
      <c r="B2" s="1"/>
      <c r="C2" s="1"/>
      <c r="D2" s="1"/>
      <c r="E2" s="1"/>
      <c r="F2" s="1"/>
      <c r="G2" s="1"/>
      <c r="H2" s="2"/>
      <c r="I2" s="2"/>
      <c r="J2" s="2"/>
      <c r="K2" s="2"/>
      <c r="L2" s="2"/>
      <c r="M2" s="2"/>
      <c r="N2" s="2"/>
      <c r="O2" s="2"/>
      <c r="P2" s="2"/>
      <c r="Q2" s="2"/>
      <c r="R2" s="2"/>
      <c r="S2" s="2"/>
      <c r="T2" s="2"/>
      <c r="U2" s="1"/>
      <c r="V2" s="1"/>
      <c r="X2" s="1"/>
      <c r="Y2" s="1"/>
      <c r="Z2" s="1"/>
      <c r="AA2" s="954"/>
      <c r="AB2" s="954"/>
      <c r="AC2" s="954"/>
      <c r="AD2" s="954"/>
      <c r="AE2" s="954"/>
      <c r="AF2" s="954"/>
      <c r="AG2" s="954"/>
      <c r="AH2" s="954"/>
      <c r="AI2" s="954"/>
      <c r="AJ2" s="954"/>
      <c r="AK2" s="954"/>
      <c r="AL2" s="1"/>
      <c r="AM2" s="1"/>
      <c r="AN2" s="1"/>
      <c r="AO2" s="1"/>
      <c r="AP2" s="1"/>
      <c r="AR2" s="1"/>
      <c r="AS2" s="1"/>
      <c r="AT2" s="1"/>
      <c r="AU2" s="1"/>
      <c r="AV2" s="2"/>
      <c r="AW2" s="2"/>
      <c r="AX2" s="2"/>
      <c r="AY2" s="2"/>
      <c r="AZ2" s="833" t="s">
        <v>5</v>
      </c>
      <c r="BA2" s="834"/>
      <c r="BB2" s="834"/>
      <c r="BC2" s="834"/>
      <c r="BD2" s="834"/>
      <c r="BE2" s="834"/>
      <c r="BF2" s="834"/>
      <c r="BG2" s="834"/>
      <c r="BH2" s="834"/>
      <c r="BI2" s="834"/>
      <c r="BJ2" s="835"/>
    </row>
    <row r="3" spans="2:64" ht="9.9" customHeight="1">
      <c r="B3" s="1"/>
      <c r="C3" s="1"/>
      <c r="D3" s="1"/>
      <c r="E3" s="1"/>
      <c r="F3" s="1"/>
      <c r="G3" s="1"/>
      <c r="H3" s="2"/>
      <c r="I3" s="2"/>
      <c r="J3" s="2"/>
      <c r="K3" s="2"/>
      <c r="L3" s="2"/>
      <c r="M3" s="2"/>
      <c r="N3" s="2"/>
      <c r="O3" s="2"/>
      <c r="P3" s="2"/>
      <c r="Q3" s="2"/>
      <c r="R3" s="839" t="s">
        <v>1042</v>
      </c>
      <c r="S3" s="839"/>
      <c r="T3" s="839"/>
      <c r="U3" s="839"/>
      <c r="V3" s="839"/>
      <c r="W3" s="839"/>
      <c r="X3" s="839"/>
      <c r="Y3" s="839"/>
      <c r="Z3" s="839"/>
      <c r="AA3" s="839"/>
      <c r="AB3" s="839"/>
      <c r="AC3" s="839"/>
      <c r="AD3" s="839"/>
      <c r="AE3" s="839"/>
      <c r="AF3" s="839"/>
      <c r="AG3" s="839"/>
      <c r="AH3" s="839"/>
      <c r="AI3" s="839"/>
      <c r="AJ3" s="839"/>
      <c r="AK3" s="839"/>
      <c r="AL3" s="839"/>
      <c r="AM3" s="839"/>
      <c r="AN3" s="839"/>
      <c r="AO3" s="839"/>
      <c r="AP3" s="839"/>
      <c r="AQ3" s="839"/>
      <c r="AR3" s="839"/>
      <c r="AS3" s="839"/>
      <c r="AT3" s="839"/>
      <c r="AU3" s="2"/>
      <c r="AV3" s="2"/>
      <c r="AW3" s="2"/>
      <c r="AX3" s="2"/>
      <c r="AY3" s="2"/>
      <c r="AZ3" s="836"/>
      <c r="BA3" s="837"/>
      <c r="BB3" s="837"/>
      <c r="BC3" s="837"/>
      <c r="BD3" s="837"/>
      <c r="BE3" s="837"/>
      <c r="BF3" s="837"/>
      <c r="BG3" s="837"/>
      <c r="BH3" s="837"/>
      <c r="BI3" s="837"/>
      <c r="BJ3" s="838"/>
    </row>
    <row r="4" spans="2:64" ht="9.9" customHeight="1">
      <c r="B4" s="1"/>
      <c r="C4" s="1"/>
      <c r="D4" s="1"/>
      <c r="E4" s="1"/>
      <c r="F4" s="1"/>
      <c r="G4" s="1"/>
      <c r="H4" s="1"/>
      <c r="I4" s="1"/>
      <c r="J4" s="1"/>
      <c r="K4" s="1"/>
      <c r="L4" s="1"/>
      <c r="N4" s="1"/>
      <c r="O4" s="1"/>
      <c r="P4" s="1"/>
      <c r="Q4" s="1"/>
      <c r="R4" s="839"/>
      <c r="S4" s="839"/>
      <c r="T4" s="839"/>
      <c r="U4" s="839"/>
      <c r="V4" s="839"/>
      <c r="W4" s="839"/>
      <c r="X4" s="839"/>
      <c r="Y4" s="839"/>
      <c r="Z4" s="839"/>
      <c r="AA4" s="839"/>
      <c r="AB4" s="839"/>
      <c r="AC4" s="839"/>
      <c r="AD4" s="839"/>
      <c r="AE4" s="839"/>
      <c r="AF4" s="839"/>
      <c r="AG4" s="839"/>
      <c r="AH4" s="839"/>
      <c r="AI4" s="839"/>
      <c r="AJ4" s="839"/>
      <c r="AK4" s="839"/>
      <c r="AL4" s="839"/>
      <c r="AM4" s="839"/>
      <c r="AN4" s="839"/>
      <c r="AO4" s="839"/>
      <c r="AP4" s="839"/>
      <c r="AQ4" s="839"/>
      <c r="AR4" s="839"/>
      <c r="AS4" s="839"/>
      <c r="AT4" s="839"/>
      <c r="AU4" s="2"/>
      <c r="AV4" s="1"/>
      <c r="AW4" s="1"/>
      <c r="AX4" s="1"/>
      <c r="AY4" s="1"/>
      <c r="AZ4" s="1"/>
      <c r="BB4" s="1"/>
      <c r="BC4" s="1"/>
      <c r="BD4" s="1"/>
      <c r="BE4" s="1"/>
      <c r="BF4" s="1"/>
      <c r="BG4" s="1"/>
      <c r="BH4" s="1"/>
      <c r="BI4" s="1"/>
      <c r="BJ4" s="1"/>
    </row>
    <row r="5" spans="2:64" ht="9.9" customHeight="1">
      <c r="B5" s="840" t="s">
        <v>1043</v>
      </c>
      <c r="C5" s="841"/>
      <c r="D5" s="841"/>
      <c r="E5" s="841"/>
      <c r="F5" s="841"/>
      <c r="G5" s="841"/>
      <c r="H5" s="841"/>
      <c r="I5" s="841"/>
      <c r="J5" s="842"/>
      <c r="K5" s="1"/>
      <c r="L5" s="1"/>
      <c r="N5" s="1"/>
      <c r="O5" s="1"/>
      <c r="P5" s="1"/>
      <c r="Q5" s="1"/>
      <c r="R5" s="839" t="s">
        <v>979</v>
      </c>
      <c r="S5" s="839"/>
      <c r="T5" s="839"/>
      <c r="U5" s="839"/>
      <c r="V5" s="839"/>
      <c r="W5" s="839"/>
      <c r="X5" s="839"/>
      <c r="Y5" s="839"/>
      <c r="Z5" s="839"/>
      <c r="AA5" s="839"/>
      <c r="AB5" s="839"/>
      <c r="AC5" s="839"/>
      <c r="AD5" s="839"/>
      <c r="AE5" s="839"/>
      <c r="AF5" s="839"/>
      <c r="AG5" s="839"/>
      <c r="AH5" s="839"/>
      <c r="AI5" s="839"/>
      <c r="AJ5" s="839"/>
      <c r="AK5" s="839"/>
      <c r="AL5" s="839"/>
      <c r="AM5" s="839"/>
      <c r="AN5" s="839"/>
      <c r="AO5" s="839"/>
      <c r="AP5" s="839"/>
      <c r="AQ5" s="839"/>
      <c r="AR5" s="839"/>
      <c r="AS5" s="839"/>
      <c r="AT5" s="839"/>
      <c r="AU5" s="1"/>
      <c r="AV5" s="1"/>
      <c r="AW5" s="1"/>
      <c r="AX5" s="1"/>
      <c r="AY5" s="1"/>
      <c r="AZ5" s="1"/>
      <c r="BC5" s="1"/>
      <c r="BF5" s="846" t="s">
        <v>8</v>
      </c>
      <c r="BG5" s="847"/>
      <c r="BH5" s="847"/>
      <c r="BI5" s="847"/>
      <c r="BJ5" s="848"/>
      <c r="BK5" s="68"/>
      <c r="BL5" s="1"/>
    </row>
    <row r="6" spans="2:64" ht="9.9" customHeight="1">
      <c r="B6" s="843"/>
      <c r="C6" s="844"/>
      <c r="D6" s="844"/>
      <c r="E6" s="844"/>
      <c r="F6" s="844"/>
      <c r="G6" s="844"/>
      <c r="H6" s="844"/>
      <c r="I6" s="844"/>
      <c r="J6" s="845"/>
      <c r="K6" s="1"/>
      <c r="L6" s="1"/>
      <c r="N6" s="1"/>
      <c r="O6" s="1"/>
      <c r="P6" s="1"/>
      <c r="Q6" s="2"/>
      <c r="R6" s="839"/>
      <c r="S6" s="839"/>
      <c r="T6" s="839"/>
      <c r="U6" s="839"/>
      <c r="V6" s="839"/>
      <c r="W6" s="839"/>
      <c r="X6" s="839"/>
      <c r="Y6" s="839"/>
      <c r="Z6" s="839"/>
      <c r="AA6" s="839"/>
      <c r="AB6" s="839"/>
      <c r="AC6" s="839"/>
      <c r="AD6" s="839"/>
      <c r="AE6" s="839"/>
      <c r="AF6" s="839"/>
      <c r="AG6" s="839"/>
      <c r="AH6" s="839"/>
      <c r="AI6" s="839"/>
      <c r="AJ6" s="839"/>
      <c r="AK6" s="839"/>
      <c r="AL6" s="839"/>
      <c r="AM6" s="839"/>
      <c r="AN6" s="839"/>
      <c r="AO6" s="839"/>
      <c r="AP6" s="839"/>
      <c r="AQ6" s="839"/>
      <c r="AR6" s="839"/>
      <c r="AS6" s="839"/>
      <c r="AT6" s="839"/>
      <c r="AU6" s="1"/>
      <c r="AV6" s="1"/>
      <c r="AW6" s="1"/>
      <c r="AX6" s="1"/>
      <c r="AY6" s="1"/>
      <c r="AZ6" s="1"/>
      <c r="BC6" s="1"/>
      <c r="BF6" s="849"/>
      <c r="BG6" s="850"/>
      <c r="BH6" s="850"/>
      <c r="BI6" s="850"/>
      <c r="BJ6" s="851"/>
      <c r="BK6" s="68"/>
      <c r="BL6" s="1"/>
    </row>
    <row r="7" spans="2:64" ht="9.9" customHeight="1">
      <c r="B7" s="2"/>
      <c r="C7" s="2"/>
      <c r="D7" s="2"/>
      <c r="E7" s="2"/>
      <c r="F7" s="2"/>
      <c r="G7" s="2"/>
      <c r="H7" s="2"/>
      <c r="I7" s="1"/>
      <c r="J7" s="1"/>
      <c r="K7" s="1"/>
      <c r="L7" s="1"/>
      <c r="N7" s="1"/>
      <c r="O7" s="1"/>
      <c r="P7" s="1"/>
      <c r="Q7" s="1"/>
      <c r="T7" s="1"/>
      <c r="W7"/>
      <c r="AD7" s="1"/>
      <c r="AH7" s="1"/>
      <c r="AI7" s="1"/>
      <c r="AJ7" s="1"/>
      <c r="AK7" s="1"/>
      <c r="AL7" s="1"/>
      <c r="AM7" s="1"/>
      <c r="AN7" s="1"/>
      <c r="AO7" s="1"/>
      <c r="AP7" s="1"/>
      <c r="AR7" s="1"/>
      <c r="AS7" s="1"/>
      <c r="AT7" s="1"/>
      <c r="AU7" s="1"/>
      <c r="AV7" s="1"/>
      <c r="AW7" s="1"/>
      <c r="AX7" s="1"/>
      <c r="AY7" s="1"/>
      <c r="AZ7" s="1"/>
      <c r="BB7" s="1"/>
      <c r="BC7" s="1"/>
      <c r="BD7" s="1"/>
      <c r="BE7" s="1"/>
      <c r="BF7" s="1"/>
      <c r="BG7" s="1"/>
      <c r="BK7"/>
    </row>
    <row r="8" spans="2:64" s="4" customFormat="1" ht="9.9" customHeight="1">
      <c r="B8" s="706" t="s">
        <v>4</v>
      </c>
      <c r="C8" s="707"/>
      <c r="D8" s="707"/>
      <c r="E8" s="707"/>
      <c r="F8" s="707"/>
      <c r="G8" s="707"/>
      <c r="H8" s="707"/>
      <c r="I8" s="707"/>
      <c r="J8" s="707"/>
      <c r="K8" s="707"/>
      <c r="L8" s="152"/>
      <c r="M8" s="132" t="s">
        <v>1053</v>
      </c>
      <c r="N8" s="66"/>
      <c r="O8" s="18"/>
      <c r="P8" s="754" t="s">
        <v>10</v>
      </c>
      <c r="Q8" s="755"/>
      <c r="R8" s="15"/>
      <c r="S8" s="18"/>
      <c r="T8" s="754" t="s">
        <v>11</v>
      </c>
      <c r="U8" s="755"/>
      <c r="V8" s="15"/>
      <c r="W8" s="18"/>
      <c r="X8" s="754" t="s">
        <v>12</v>
      </c>
      <c r="Y8" s="711"/>
      <c r="Z8" s="3"/>
      <c r="AA8" s="3"/>
      <c r="AD8" s="3"/>
      <c r="AE8" s="3"/>
      <c r="AF8" s="3"/>
      <c r="AG8" s="3"/>
      <c r="AH8" s="3"/>
      <c r="AI8" s="3"/>
      <c r="AJ8" s="3"/>
      <c r="AK8" s="3"/>
      <c r="AL8" s="3"/>
      <c r="AM8" s="3"/>
      <c r="AN8" s="3"/>
      <c r="AO8" s="3"/>
      <c r="AP8" s="3"/>
      <c r="AQ8" s="3"/>
      <c r="AR8" s="3"/>
      <c r="AX8" s="179"/>
      <c r="AY8" s="180"/>
      <c r="AZ8" s="180"/>
      <c r="BA8" s="180"/>
      <c r="BB8" s="180"/>
      <c r="BC8" s="180"/>
      <c r="BD8" s="180"/>
      <c r="BE8" s="180"/>
      <c r="BF8" s="180"/>
      <c r="BG8" s="180"/>
      <c r="BH8" s="180"/>
      <c r="BI8" s="181"/>
    </row>
    <row r="9" spans="2:64" s="4" customFormat="1" ht="9.9" customHeight="1">
      <c r="B9" s="852"/>
      <c r="C9" s="679"/>
      <c r="D9" s="679"/>
      <c r="E9" s="679"/>
      <c r="F9" s="679"/>
      <c r="G9" s="679"/>
      <c r="H9" s="679"/>
      <c r="I9" s="679"/>
      <c r="J9" s="679"/>
      <c r="K9" s="679"/>
      <c r="L9" s="683" t="str">
        <f>入力画面!$H$11</f>
        <v>R</v>
      </c>
      <c r="M9" s="717"/>
      <c r="N9" s="683" t="str">
        <f>MID(入力画面!$J$11,1,1)</f>
        <v/>
      </c>
      <c r="O9" s="720"/>
      <c r="P9" s="716" t="str">
        <f>MID(入力画面!$J$11,2,1)</f>
        <v/>
      </c>
      <c r="Q9" s="720"/>
      <c r="R9" s="716" t="str">
        <f>MID(入力画面!$J$11,3,1)</f>
        <v/>
      </c>
      <c r="S9" s="720"/>
      <c r="T9" s="716" t="str">
        <f>MID(入力画面!$J$11,4,1)</f>
        <v/>
      </c>
      <c r="U9" s="720"/>
      <c r="V9" s="716" t="str">
        <f>MID(入力画面!$J$11,5,1)</f>
        <v/>
      </c>
      <c r="W9" s="720"/>
      <c r="X9" s="716" t="str">
        <f>MID(入力画面!$J$11,6,1)</f>
        <v/>
      </c>
      <c r="Y9" s="717"/>
      <c r="Z9" s="3"/>
      <c r="AA9" s="3"/>
      <c r="AB9" s="3"/>
      <c r="AC9" s="3"/>
      <c r="AD9" s="3"/>
      <c r="AE9" s="3"/>
      <c r="AF9" s="3"/>
      <c r="AG9" s="3"/>
      <c r="AH9" s="3"/>
      <c r="AI9" s="3"/>
      <c r="AJ9" s="3"/>
      <c r="AK9" s="3"/>
      <c r="AL9" s="3"/>
      <c r="AM9" s="3"/>
      <c r="AN9" s="3"/>
      <c r="AO9" s="3"/>
      <c r="AP9" s="3"/>
      <c r="AQ9" s="3"/>
      <c r="AR9" s="3"/>
      <c r="AX9" s="182"/>
      <c r="AY9" s="183"/>
      <c r="AZ9" s="183"/>
      <c r="BA9" s="183"/>
      <c r="BB9" s="183"/>
      <c r="BC9" s="183"/>
      <c r="BD9" s="183"/>
      <c r="BE9" s="183"/>
      <c r="BF9" s="183"/>
      <c r="BG9" s="183"/>
      <c r="BH9" s="183"/>
      <c r="BI9" s="184"/>
    </row>
    <row r="10" spans="2:64" s="3" customFormat="1" ht="9.9" customHeight="1">
      <c r="B10" s="709"/>
      <c r="C10" s="681"/>
      <c r="D10" s="681"/>
      <c r="E10" s="681"/>
      <c r="F10" s="681"/>
      <c r="G10" s="681"/>
      <c r="H10" s="681"/>
      <c r="I10" s="681"/>
      <c r="J10" s="681"/>
      <c r="K10" s="681"/>
      <c r="L10" s="685"/>
      <c r="M10" s="719"/>
      <c r="N10" s="685"/>
      <c r="O10" s="721"/>
      <c r="P10" s="718"/>
      <c r="Q10" s="721"/>
      <c r="R10" s="718"/>
      <c r="S10" s="721"/>
      <c r="T10" s="718"/>
      <c r="U10" s="721"/>
      <c r="V10" s="718"/>
      <c r="W10" s="721"/>
      <c r="X10" s="718"/>
      <c r="Y10" s="719"/>
      <c r="AX10" s="182"/>
      <c r="AY10" s="183"/>
      <c r="AZ10" s="183"/>
      <c r="BA10" s="183"/>
      <c r="BB10" s="183"/>
      <c r="BC10" s="183"/>
      <c r="BD10" s="183"/>
      <c r="BE10" s="183"/>
      <c r="BF10" s="183"/>
      <c r="BG10" s="183"/>
      <c r="BH10" s="183"/>
      <c r="BI10" s="184"/>
    </row>
    <row r="11" spans="2:64" s="4" customFormat="1" ht="9.9" customHeight="1">
      <c r="J11" s="3"/>
      <c r="T11" s="3"/>
      <c r="AC11" s="3"/>
      <c r="AD11" s="3"/>
      <c r="AE11" s="3"/>
      <c r="AF11" s="3"/>
      <c r="AG11" s="3"/>
      <c r="AH11" s="3"/>
      <c r="AI11" s="3"/>
      <c r="AJ11" s="3"/>
      <c r="AK11" s="3"/>
      <c r="AL11" s="3"/>
      <c r="AM11" s="3"/>
      <c r="AN11" s="3"/>
      <c r="AO11" s="3"/>
      <c r="AP11" s="3"/>
      <c r="AQ11" s="3"/>
      <c r="AR11" s="3"/>
      <c r="AX11" s="182"/>
      <c r="AY11" s="183"/>
      <c r="AZ11" s="183"/>
      <c r="BA11" s="183"/>
      <c r="BB11" s="183"/>
      <c r="BC11" s="183"/>
      <c r="BD11" s="183"/>
      <c r="BE11" s="183"/>
      <c r="BF11" s="183"/>
      <c r="BG11" s="183"/>
      <c r="BH11" s="183"/>
      <c r="BI11" s="184"/>
    </row>
    <row r="12" spans="2:64" s="4" customFormat="1" ht="9.9" customHeight="1">
      <c r="B12" s="895" t="s">
        <v>1</v>
      </c>
      <c r="C12" s="896"/>
      <c r="D12" s="896"/>
      <c r="E12" s="896"/>
      <c r="F12" s="896"/>
      <c r="G12" s="896"/>
      <c r="H12" s="896"/>
      <c r="I12" s="897"/>
      <c r="J12" s="3"/>
      <c r="N12" s="135"/>
      <c r="O12" s="135"/>
      <c r="P12" s="135"/>
      <c r="Q12" s="135"/>
      <c r="R12" s="819" t="s">
        <v>1054</v>
      </c>
      <c r="S12" s="819"/>
      <c r="T12" s="819"/>
      <c r="U12" s="819"/>
      <c r="V12" s="819"/>
      <c r="W12" s="819"/>
      <c r="X12" s="819"/>
      <c r="Y12" s="819"/>
      <c r="Z12" s="819"/>
      <c r="AA12" s="819"/>
      <c r="AB12" s="819"/>
      <c r="AC12" s="819"/>
      <c r="AD12" s="819"/>
      <c r="AE12" s="819"/>
      <c r="AF12" s="819"/>
      <c r="AG12" s="819"/>
      <c r="AH12" s="819"/>
      <c r="AI12" s="819"/>
      <c r="AJ12" s="819"/>
      <c r="AK12" s="819"/>
      <c r="AL12" s="819"/>
      <c r="AM12" s="819"/>
      <c r="AN12" s="819"/>
      <c r="AO12" s="819"/>
      <c r="AP12" s="819"/>
      <c r="AQ12" s="819"/>
      <c r="AR12" s="819"/>
      <c r="AX12" s="182"/>
      <c r="AY12" s="183"/>
      <c r="AZ12" s="183"/>
      <c r="BA12" s="183"/>
      <c r="BB12" s="183"/>
      <c r="BC12" s="183"/>
      <c r="BD12" s="183"/>
      <c r="BE12" s="183"/>
      <c r="BF12" s="183"/>
      <c r="BG12" s="183"/>
      <c r="BH12" s="183"/>
      <c r="BI12" s="184"/>
    </row>
    <row r="13" spans="2:64" s="4" customFormat="1" ht="9.9" customHeight="1">
      <c r="B13" s="597" t="s">
        <v>3</v>
      </c>
      <c r="C13" s="597"/>
      <c r="D13" s="597"/>
      <c r="E13" s="597"/>
      <c r="F13" s="597" t="s">
        <v>2</v>
      </c>
      <c r="G13" s="597"/>
      <c r="H13" s="597"/>
      <c r="I13" s="597"/>
      <c r="J13" s="3"/>
      <c r="K13" s="3"/>
      <c r="L13" s="3"/>
      <c r="M13" s="135"/>
      <c r="N13" s="135"/>
      <c r="O13" s="135"/>
      <c r="P13" s="135"/>
      <c r="Q13" s="135"/>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19"/>
      <c r="AO13" s="819"/>
      <c r="AP13" s="819"/>
      <c r="AQ13" s="819"/>
      <c r="AR13" s="819"/>
      <c r="AX13" s="182"/>
      <c r="AY13" s="183"/>
      <c r="AZ13" s="183"/>
      <c r="BA13" s="183"/>
      <c r="BB13" s="183"/>
      <c r="BC13" s="183"/>
      <c r="BD13" s="183"/>
      <c r="BE13" s="183"/>
      <c r="BF13" s="183"/>
      <c r="BG13" s="183"/>
      <c r="BH13" s="183"/>
      <c r="BI13" s="184"/>
    </row>
    <row r="14" spans="2:64" s="4" customFormat="1" ht="9.9" customHeight="1">
      <c r="B14" s="735"/>
      <c r="C14" s="735"/>
      <c r="D14" s="735"/>
      <c r="E14" s="735"/>
      <c r="F14" s="735"/>
      <c r="G14" s="735"/>
      <c r="H14" s="735"/>
      <c r="I14" s="735"/>
      <c r="J14" s="3"/>
      <c r="K14" s="3"/>
      <c r="M14" s="135"/>
      <c r="N14" s="135"/>
      <c r="O14" s="135"/>
      <c r="P14" s="135"/>
      <c r="Q14" s="135"/>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19"/>
      <c r="AO14" s="819"/>
      <c r="AP14" s="819"/>
      <c r="AQ14" s="819"/>
      <c r="AR14" s="819"/>
      <c r="AX14" s="182"/>
      <c r="AY14" s="183"/>
      <c r="AZ14" s="183"/>
      <c r="BA14" s="183"/>
      <c r="BB14" s="183"/>
      <c r="BC14" s="183"/>
      <c r="BD14" s="183"/>
      <c r="BE14" s="183"/>
      <c r="BF14" s="183"/>
      <c r="BG14" s="183"/>
      <c r="BH14" s="183"/>
      <c r="BI14" s="184"/>
    </row>
    <row r="15" spans="2:64" s="4" customFormat="1" ht="9.9" customHeight="1">
      <c r="B15" s="735"/>
      <c r="C15" s="735"/>
      <c r="D15" s="735"/>
      <c r="E15" s="735"/>
      <c r="F15" s="735"/>
      <c r="G15" s="735"/>
      <c r="H15" s="735"/>
      <c r="I15" s="735"/>
      <c r="J15" s="3"/>
      <c r="K15" s="3"/>
      <c r="T15" s="21"/>
      <c r="U15" s="21"/>
      <c r="V15" s="3"/>
      <c r="W15" s="21"/>
      <c r="X15" s="135"/>
      <c r="Y15" s="135"/>
      <c r="Z15" s="135"/>
      <c r="AA15" s="135"/>
      <c r="AB15" s="135"/>
      <c r="AC15" s="135"/>
      <c r="AD15" s="135"/>
      <c r="AE15" s="135"/>
      <c r="AF15" s="135"/>
      <c r="AG15" s="135"/>
      <c r="AH15" s="135"/>
      <c r="AI15" s="135"/>
      <c r="AJ15" s="135"/>
      <c r="AK15" s="3"/>
      <c r="AN15" s="3"/>
      <c r="AX15" s="185"/>
      <c r="AY15" s="186"/>
      <c r="AZ15" s="186"/>
      <c r="BA15" s="186"/>
      <c r="BB15" s="186"/>
      <c r="BC15" s="186"/>
      <c r="BD15" s="186"/>
      <c r="BE15" s="186"/>
      <c r="BF15" s="186"/>
      <c r="BG15" s="186"/>
      <c r="BH15" s="186"/>
      <c r="BI15" s="187"/>
    </row>
    <row r="16" spans="2:64" s="4" customFormat="1" ht="9.9" customHeight="1">
      <c r="B16" s="735"/>
      <c r="C16" s="735"/>
      <c r="D16" s="735"/>
      <c r="E16" s="735"/>
      <c r="F16" s="735"/>
      <c r="G16" s="735"/>
      <c r="H16" s="735"/>
      <c r="I16" s="735"/>
      <c r="J16" s="3"/>
      <c r="K16" s="3"/>
      <c r="T16" s="3"/>
      <c r="U16" s="3"/>
      <c r="V16" s="3"/>
      <c r="W16" s="135"/>
      <c r="X16" s="135"/>
      <c r="Y16" s="135"/>
      <c r="Z16" s="135"/>
      <c r="AA16" s="135"/>
      <c r="AB16" s="135"/>
      <c r="AC16" s="135"/>
      <c r="AD16" s="135"/>
      <c r="AE16" s="135"/>
      <c r="AF16" s="135"/>
      <c r="AG16" s="135"/>
      <c r="AH16" s="135"/>
      <c r="AI16" s="135"/>
      <c r="AJ16" s="135"/>
      <c r="AK16" s="3"/>
      <c r="AN16" s="3"/>
      <c r="AT16" s="20"/>
      <c r="AU16" s="20"/>
      <c r="AV16" s="20"/>
      <c r="AW16" s="20"/>
      <c r="AX16" s="820" t="s">
        <v>980</v>
      </c>
      <c r="AY16" s="820"/>
      <c r="AZ16" s="820"/>
      <c r="BA16" s="820"/>
      <c r="BB16" s="820"/>
      <c r="BC16" s="820"/>
      <c r="BD16" s="820"/>
      <c r="BE16" s="820"/>
      <c r="BF16" s="820"/>
      <c r="BG16" s="820"/>
      <c r="BH16" s="820"/>
      <c r="BI16" s="820"/>
    </row>
    <row r="17" spans="2:66" s="4" customFormat="1" ht="9.9" customHeight="1">
      <c r="B17" s="735"/>
      <c r="C17" s="735"/>
      <c r="D17" s="735"/>
      <c r="E17" s="735"/>
      <c r="F17" s="735"/>
      <c r="G17" s="735"/>
      <c r="H17" s="735"/>
      <c r="I17" s="735"/>
      <c r="J17" s="3"/>
      <c r="K17" s="3"/>
      <c r="T17" s="3"/>
      <c r="U17" s="3"/>
      <c r="V17" s="3"/>
      <c r="W17" s="135"/>
      <c r="X17" s="135"/>
      <c r="Y17" s="135"/>
      <c r="Z17" s="135"/>
      <c r="AA17" s="135"/>
      <c r="AB17" s="135"/>
      <c r="AC17" s="135"/>
      <c r="AD17" s="135"/>
      <c r="AE17" s="135"/>
      <c r="AF17" s="135"/>
      <c r="AG17" s="135"/>
      <c r="AH17" s="135"/>
      <c r="AI17" s="135"/>
      <c r="AJ17" s="135"/>
      <c r="AK17" s="3"/>
      <c r="AN17" s="3"/>
      <c r="AX17" s="821"/>
      <c r="AY17" s="821"/>
      <c r="AZ17" s="821"/>
      <c r="BA17" s="821"/>
      <c r="BB17" s="821"/>
      <c r="BC17" s="821"/>
      <c r="BD17" s="821"/>
      <c r="BE17" s="821"/>
      <c r="BF17" s="821"/>
      <c r="BG17" s="821"/>
      <c r="BH17" s="821"/>
      <c r="BI17" s="821"/>
    </row>
    <row r="18" spans="2:66" s="4" customFormat="1" ht="9.9" customHeight="1">
      <c r="J18" s="3"/>
      <c r="K18" s="3"/>
      <c r="T18" s="3"/>
      <c r="U18" s="3"/>
      <c r="V18" s="3"/>
      <c r="W18" s="135"/>
      <c r="X18" s="135"/>
      <c r="Y18" s="135"/>
      <c r="Z18" s="135"/>
      <c r="AA18" s="135"/>
      <c r="AB18" s="135"/>
      <c r="AC18" s="135"/>
      <c r="AD18" s="135"/>
      <c r="AE18" s="135"/>
      <c r="AF18" s="135"/>
      <c r="AG18" s="135"/>
      <c r="AH18" s="135"/>
      <c r="AI18" s="135"/>
      <c r="AJ18" s="135"/>
      <c r="AK18" s="3"/>
      <c r="AN18" s="3"/>
      <c r="AX18" s="3"/>
    </row>
    <row r="19" spans="2:66" s="4" customFormat="1" ht="9.9" customHeight="1">
      <c r="B19" s="822" t="s">
        <v>1056</v>
      </c>
      <c r="C19" s="823"/>
      <c r="D19" s="823"/>
      <c r="E19" s="823"/>
      <c r="F19" s="823"/>
      <c r="G19" s="823"/>
      <c r="H19" s="823"/>
      <c r="I19" s="823"/>
      <c r="J19" s="823"/>
      <c r="K19" s="824"/>
      <c r="L19" s="703" t="s">
        <v>981</v>
      </c>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s="704"/>
      <c r="AV19" s="704"/>
      <c r="AW19" s="704"/>
      <c r="AX19" s="704"/>
      <c r="AY19" s="703" t="s">
        <v>995</v>
      </c>
      <c r="AZ19" s="704"/>
      <c r="BA19" s="704"/>
      <c r="BB19" s="704"/>
      <c r="BC19" s="704"/>
      <c r="BD19" s="704"/>
      <c r="BE19" s="704"/>
      <c r="BF19" s="704"/>
      <c r="BG19" s="704"/>
      <c r="BH19" s="704"/>
      <c r="BI19" s="704"/>
      <c r="BJ19" s="705"/>
      <c r="BK19" s="3"/>
      <c r="BL19" s="3"/>
      <c r="BM19" s="3"/>
      <c r="BN19" s="3"/>
    </row>
    <row r="20" spans="2:66" s="3" customFormat="1" ht="9.9" customHeight="1">
      <c r="B20" s="791" t="str">
        <f>MID(入力画面!$H$12,1,1)</f>
        <v/>
      </c>
      <c r="C20" s="792"/>
      <c r="D20" s="793" t="str">
        <f>MID(入力画面!$H$12,2,1)</f>
        <v/>
      </c>
      <c r="E20" s="792"/>
      <c r="F20" s="793" t="str">
        <f>MID(入力画面!$H$12,3,1)</f>
        <v/>
      </c>
      <c r="G20" s="792"/>
      <c r="H20" s="793" t="str">
        <f>MID(入力画面!$H$12,4,1)</f>
        <v/>
      </c>
      <c r="I20" s="792"/>
      <c r="J20" s="793" t="str">
        <f>MID(入力画面!$H$12,5,1)</f>
        <v/>
      </c>
      <c r="K20" s="792"/>
      <c r="L20" s="742" t="str">
        <f>IF(入力画面!$H$12="","",入力画面!$H$13)</f>
        <v/>
      </c>
      <c r="M20" s="743"/>
      <c r="N20" s="743"/>
      <c r="O20" s="743"/>
      <c r="P20" s="743"/>
      <c r="Q20" s="743"/>
      <c r="R20" s="743"/>
      <c r="S20" s="743"/>
      <c r="T20" s="743"/>
      <c r="U20" s="743"/>
      <c r="V20" s="743"/>
      <c r="W20" s="743"/>
      <c r="X20" s="743"/>
      <c r="Y20" s="743"/>
      <c r="Z20" s="743"/>
      <c r="AA20" s="743"/>
      <c r="AB20" s="743"/>
      <c r="AC20" s="743"/>
      <c r="AD20" s="743"/>
      <c r="AE20" s="743"/>
      <c r="AF20" s="743"/>
      <c r="AG20" s="743"/>
      <c r="AH20" s="743"/>
      <c r="AI20" s="743"/>
      <c r="AJ20" s="743"/>
      <c r="AK20" s="743"/>
      <c r="AL20" s="743"/>
      <c r="AM20" s="743"/>
      <c r="AN20" s="743"/>
      <c r="AO20" s="743"/>
      <c r="AP20" s="743"/>
      <c r="AQ20" s="743"/>
      <c r="AR20" s="743"/>
      <c r="AS20" s="743"/>
      <c r="AT20" s="743"/>
      <c r="AU20" s="743"/>
      <c r="AV20" s="743"/>
      <c r="AW20" s="743"/>
      <c r="AX20" s="743"/>
      <c r="AY20" s="742" t="str">
        <f>IF(入力画面!$H$14="","",入力画面!$H$14)</f>
        <v/>
      </c>
      <c r="AZ20" s="743"/>
      <c r="BA20" s="743"/>
      <c r="BB20" s="743"/>
      <c r="BC20" s="743"/>
      <c r="BD20" s="743"/>
      <c r="BE20" s="743"/>
      <c r="BF20" s="743"/>
      <c r="BG20" s="743"/>
      <c r="BH20" s="743"/>
      <c r="BI20" s="743"/>
      <c r="BJ20" s="744"/>
    </row>
    <row r="21" spans="2:66" s="4" customFormat="1" ht="9.9" customHeight="1">
      <c r="B21" s="683"/>
      <c r="C21" s="720"/>
      <c r="D21" s="716"/>
      <c r="E21" s="720"/>
      <c r="F21" s="716"/>
      <c r="G21" s="720"/>
      <c r="H21" s="716"/>
      <c r="I21" s="720"/>
      <c r="J21" s="716"/>
      <c r="K21" s="720"/>
      <c r="L21" s="748"/>
      <c r="M21" s="749"/>
      <c r="N21" s="749"/>
      <c r="O21" s="749"/>
      <c r="P21" s="749"/>
      <c r="Q21" s="749"/>
      <c r="R21" s="749"/>
      <c r="S21" s="749"/>
      <c r="T21" s="749"/>
      <c r="U21" s="749"/>
      <c r="V21" s="749"/>
      <c r="W21" s="749"/>
      <c r="X21" s="749"/>
      <c r="Y21" s="749"/>
      <c r="Z21" s="749"/>
      <c r="AA21" s="749"/>
      <c r="AB21" s="749"/>
      <c r="AC21" s="749"/>
      <c r="AD21" s="749"/>
      <c r="AE21" s="749"/>
      <c r="AF21" s="749"/>
      <c r="AG21" s="749"/>
      <c r="AH21" s="749"/>
      <c r="AI21" s="749"/>
      <c r="AJ21" s="749"/>
      <c r="AK21" s="749"/>
      <c r="AL21" s="749"/>
      <c r="AM21" s="749"/>
      <c r="AN21" s="749"/>
      <c r="AO21" s="749"/>
      <c r="AP21" s="749"/>
      <c r="AQ21" s="749"/>
      <c r="AR21" s="749"/>
      <c r="AS21" s="749"/>
      <c r="AT21" s="749"/>
      <c r="AU21" s="749"/>
      <c r="AV21" s="749"/>
      <c r="AW21" s="749"/>
      <c r="AX21" s="749"/>
      <c r="AY21" s="748"/>
      <c r="AZ21" s="749"/>
      <c r="BA21" s="749"/>
      <c r="BB21" s="749"/>
      <c r="BC21" s="749"/>
      <c r="BD21" s="749"/>
      <c r="BE21" s="749"/>
      <c r="BF21" s="749"/>
      <c r="BG21" s="749"/>
      <c r="BH21" s="749"/>
      <c r="BI21" s="749"/>
      <c r="BJ21" s="750"/>
      <c r="BK21" s="3"/>
      <c r="BL21" s="3"/>
      <c r="BM21" s="3"/>
      <c r="BN21" s="3"/>
    </row>
    <row r="22" spans="2:66" s="4" customFormat="1" ht="9.9" customHeight="1">
      <c r="B22" s="822" t="s">
        <v>1055</v>
      </c>
      <c r="C22" s="823"/>
      <c r="D22" s="823"/>
      <c r="E22" s="823"/>
      <c r="F22" s="823"/>
      <c r="G22" s="823"/>
      <c r="H22" s="823"/>
      <c r="I22" s="823"/>
      <c r="J22" s="823"/>
      <c r="K22" s="823"/>
      <c r="L22" s="823"/>
      <c r="M22" s="824"/>
      <c r="N22" s="703" t="s">
        <v>1193</v>
      </c>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704"/>
      <c r="AV22" s="704"/>
      <c r="AW22" s="704"/>
      <c r="AX22" s="704"/>
      <c r="AY22" s="703" t="s">
        <v>995</v>
      </c>
      <c r="AZ22" s="704"/>
      <c r="BA22" s="704"/>
      <c r="BB22" s="704"/>
      <c r="BC22" s="704"/>
      <c r="BD22" s="704"/>
      <c r="BE22" s="704"/>
      <c r="BF22" s="704"/>
      <c r="BG22" s="704"/>
      <c r="BH22" s="704"/>
      <c r="BI22" s="704"/>
      <c r="BJ22" s="705"/>
      <c r="BK22" s="3"/>
      <c r="BL22" s="3"/>
      <c r="BM22" s="3"/>
      <c r="BN22" s="3"/>
    </row>
    <row r="23" spans="2:66" s="4" customFormat="1" ht="9.9" customHeight="1">
      <c r="B23" s="791" t="str">
        <f>MID(入力画面!$H$15,1,1)</f>
        <v/>
      </c>
      <c r="C23" s="792"/>
      <c r="D23" s="793" t="str">
        <f>MID(入力画面!$H$15,2,1)</f>
        <v/>
      </c>
      <c r="E23" s="792"/>
      <c r="F23" s="793" t="str">
        <f>MID(入力画面!$H$15,3,1)</f>
        <v/>
      </c>
      <c r="G23" s="792"/>
      <c r="H23" s="793" t="str">
        <f>MID(入力画面!$H$15,4,1)</f>
        <v/>
      </c>
      <c r="I23" s="792"/>
      <c r="J23" s="793" t="str">
        <f>MID(入力画面!$H$15,5,1)</f>
        <v/>
      </c>
      <c r="K23" s="792"/>
      <c r="L23" s="793" t="str">
        <f>MID(入力画面!$H$15,6,1)</f>
        <v/>
      </c>
      <c r="M23" s="792"/>
      <c r="N23" s="826" t="s">
        <v>1074</v>
      </c>
      <c r="O23" s="827"/>
      <c r="P23" s="667" t="str">
        <f>IF(入力画面!$H$16="","",入力画面!$H$16)</f>
        <v/>
      </c>
      <c r="Q23" s="667"/>
      <c r="R23" s="667"/>
      <c r="S23" s="164" t="s">
        <v>1075</v>
      </c>
      <c r="T23" s="667" t="str">
        <f>IF(入力画面!$L$16="","",入力画面!$L$16)</f>
        <v/>
      </c>
      <c r="U23" s="667"/>
      <c r="V23" s="667"/>
      <c r="W23" s="164"/>
      <c r="X23" s="830" t="str">
        <f>IF(入力画面!$H$17="","","（フリガナ）")</f>
        <v/>
      </c>
      <c r="Y23" s="830"/>
      <c r="Z23" s="830"/>
      <c r="AA23" s="830"/>
      <c r="AB23" s="831" t="str">
        <f>IF(入力画面!$H$17="","",入力画面!$H$17)</f>
        <v/>
      </c>
      <c r="AC23" s="831"/>
      <c r="AD23" s="831"/>
      <c r="AE23" s="831"/>
      <c r="AF23" s="831"/>
      <c r="AG23" s="831"/>
      <c r="AH23" s="831"/>
      <c r="AI23" s="831"/>
      <c r="AJ23" s="831"/>
      <c r="AK23" s="831"/>
      <c r="AL23" s="831"/>
      <c r="AM23" s="831"/>
      <c r="AN23" s="831"/>
      <c r="AO23" s="831"/>
      <c r="AP23" s="831"/>
      <c r="AQ23" s="831"/>
      <c r="AR23" s="831"/>
      <c r="AS23" s="831"/>
      <c r="AT23" s="831"/>
      <c r="AU23" s="831"/>
      <c r="AV23" s="831"/>
      <c r="AW23" s="831"/>
      <c r="AX23" s="832"/>
      <c r="AY23" s="742" t="str">
        <f>IF(入力画面!$H$19="","",入力画面!$H$19)</f>
        <v/>
      </c>
      <c r="AZ23" s="743"/>
      <c r="BA23" s="743"/>
      <c r="BB23" s="743"/>
      <c r="BC23" s="743"/>
      <c r="BD23" s="743"/>
      <c r="BE23" s="743"/>
      <c r="BF23" s="743"/>
      <c r="BG23" s="743"/>
      <c r="BH23" s="743"/>
      <c r="BI23" s="743"/>
      <c r="BJ23" s="744"/>
      <c r="BK23" s="3"/>
      <c r="BL23" s="3"/>
      <c r="BM23" s="3"/>
      <c r="BN23" s="3"/>
    </row>
    <row r="24" spans="2:66" s="4" customFormat="1" ht="9.9" customHeight="1">
      <c r="B24" s="683"/>
      <c r="C24" s="720"/>
      <c r="D24" s="716"/>
      <c r="E24" s="720"/>
      <c r="F24" s="716"/>
      <c r="G24" s="720"/>
      <c r="H24" s="716"/>
      <c r="I24" s="720"/>
      <c r="J24" s="716"/>
      <c r="K24" s="720"/>
      <c r="L24" s="716"/>
      <c r="M24" s="720"/>
      <c r="N24" s="745" t="str">
        <f>IF(入力画面!$H$18="","",入力画面!$H$18)</f>
        <v/>
      </c>
      <c r="O24" s="746"/>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O24" s="746"/>
      <c r="AP24" s="746"/>
      <c r="AQ24" s="746"/>
      <c r="AR24" s="746"/>
      <c r="AS24" s="746"/>
      <c r="AT24" s="746"/>
      <c r="AU24" s="746"/>
      <c r="AV24" s="746"/>
      <c r="AW24" s="746"/>
      <c r="AX24" s="747"/>
      <c r="AY24" s="745"/>
      <c r="AZ24" s="746"/>
      <c r="BA24" s="746"/>
      <c r="BB24" s="746"/>
      <c r="BC24" s="746"/>
      <c r="BD24" s="746"/>
      <c r="BE24" s="746"/>
      <c r="BF24" s="746"/>
      <c r="BG24" s="746"/>
      <c r="BH24" s="746"/>
      <c r="BI24" s="746"/>
      <c r="BJ24" s="747"/>
      <c r="BK24" s="3"/>
      <c r="BL24" s="3"/>
      <c r="BM24" s="3"/>
      <c r="BN24" s="3"/>
    </row>
    <row r="25" spans="2:66" s="4" customFormat="1" ht="9.9" customHeight="1">
      <c r="B25" s="685"/>
      <c r="C25" s="721"/>
      <c r="D25" s="718"/>
      <c r="E25" s="721"/>
      <c r="F25" s="718"/>
      <c r="G25" s="721"/>
      <c r="H25" s="718"/>
      <c r="I25" s="721"/>
      <c r="J25" s="718"/>
      <c r="K25" s="721"/>
      <c r="L25" s="718"/>
      <c r="M25" s="721"/>
      <c r="N25" s="748"/>
      <c r="O25" s="749"/>
      <c r="P25" s="749"/>
      <c r="Q25" s="749"/>
      <c r="R25" s="749"/>
      <c r="S25" s="749"/>
      <c r="T25" s="749"/>
      <c r="U25" s="749"/>
      <c r="V25" s="749"/>
      <c r="W25" s="749"/>
      <c r="X25" s="749"/>
      <c r="Y25" s="749"/>
      <c r="Z25" s="749"/>
      <c r="AA25" s="749"/>
      <c r="AB25" s="749"/>
      <c r="AC25" s="749"/>
      <c r="AD25" s="749"/>
      <c r="AE25" s="749"/>
      <c r="AF25" s="749"/>
      <c r="AG25" s="749"/>
      <c r="AH25" s="749"/>
      <c r="AI25" s="749"/>
      <c r="AJ25" s="749"/>
      <c r="AK25" s="749"/>
      <c r="AL25" s="749"/>
      <c r="AM25" s="749"/>
      <c r="AN25" s="749"/>
      <c r="AO25" s="749"/>
      <c r="AP25" s="749"/>
      <c r="AQ25" s="749"/>
      <c r="AR25" s="749"/>
      <c r="AS25" s="749"/>
      <c r="AT25" s="749"/>
      <c r="AU25" s="749"/>
      <c r="AV25" s="749"/>
      <c r="AW25" s="749"/>
      <c r="AX25" s="750"/>
      <c r="AY25" s="748"/>
      <c r="AZ25" s="749"/>
      <c r="BA25" s="749"/>
      <c r="BB25" s="749"/>
      <c r="BC25" s="749"/>
      <c r="BD25" s="749"/>
      <c r="BE25" s="749"/>
      <c r="BF25" s="749"/>
      <c r="BG25" s="749"/>
      <c r="BH25" s="749"/>
      <c r="BI25" s="749"/>
      <c r="BJ25" s="750"/>
      <c r="BK25" s="3"/>
      <c r="BL25" s="3"/>
      <c r="BM25" s="3"/>
      <c r="BN25" s="3"/>
    </row>
    <row r="26" spans="2:66" s="4" customFormat="1" ht="9.9" customHeight="1">
      <c r="B26" s="703" t="s">
        <v>1057</v>
      </c>
      <c r="C26" s="704"/>
      <c r="D26" s="704"/>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04"/>
      <c r="AC26" s="704"/>
      <c r="AD26" s="704"/>
      <c r="AE26" s="704"/>
      <c r="AF26" s="704"/>
      <c r="AG26" s="704"/>
      <c r="AH26" s="704"/>
      <c r="AI26" s="704"/>
      <c r="AJ26" s="704"/>
      <c r="AK26" s="704"/>
      <c r="AL26" s="704"/>
      <c r="AM26" s="704"/>
      <c r="AN26" s="704"/>
      <c r="AO26" s="704"/>
      <c r="AP26" s="704"/>
      <c r="AQ26" s="705"/>
      <c r="AR26" s="788" t="s">
        <v>1058</v>
      </c>
      <c r="AS26" s="789"/>
      <c r="AT26" s="789"/>
      <c r="AU26" s="789"/>
      <c r="AV26" s="789"/>
      <c r="AW26" s="789"/>
      <c r="AX26" s="790"/>
      <c r="AY26" s="703" t="s">
        <v>996</v>
      </c>
      <c r="AZ26" s="704"/>
      <c r="BA26" s="704"/>
      <c r="BB26" s="704"/>
      <c r="BC26" s="704"/>
      <c r="BD26" s="704"/>
      <c r="BE26" s="704"/>
      <c r="BF26" s="704"/>
      <c r="BG26" s="704"/>
      <c r="BH26" s="704"/>
      <c r="BI26" s="704"/>
      <c r="BJ26" s="705"/>
      <c r="BK26" s="3"/>
      <c r="BL26" s="3"/>
      <c r="BM26" s="3"/>
      <c r="BN26" s="3"/>
    </row>
    <row r="27" spans="2:66" s="4" customFormat="1" ht="9.9" customHeight="1">
      <c r="B27" s="898" t="str">
        <f>MID(入力画面!$H$20,1,1)</f>
        <v/>
      </c>
      <c r="C27" s="899"/>
      <c r="D27" s="793" t="str">
        <f>MID(入力画面!$H$20,2,1)</f>
        <v/>
      </c>
      <c r="E27" s="792"/>
      <c r="F27" s="793" t="str">
        <f>MID(入力画面!$H$20,3,1)</f>
        <v/>
      </c>
      <c r="G27" s="792"/>
      <c r="H27" s="793" t="str">
        <f>MID(入力画面!$H$20,4,1)</f>
        <v/>
      </c>
      <c r="I27" s="792"/>
      <c r="J27" s="793" t="str">
        <f>MID(入力画面!$H$20,5,1)</f>
        <v/>
      </c>
      <c r="K27" s="792"/>
      <c r="L27" s="793" t="str">
        <f>MID(入力画面!$H$20,6,1)</f>
        <v/>
      </c>
      <c r="M27" s="792"/>
      <c r="N27" s="793" t="str">
        <f>MID(入力画面!$H$20,7,1)</f>
        <v/>
      </c>
      <c r="O27" s="792"/>
      <c r="P27" s="793" t="str">
        <f>MID(入力画面!$H$20,8,1)</f>
        <v/>
      </c>
      <c r="Q27" s="792"/>
      <c r="R27" s="793" t="str">
        <f>MID(入力画面!$H$20,9,1)</f>
        <v/>
      </c>
      <c r="S27" s="792"/>
      <c r="T27" s="793" t="str">
        <f>MID(入力画面!$H$20,10,1)</f>
        <v/>
      </c>
      <c r="U27" s="792"/>
      <c r="V27" s="793" t="str">
        <f>MID(入力画面!$H$20,11,1)</f>
        <v/>
      </c>
      <c r="W27" s="792"/>
      <c r="X27" s="793" t="str">
        <f>MID(入力画面!$H$20,12,1)</f>
        <v/>
      </c>
      <c r="Y27" s="792"/>
      <c r="Z27" s="793" t="str">
        <f>MID(入力画面!$H$20,13,1)</f>
        <v/>
      </c>
      <c r="AA27" s="792"/>
      <c r="AB27" s="793" t="str">
        <f>MID(入力画面!$H$20,14,1)</f>
        <v/>
      </c>
      <c r="AC27" s="792"/>
      <c r="AD27" s="793" t="str">
        <f>MID(入力画面!$H$20,15,1)</f>
        <v/>
      </c>
      <c r="AE27" s="792"/>
      <c r="AF27" s="793" t="str">
        <f>MID(入力画面!$H$20,16,1)</f>
        <v/>
      </c>
      <c r="AG27" s="792"/>
      <c r="AH27" s="793" t="str">
        <f>MID(入力画面!$H$20,17,1)</f>
        <v/>
      </c>
      <c r="AI27" s="792"/>
      <c r="AJ27" s="793" t="str">
        <f>MID(入力画面!$H$20,18,1)</f>
        <v/>
      </c>
      <c r="AK27" s="792"/>
      <c r="AL27" s="793" t="str">
        <f>MID(入力画面!$H$20,19,1)</f>
        <v/>
      </c>
      <c r="AM27" s="792"/>
      <c r="AN27" s="793" t="str">
        <f>MID(入力画面!$H$20,20,1)</f>
        <v/>
      </c>
      <c r="AO27" s="792"/>
      <c r="AP27" s="793" t="str">
        <f>MID(入力画面!$H$20,21,1)</f>
        <v/>
      </c>
      <c r="AQ27" s="740"/>
      <c r="AR27" s="794"/>
      <c r="AS27" s="795"/>
      <c r="AT27" s="795"/>
      <c r="AU27" s="795"/>
      <c r="AV27" s="795"/>
      <c r="AW27" s="795"/>
      <c r="AX27" s="796"/>
      <c r="AY27" s="803" t="s">
        <v>17</v>
      </c>
      <c r="AZ27" s="803"/>
      <c r="BA27" s="803"/>
      <c r="BB27" s="803"/>
      <c r="BC27" s="803"/>
      <c r="BD27" s="803"/>
      <c r="BE27" s="803"/>
      <c r="BF27" s="803"/>
      <c r="BG27" s="803"/>
      <c r="BH27" s="803"/>
      <c r="BI27" s="803"/>
      <c r="BJ27" s="804"/>
      <c r="BK27" s="3"/>
      <c r="BL27" s="3"/>
      <c r="BM27" s="3"/>
      <c r="BN27" s="3"/>
    </row>
    <row r="28" spans="2:66" s="4" customFormat="1" ht="9.9" customHeight="1">
      <c r="B28" s="898"/>
      <c r="C28" s="899"/>
      <c r="D28" s="718"/>
      <c r="E28" s="721"/>
      <c r="F28" s="718"/>
      <c r="G28" s="721"/>
      <c r="H28" s="718"/>
      <c r="I28" s="721"/>
      <c r="J28" s="718"/>
      <c r="K28" s="721"/>
      <c r="L28" s="718"/>
      <c r="M28" s="721"/>
      <c r="N28" s="718"/>
      <c r="O28" s="721"/>
      <c r="P28" s="718"/>
      <c r="Q28" s="721"/>
      <c r="R28" s="718"/>
      <c r="S28" s="721"/>
      <c r="T28" s="718"/>
      <c r="U28" s="721"/>
      <c r="V28" s="718"/>
      <c r="W28" s="721"/>
      <c r="X28" s="718"/>
      <c r="Y28" s="721"/>
      <c r="Z28" s="718"/>
      <c r="AA28" s="721"/>
      <c r="AB28" s="718"/>
      <c r="AC28" s="721"/>
      <c r="AD28" s="718"/>
      <c r="AE28" s="721"/>
      <c r="AF28" s="718"/>
      <c r="AG28" s="721"/>
      <c r="AH28" s="718"/>
      <c r="AI28" s="721"/>
      <c r="AJ28" s="718"/>
      <c r="AK28" s="721"/>
      <c r="AL28" s="718"/>
      <c r="AM28" s="721"/>
      <c r="AN28" s="718"/>
      <c r="AO28" s="721"/>
      <c r="AP28" s="718"/>
      <c r="AQ28" s="686"/>
      <c r="AR28" s="797"/>
      <c r="AS28" s="798"/>
      <c r="AT28" s="798"/>
      <c r="AU28" s="798"/>
      <c r="AV28" s="798"/>
      <c r="AW28" s="798"/>
      <c r="AX28" s="799"/>
      <c r="AY28" s="805"/>
      <c r="AZ28" s="805"/>
      <c r="BA28" s="805"/>
      <c r="BB28" s="805"/>
      <c r="BC28" s="805"/>
      <c r="BD28" s="805"/>
      <c r="BE28" s="805"/>
      <c r="BF28" s="805"/>
      <c r="BG28" s="805"/>
      <c r="BH28" s="805"/>
      <c r="BI28" s="805"/>
      <c r="BJ28" s="806"/>
      <c r="BK28" s="3"/>
      <c r="BL28" s="3"/>
      <c r="BM28" s="3"/>
      <c r="BN28" s="3"/>
    </row>
    <row r="29" spans="2:66" s="4" customFormat="1" ht="9.9" customHeight="1">
      <c r="B29" s="900"/>
      <c r="C29" s="901"/>
      <c r="D29" s="901"/>
      <c r="E29" s="901"/>
      <c r="F29" s="901"/>
      <c r="G29" s="901"/>
      <c r="H29" s="901"/>
      <c r="I29" s="901"/>
      <c r="J29" s="901"/>
      <c r="K29" s="901"/>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1"/>
      <c r="AI29" s="901"/>
      <c r="AJ29" s="901"/>
      <c r="AK29" s="901"/>
      <c r="AL29" s="901"/>
      <c r="AM29" s="901"/>
      <c r="AN29" s="815" t="s">
        <v>1060</v>
      </c>
      <c r="AO29" s="818" t="str">
        <f>IF(入力画面!$H$22="","",入力画面!$H$22)</f>
        <v/>
      </c>
      <c r="AP29" s="811"/>
      <c r="AQ29" s="815" t="s">
        <v>1061</v>
      </c>
      <c r="AR29" s="797"/>
      <c r="AS29" s="798"/>
      <c r="AT29" s="798"/>
      <c r="AU29" s="798"/>
      <c r="AV29" s="798"/>
      <c r="AW29" s="798"/>
      <c r="AX29" s="799"/>
      <c r="AY29" s="805"/>
      <c r="AZ29" s="805"/>
      <c r="BA29" s="805"/>
      <c r="BB29" s="805"/>
      <c r="BC29" s="805"/>
      <c r="BD29" s="805"/>
      <c r="BE29" s="805"/>
      <c r="BF29" s="805"/>
      <c r="BG29" s="805"/>
      <c r="BH29" s="805"/>
      <c r="BI29" s="805"/>
      <c r="BJ29" s="806"/>
      <c r="BK29" s="3"/>
      <c r="BL29" s="3"/>
      <c r="BM29" s="3"/>
      <c r="BN29" s="3"/>
    </row>
    <row r="30" spans="2:66" s="3" customFormat="1" ht="9.9" customHeight="1">
      <c r="B30" s="902"/>
      <c r="C30" s="903"/>
      <c r="D30" s="903"/>
      <c r="E30" s="903"/>
      <c r="F30" s="903"/>
      <c r="G30" s="903"/>
      <c r="H30" s="903"/>
      <c r="I30" s="903"/>
      <c r="J30" s="903"/>
      <c r="K30" s="903"/>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3"/>
      <c r="AI30" s="903"/>
      <c r="AJ30" s="903"/>
      <c r="AK30" s="903"/>
      <c r="AL30" s="903"/>
      <c r="AM30" s="903"/>
      <c r="AN30" s="816"/>
      <c r="AO30" s="810"/>
      <c r="AP30" s="810"/>
      <c r="AQ30" s="816"/>
      <c r="AR30" s="797"/>
      <c r="AS30" s="798"/>
      <c r="AT30" s="798"/>
      <c r="AU30" s="798"/>
      <c r="AV30" s="798"/>
      <c r="AW30" s="798"/>
      <c r="AX30" s="799"/>
      <c r="AY30" s="805"/>
      <c r="AZ30" s="805"/>
      <c r="BA30" s="805"/>
      <c r="BB30" s="805"/>
      <c r="BC30" s="805"/>
      <c r="BD30" s="805"/>
      <c r="BE30" s="805"/>
      <c r="BF30" s="805"/>
      <c r="BG30" s="805"/>
      <c r="BH30" s="805"/>
      <c r="BI30" s="805"/>
      <c r="BJ30" s="806"/>
    </row>
    <row r="31" spans="2:66" s="4" customFormat="1" ht="9.9" customHeight="1">
      <c r="B31" s="904"/>
      <c r="C31" s="905"/>
      <c r="D31" s="905"/>
      <c r="E31" s="905"/>
      <c r="F31" s="905"/>
      <c r="G31" s="905"/>
      <c r="H31" s="905"/>
      <c r="I31" s="905"/>
      <c r="J31" s="905"/>
      <c r="K31" s="905"/>
      <c r="L31" s="905"/>
      <c r="M31" s="905"/>
      <c r="N31" s="905"/>
      <c r="O31" s="905"/>
      <c r="P31" s="905"/>
      <c r="Q31" s="905"/>
      <c r="R31" s="905"/>
      <c r="S31" s="905"/>
      <c r="T31" s="905"/>
      <c r="U31" s="905"/>
      <c r="V31" s="905"/>
      <c r="W31" s="905"/>
      <c r="X31" s="905"/>
      <c r="Y31" s="905"/>
      <c r="Z31" s="905"/>
      <c r="AA31" s="905"/>
      <c r="AB31" s="905"/>
      <c r="AC31" s="905"/>
      <c r="AD31" s="905"/>
      <c r="AE31" s="905"/>
      <c r="AF31" s="905"/>
      <c r="AG31" s="905"/>
      <c r="AH31" s="905"/>
      <c r="AI31" s="905"/>
      <c r="AJ31" s="905"/>
      <c r="AK31" s="905"/>
      <c r="AL31" s="905"/>
      <c r="AM31" s="905"/>
      <c r="AN31" s="817"/>
      <c r="AO31" s="814"/>
      <c r="AP31" s="814"/>
      <c r="AQ31" s="817"/>
      <c r="AR31" s="800"/>
      <c r="AS31" s="801"/>
      <c r="AT31" s="801"/>
      <c r="AU31" s="801"/>
      <c r="AV31" s="801"/>
      <c r="AW31" s="801"/>
      <c r="AX31" s="802"/>
      <c r="AY31" s="807"/>
      <c r="AZ31" s="807"/>
      <c r="BA31" s="807"/>
      <c r="BB31" s="807"/>
      <c r="BC31" s="807"/>
      <c r="BD31" s="807"/>
      <c r="BE31" s="807"/>
      <c r="BF31" s="807"/>
      <c r="BG31" s="807"/>
      <c r="BH31" s="807"/>
      <c r="BI31" s="807"/>
      <c r="BJ31" s="808"/>
      <c r="BK31" s="3"/>
      <c r="BL31" s="3"/>
      <c r="BM31" s="3"/>
      <c r="BN31" s="3"/>
    </row>
    <row r="32" spans="2:66" s="4" customFormat="1" ht="9.9" customHeight="1">
      <c r="B32" s="756" t="s">
        <v>1062</v>
      </c>
      <c r="C32" s="757"/>
      <c r="D32" s="757"/>
      <c r="E32" s="757"/>
      <c r="F32" s="757"/>
      <c r="G32" s="757"/>
      <c r="H32" s="757"/>
      <c r="I32" s="757"/>
      <c r="J32" s="757"/>
      <c r="K32" s="757"/>
      <c r="L32" s="757"/>
      <c r="M32" s="757"/>
      <c r="N32" s="757"/>
      <c r="O32" s="758"/>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19" t="s">
        <v>1059</v>
      </c>
      <c r="AS32" s="3"/>
      <c r="AT32" s="3"/>
      <c r="AU32" s="3"/>
      <c r="AV32" s="3"/>
      <c r="AW32" s="3"/>
      <c r="AX32" s="3"/>
      <c r="AY32" s="3"/>
      <c r="AZ32" s="3"/>
      <c r="BA32" s="3"/>
      <c r="BB32" s="3"/>
      <c r="BC32" s="3"/>
      <c r="BD32" s="3"/>
      <c r="BE32" s="3"/>
      <c r="BF32" s="3"/>
      <c r="BG32" s="3"/>
    </row>
    <row r="33" spans="2:61" s="4" customFormat="1" ht="9.9" customHeight="1">
      <c r="B33" s="66"/>
      <c r="C33" s="98" t="s">
        <v>1053</v>
      </c>
      <c r="D33" s="67"/>
      <c r="E33" s="18"/>
      <c r="F33" s="754" t="s">
        <v>10</v>
      </c>
      <c r="G33" s="755"/>
      <c r="H33" s="15"/>
      <c r="I33" s="18"/>
      <c r="J33" s="754" t="s">
        <v>11</v>
      </c>
      <c r="K33" s="755"/>
      <c r="L33" s="15"/>
      <c r="M33" s="18"/>
      <c r="N33" s="754" t="s">
        <v>12</v>
      </c>
      <c r="O33" s="711"/>
      <c r="P33" s="3"/>
      <c r="Q33" s="3"/>
      <c r="R33" s="3"/>
      <c r="S33" s="12"/>
      <c r="T33" s="92"/>
      <c r="U33" s="92"/>
      <c r="V33" s="92"/>
      <c r="W33" s="92"/>
      <c r="X33" s="92"/>
      <c r="Y33" s="92"/>
      <c r="Z33" s="92"/>
      <c r="AA33" s="92"/>
      <c r="AB33" s="92"/>
      <c r="AC33" s="92"/>
      <c r="AD33" s="92"/>
      <c r="AE33" s="92"/>
      <c r="AF33" s="92"/>
      <c r="AG33" s="92"/>
      <c r="AH33" s="92"/>
      <c r="AI33" s="92"/>
      <c r="AJ33" s="138"/>
      <c r="AK33" s="138"/>
      <c r="AL33" s="138"/>
      <c r="AM33" s="138"/>
      <c r="AN33" s="138"/>
      <c r="AO33" s="138"/>
      <c r="AP33" s="138"/>
      <c r="AQ33" s="138"/>
      <c r="AR33" s="138"/>
      <c r="AS33" s="138"/>
      <c r="AT33" s="138"/>
      <c r="AU33" s="138"/>
      <c r="AV33" s="138"/>
      <c r="AW33" s="3"/>
      <c r="BG33" s="3"/>
    </row>
    <row r="34" spans="2:61" s="4" customFormat="1" ht="9.9" customHeight="1">
      <c r="B34" s="683" t="str">
        <f>IF(入力画面!$H$24="","",入力画面!$H$24)</f>
        <v/>
      </c>
      <c r="C34" s="717"/>
      <c r="D34" s="684" t="str">
        <f>MID(入力画面!$J$24,1,1)</f>
        <v/>
      </c>
      <c r="E34" s="720"/>
      <c r="F34" s="918" t="str">
        <f>MID(入力画面!$J$24,2,1)</f>
        <v/>
      </c>
      <c r="G34" s="922"/>
      <c r="H34" s="918" t="str">
        <f>MID(入力画面!$J$24,3,1)</f>
        <v/>
      </c>
      <c r="I34" s="922"/>
      <c r="J34" s="918" t="str">
        <f>MID(入力画面!$J$24,4,1)</f>
        <v/>
      </c>
      <c r="K34" s="922"/>
      <c r="L34" s="918" t="str">
        <f>MID(入力画面!$J$24,5,1)</f>
        <v/>
      </c>
      <c r="M34" s="922"/>
      <c r="N34" s="918" t="str">
        <f>MID(入力画面!$J$24,6,1)</f>
        <v/>
      </c>
      <c r="O34" s="919"/>
      <c r="P34" s="3"/>
      <c r="Q34" s="3"/>
      <c r="R34" s="3"/>
      <c r="S34" s="12"/>
      <c r="T34" s="92"/>
      <c r="U34" s="92"/>
      <c r="V34" s="92"/>
      <c r="W34" s="92"/>
      <c r="X34" s="92"/>
      <c r="Y34" s="92"/>
      <c r="Z34" s="92"/>
      <c r="AA34" s="92"/>
      <c r="AB34" s="92"/>
      <c r="AC34" s="92"/>
      <c r="AD34" s="92"/>
      <c r="AE34" s="92"/>
      <c r="AF34" s="92"/>
      <c r="AG34" s="92"/>
      <c r="AH34" s="92"/>
      <c r="AI34" s="92"/>
      <c r="AJ34" s="138"/>
      <c r="AK34" s="138"/>
      <c r="AL34" s="138"/>
      <c r="AM34" s="138"/>
      <c r="AN34" s="138"/>
      <c r="AO34" s="138"/>
      <c r="AP34" s="138"/>
      <c r="AQ34" s="138"/>
      <c r="AR34" s="138"/>
      <c r="AS34" s="138"/>
      <c r="AT34" s="138"/>
      <c r="AU34" s="138"/>
      <c r="AV34" s="138"/>
      <c r="AW34" s="3"/>
      <c r="BG34" s="3"/>
    </row>
    <row r="35" spans="2:61" s="4" customFormat="1" ht="9.9" customHeight="1">
      <c r="B35" s="685"/>
      <c r="C35" s="719"/>
      <c r="D35" s="686"/>
      <c r="E35" s="721"/>
      <c r="F35" s="920"/>
      <c r="G35" s="923"/>
      <c r="H35" s="920"/>
      <c r="I35" s="923"/>
      <c r="J35" s="920"/>
      <c r="K35" s="923"/>
      <c r="L35" s="920"/>
      <c r="M35" s="923"/>
      <c r="N35" s="920"/>
      <c r="O35" s="921"/>
      <c r="P35" s="3"/>
      <c r="Q35" s="3"/>
      <c r="R35" s="3"/>
      <c r="S35" s="12"/>
      <c r="T35" s="92"/>
      <c r="U35" s="92"/>
      <c r="V35" s="92"/>
      <c r="W35" s="92"/>
      <c r="X35" s="92"/>
      <c r="Y35" s="92"/>
      <c r="Z35" s="92"/>
      <c r="AA35" s="92"/>
      <c r="AB35" s="92"/>
      <c r="AC35" s="92"/>
      <c r="AD35" s="92"/>
      <c r="AE35" s="92"/>
      <c r="AF35" s="92"/>
      <c r="AG35" s="92"/>
      <c r="AH35" s="92"/>
      <c r="AI35" s="92"/>
      <c r="AJ35" s="138"/>
      <c r="AK35" s="138"/>
      <c r="AL35" s="138"/>
      <c r="AM35" s="138"/>
      <c r="AN35" s="138"/>
      <c r="AO35" s="138"/>
      <c r="AP35" s="138"/>
      <c r="AQ35" s="138"/>
      <c r="AR35" s="138"/>
      <c r="AS35" s="138"/>
      <c r="AT35" s="138"/>
      <c r="AU35" s="138"/>
      <c r="AV35" s="138"/>
      <c r="AW35" s="3"/>
      <c r="BG35" s="3"/>
    </row>
    <row r="36" spans="2:61" s="4" customFormat="1" ht="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2:61" s="4" customFormat="1" ht="9.9" customHeight="1">
      <c r="B37" s="134"/>
      <c r="C37" s="761" t="s">
        <v>1063</v>
      </c>
      <c r="D37" s="761"/>
      <c r="E37" s="761"/>
      <c r="F37" s="761"/>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61"/>
      <c r="AE37" s="761"/>
      <c r="AF37" s="761"/>
      <c r="AG37" s="761"/>
      <c r="AH37" s="761"/>
      <c r="AI37" s="761"/>
      <c r="AJ37" s="761"/>
      <c r="AK37" s="761"/>
      <c r="AL37" s="761"/>
      <c r="AM37" s="761"/>
      <c r="AN37" s="761"/>
      <c r="AO37" s="761"/>
      <c r="AP37" s="761"/>
      <c r="AQ37" s="761"/>
      <c r="AR37" s="761"/>
      <c r="AS37" s="761"/>
      <c r="AT37" s="761"/>
      <c r="AU37" s="761"/>
      <c r="AV37" s="761"/>
      <c r="AW37" s="761"/>
      <c r="AX37" s="761"/>
      <c r="AY37" s="761"/>
      <c r="AZ37" s="761"/>
      <c r="BA37" s="761"/>
      <c r="BB37" s="761"/>
      <c r="BC37" s="761"/>
      <c r="BD37" s="761"/>
      <c r="BE37" s="761"/>
      <c r="BF37" s="761"/>
      <c r="BG37" s="761"/>
      <c r="BH37" s="761"/>
      <c r="BI37" s="761"/>
    </row>
    <row r="38" spans="2:61" s="4" customFormat="1" ht="9.9" customHeight="1">
      <c r="B38" s="134"/>
      <c r="C38" s="761"/>
      <c r="D38" s="761"/>
      <c r="E38" s="761"/>
      <c r="F38" s="761"/>
      <c r="G38" s="761"/>
      <c r="H38" s="761"/>
      <c r="I38" s="761"/>
      <c r="J38" s="761"/>
      <c r="K38" s="761"/>
      <c r="L38" s="761"/>
      <c r="M38" s="761"/>
      <c r="N38" s="761"/>
      <c r="O38" s="761"/>
      <c r="P38" s="761"/>
      <c r="Q38" s="761"/>
      <c r="R38" s="761"/>
      <c r="S38" s="761"/>
      <c r="T38" s="761"/>
      <c r="U38" s="761"/>
      <c r="V38" s="761"/>
      <c r="W38" s="761"/>
      <c r="X38" s="761"/>
      <c r="Y38" s="761"/>
      <c r="Z38" s="761"/>
      <c r="AA38" s="761"/>
      <c r="AB38" s="761"/>
      <c r="AC38" s="761"/>
      <c r="AD38" s="761"/>
      <c r="AE38" s="761"/>
      <c r="AF38" s="761"/>
      <c r="AG38" s="761"/>
      <c r="AH38" s="761"/>
      <c r="AI38" s="761"/>
      <c r="AJ38" s="761"/>
      <c r="AK38" s="761"/>
      <c r="AL38" s="761"/>
      <c r="AM38" s="761"/>
      <c r="AN38" s="761"/>
      <c r="AO38" s="761"/>
      <c r="AP38" s="761"/>
      <c r="AQ38" s="761"/>
      <c r="AR38" s="761"/>
      <c r="AS38" s="761"/>
      <c r="AT38" s="761"/>
      <c r="AU38" s="761"/>
      <c r="AV38" s="761"/>
      <c r="AW38" s="761"/>
      <c r="AX38" s="761"/>
      <c r="AY38" s="761"/>
      <c r="AZ38" s="761"/>
      <c r="BA38" s="761"/>
      <c r="BB38" s="761"/>
      <c r="BC38" s="761"/>
      <c r="BD38" s="761"/>
      <c r="BE38" s="761"/>
      <c r="BF38" s="761"/>
      <c r="BG38" s="761"/>
      <c r="BH38" s="761"/>
      <c r="BI38" s="761"/>
    </row>
    <row r="39" spans="2:61" s="4" customFormat="1" ht="9.9" customHeight="1">
      <c r="B39" s="134"/>
      <c r="C39" s="761"/>
      <c r="D39" s="761"/>
      <c r="E39" s="761"/>
      <c r="F39" s="761"/>
      <c r="G39" s="761"/>
      <c r="H39" s="761"/>
      <c r="I39" s="761"/>
      <c r="J39" s="761"/>
      <c r="K39" s="761"/>
      <c r="L39" s="761"/>
      <c r="M39" s="761"/>
      <c r="N39" s="761"/>
      <c r="O39" s="761"/>
      <c r="P39" s="761"/>
      <c r="Q39" s="761"/>
      <c r="R39" s="761"/>
      <c r="S39" s="761"/>
      <c r="T39" s="761"/>
      <c r="U39" s="761"/>
      <c r="V39" s="761"/>
      <c r="W39" s="761"/>
      <c r="X39" s="761"/>
      <c r="Y39" s="761"/>
      <c r="Z39" s="761"/>
      <c r="AA39" s="761"/>
      <c r="AB39" s="761"/>
      <c r="AC39" s="761"/>
      <c r="AD39" s="761"/>
      <c r="AE39" s="761"/>
      <c r="AF39" s="761"/>
      <c r="AG39" s="761"/>
      <c r="AH39" s="761"/>
      <c r="AI39" s="761"/>
      <c r="AJ39" s="761"/>
      <c r="AK39" s="761"/>
      <c r="AL39" s="761"/>
      <c r="AM39" s="761"/>
      <c r="AN39" s="761"/>
      <c r="AO39" s="761"/>
      <c r="AP39" s="761"/>
      <c r="AQ39" s="761"/>
      <c r="AR39" s="761"/>
      <c r="AS39" s="761"/>
      <c r="AT39" s="761"/>
      <c r="AU39" s="761"/>
      <c r="AV39" s="761"/>
      <c r="AW39" s="761"/>
      <c r="AX39" s="761"/>
      <c r="AY39" s="761"/>
      <c r="AZ39" s="761"/>
      <c r="BA39" s="761"/>
      <c r="BB39" s="761"/>
      <c r="BC39" s="761"/>
      <c r="BD39" s="761"/>
      <c r="BE39" s="761"/>
      <c r="BF39" s="761"/>
      <c r="BG39" s="761"/>
      <c r="BH39" s="761"/>
      <c r="BI39" s="761"/>
    </row>
    <row r="40" spans="2:61" s="4" customFormat="1" ht="9.9" customHeight="1">
      <c r="B40" s="134"/>
      <c r="C40" s="761"/>
      <c r="D40" s="761"/>
      <c r="E40" s="761"/>
      <c r="F40" s="761"/>
      <c r="G40" s="761"/>
      <c r="H40" s="761"/>
      <c r="I40" s="761"/>
      <c r="J40" s="761"/>
      <c r="K40" s="761"/>
      <c r="L40" s="761"/>
      <c r="M40" s="761"/>
      <c r="N40" s="761"/>
      <c r="O40" s="761"/>
      <c r="P40" s="761"/>
      <c r="Q40" s="761"/>
      <c r="R40" s="761"/>
      <c r="S40" s="761"/>
      <c r="T40" s="761"/>
      <c r="U40" s="761"/>
      <c r="V40" s="761"/>
      <c r="W40" s="761"/>
      <c r="X40" s="761"/>
      <c r="Y40" s="761"/>
      <c r="Z40" s="761"/>
      <c r="AA40" s="761"/>
      <c r="AB40" s="761"/>
      <c r="AC40" s="761"/>
      <c r="AD40" s="761"/>
      <c r="AE40" s="761"/>
      <c r="AF40" s="761"/>
      <c r="AG40" s="761"/>
      <c r="AH40" s="761"/>
      <c r="AI40" s="761"/>
      <c r="AJ40" s="761"/>
      <c r="AK40" s="761"/>
      <c r="AL40" s="761"/>
      <c r="AM40" s="761"/>
      <c r="AN40" s="761"/>
      <c r="AO40" s="761"/>
      <c r="AP40" s="761"/>
      <c r="AQ40" s="761"/>
      <c r="AR40" s="761"/>
      <c r="AS40" s="761"/>
      <c r="AT40" s="761"/>
      <c r="AU40" s="761"/>
      <c r="AV40" s="761"/>
      <c r="AW40" s="761"/>
      <c r="AX40" s="761"/>
      <c r="AY40" s="761"/>
      <c r="AZ40" s="761"/>
      <c r="BA40" s="761"/>
      <c r="BB40" s="761"/>
      <c r="BC40" s="761"/>
      <c r="BD40" s="761"/>
      <c r="BE40" s="761"/>
      <c r="BF40" s="761"/>
      <c r="BG40" s="761"/>
      <c r="BH40" s="761"/>
      <c r="BI40" s="761"/>
    </row>
    <row r="41" spans="2:61" s="3" customFormat="1" ht="9.9" customHeight="1">
      <c r="B41" s="134"/>
      <c r="C41" s="761"/>
      <c r="D41" s="761"/>
      <c r="E41" s="761"/>
      <c r="F41" s="761"/>
      <c r="G41" s="761"/>
      <c r="H41" s="761"/>
      <c r="I41" s="761"/>
      <c r="J41" s="761"/>
      <c r="K41" s="761"/>
      <c r="L41" s="761"/>
      <c r="M41" s="761"/>
      <c r="N41" s="761"/>
      <c r="O41" s="761"/>
      <c r="P41" s="761"/>
      <c r="Q41" s="761"/>
      <c r="R41" s="761"/>
      <c r="S41" s="761"/>
      <c r="T41" s="761"/>
      <c r="U41" s="761"/>
      <c r="V41" s="761"/>
      <c r="W41" s="761"/>
      <c r="X41" s="761"/>
      <c r="Y41" s="761"/>
      <c r="Z41" s="761"/>
      <c r="AA41" s="761"/>
      <c r="AB41" s="761"/>
      <c r="AC41" s="761"/>
      <c r="AD41" s="761"/>
      <c r="AE41" s="761"/>
      <c r="AF41" s="761"/>
      <c r="AG41" s="761"/>
      <c r="AH41" s="761"/>
      <c r="AI41" s="761"/>
      <c r="AJ41" s="761"/>
      <c r="AK41" s="761"/>
      <c r="AL41" s="761"/>
      <c r="AM41" s="761"/>
      <c r="AN41" s="761"/>
      <c r="AO41" s="761"/>
      <c r="AP41" s="761"/>
      <c r="AQ41" s="761"/>
      <c r="AR41" s="761"/>
      <c r="AS41" s="761"/>
      <c r="AT41" s="761"/>
      <c r="AU41" s="761"/>
      <c r="AV41" s="761"/>
      <c r="AW41" s="761"/>
      <c r="AX41" s="761"/>
      <c r="AY41" s="761"/>
      <c r="AZ41" s="761"/>
      <c r="BA41" s="761"/>
      <c r="BB41" s="761"/>
      <c r="BC41" s="761"/>
      <c r="BD41" s="761"/>
      <c r="BE41" s="761"/>
      <c r="BF41" s="761"/>
      <c r="BG41" s="761"/>
      <c r="BH41" s="761"/>
      <c r="BI41" s="761"/>
    </row>
    <row r="42" spans="2:61" s="4" customFormat="1" ht="9.9" customHeight="1">
      <c r="B42" s="762" t="s">
        <v>982</v>
      </c>
      <c r="C42" s="762"/>
      <c r="D42" s="762"/>
      <c r="E42" s="762"/>
      <c r="F42" s="762"/>
      <c r="G42" s="762"/>
      <c r="H42" s="762"/>
      <c r="I42" s="69"/>
      <c r="J42" s="69"/>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row>
    <row r="43" spans="2:61" s="4" customFormat="1" ht="9.9" customHeight="1">
      <c r="B43" s="763"/>
      <c r="C43" s="763"/>
      <c r="D43" s="763"/>
      <c r="E43" s="763"/>
      <c r="F43" s="763"/>
      <c r="G43" s="763"/>
      <c r="H43" s="763"/>
      <c r="I43" s="70"/>
      <c r="J43" s="70"/>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row>
    <row r="44" spans="2:61" s="4" customFormat="1" ht="9.9" customHeight="1">
      <c r="B44" s="764" t="s">
        <v>1044</v>
      </c>
      <c r="C44" s="765"/>
      <c r="D44" s="764" t="s">
        <v>1045</v>
      </c>
      <c r="E44" s="765"/>
      <c r="F44" s="770" t="s">
        <v>983</v>
      </c>
      <c r="G44" s="771"/>
      <c r="H44" s="771"/>
      <c r="I44" s="771"/>
      <c r="J44" s="771"/>
      <c r="K44" s="771"/>
      <c r="L44" s="771"/>
      <c r="M44" s="772"/>
      <c r="N44" s="779" t="s">
        <v>984</v>
      </c>
      <c r="O44" s="780"/>
      <c r="P44" s="780"/>
      <c r="Q44" s="780"/>
      <c r="R44" s="780"/>
      <c r="S44" s="780"/>
      <c r="T44" s="780"/>
      <c r="U44" s="780"/>
      <c r="V44" s="780"/>
      <c r="W44" s="780"/>
      <c r="X44" s="780"/>
      <c r="Y44" s="780"/>
      <c r="Z44" s="780"/>
      <c r="AA44" s="780"/>
      <c r="AB44" s="780"/>
      <c r="AC44" s="780"/>
      <c r="AD44" s="780"/>
      <c r="AE44" s="780"/>
      <c r="AF44" s="780"/>
      <c r="AG44" s="780"/>
      <c r="AH44" s="780"/>
      <c r="AI44" s="780"/>
      <c r="AJ44" s="780"/>
      <c r="AK44" s="780"/>
      <c r="AL44" s="780"/>
      <c r="AM44" s="781"/>
      <c r="AN44" s="20"/>
      <c r="AO44" s="20"/>
      <c r="AP44" s="20"/>
      <c r="AQ44" s="20"/>
      <c r="AR44" s="20"/>
      <c r="AS44" s="20"/>
      <c r="AT44" s="20"/>
      <c r="AU44" s="20"/>
      <c r="AV44" s="20"/>
      <c r="AW44" s="20"/>
      <c r="AX44" s="20"/>
      <c r="AY44" s="20"/>
      <c r="AZ44" s="20"/>
      <c r="BA44" s="20"/>
      <c r="BB44" s="3"/>
      <c r="BC44" s="3"/>
      <c r="BD44" s="3"/>
      <c r="BE44" s="3"/>
      <c r="BF44" s="3"/>
      <c r="BG44" s="3"/>
    </row>
    <row r="45" spans="2:61" s="4" customFormat="1" ht="9.9" customHeight="1">
      <c r="B45" s="766"/>
      <c r="C45" s="767"/>
      <c r="D45" s="766"/>
      <c r="E45" s="767"/>
      <c r="F45" s="773"/>
      <c r="G45" s="774"/>
      <c r="H45" s="774"/>
      <c r="I45" s="774"/>
      <c r="J45" s="774"/>
      <c r="K45" s="774"/>
      <c r="L45" s="774"/>
      <c r="M45" s="775"/>
      <c r="N45" s="782"/>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783"/>
      <c r="AL45" s="783"/>
      <c r="AM45" s="784"/>
      <c r="AN45" s="20"/>
      <c r="AO45" s="20"/>
      <c r="AP45" s="20"/>
      <c r="AQ45" s="20"/>
      <c r="AR45" s="20"/>
      <c r="AS45" s="20"/>
      <c r="AT45" s="20"/>
      <c r="AU45" s="20"/>
      <c r="AV45" s="20"/>
      <c r="AW45" s="20"/>
      <c r="AX45" s="20"/>
      <c r="AY45" s="20"/>
      <c r="AZ45" s="20"/>
      <c r="BA45" s="20"/>
      <c r="BB45" s="3"/>
      <c r="BC45" s="3"/>
      <c r="BD45" s="3"/>
      <c r="BE45" s="3"/>
      <c r="BF45" s="3"/>
      <c r="BG45" s="3"/>
    </row>
    <row r="46" spans="2:61" s="4" customFormat="1" ht="9.9" customHeight="1">
      <c r="B46" s="768"/>
      <c r="C46" s="769"/>
      <c r="D46" s="768"/>
      <c r="E46" s="769"/>
      <c r="F46" s="776"/>
      <c r="G46" s="777"/>
      <c r="H46" s="777"/>
      <c r="I46" s="777"/>
      <c r="J46" s="777"/>
      <c r="K46" s="777"/>
      <c r="L46" s="777"/>
      <c r="M46" s="778"/>
      <c r="N46" s="785"/>
      <c r="O46" s="786"/>
      <c r="P46" s="786"/>
      <c r="Q46" s="786"/>
      <c r="R46" s="786"/>
      <c r="S46" s="786"/>
      <c r="T46" s="786"/>
      <c r="U46" s="786"/>
      <c r="V46" s="786"/>
      <c r="W46" s="786"/>
      <c r="X46" s="786"/>
      <c r="Y46" s="786"/>
      <c r="Z46" s="786"/>
      <c r="AA46" s="786"/>
      <c r="AB46" s="786"/>
      <c r="AC46" s="786"/>
      <c r="AD46" s="786"/>
      <c r="AE46" s="786"/>
      <c r="AF46" s="786"/>
      <c r="AG46" s="786"/>
      <c r="AH46" s="786"/>
      <c r="AI46" s="786"/>
      <c r="AJ46" s="786"/>
      <c r="AK46" s="786"/>
      <c r="AL46" s="786"/>
      <c r="AM46" s="787"/>
      <c r="AN46" s="20"/>
      <c r="AO46" s="20"/>
      <c r="AP46" s="20"/>
      <c r="AQ46" s="20"/>
      <c r="AR46" s="20"/>
      <c r="AS46" s="20"/>
      <c r="AT46" s="20"/>
      <c r="AU46" s="20"/>
      <c r="AV46" s="20"/>
      <c r="AW46" s="20"/>
      <c r="AX46" s="20"/>
      <c r="AY46" s="20"/>
      <c r="AZ46" s="20"/>
      <c r="BA46" s="20"/>
      <c r="BB46" s="3"/>
      <c r="BC46" s="3"/>
      <c r="BD46" s="3"/>
      <c r="BE46" s="3"/>
      <c r="BF46" s="3"/>
      <c r="BG46" s="3"/>
    </row>
    <row r="47" spans="2:61" s="4" customFormat="1" ht="9.9" customHeight="1">
      <c r="B47" s="734" t="s">
        <v>1064</v>
      </c>
      <c r="C47" s="734"/>
      <c r="D47" s="735">
        <v>1</v>
      </c>
      <c r="E47" s="735"/>
      <c r="F47" s="915" t="str">
        <f>MID(入力画面!$H$27,1,1)</f>
        <v/>
      </c>
      <c r="G47" s="916"/>
      <c r="H47" s="899" t="str">
        <f>MID(入力画面!$H$27,2,1)</f>
        <v/>
      </c>
      <c r="I47" s="899"/>
      <c r="J47" s="899" t="str">
        <f>MID(入力画面!$H$27,3,1)</f>
        <v/>
      </c>
      <c r="K47" s="899"/>
      <c r="L47" s="917" t="str">
        <f>MID(入力画面!$H$27,4,1)</f>
        <v/>
      </c>
      <c r="M47" s="915"/>
      <c r="N47" s="906" t="str">
        <f>IF(入力画面!$H$27="","",入力画面!$H$28)</f>
        <v/>
      </c>
      <c r="O47" s="907"/>
      <c r="P47" s="907"/>
      <c r="Q47" s="907"/>
      <c r="R47" s="907"/>
      <c r="S47" s="907"/>
      <c r="T47" s="907"/>
      <c r="U47" s="907"/>
      <c r="V47" s="907"/>
      <c r="W47" s="907"/>
      <c r="X47" s="907"/>
      <c r="Y47" s="907"/>
      <c r="Z47" s="907"/>
      <c r="AA47" s="907"/>
      <c r="AB47" s="907"/>
      <c r="AC47" s="907"/>
      <c r="AD47" s="907"/>
      <c r="AE47" s="907"/>
      <c r="AF47" s="907"/>
      <c r="AG47" s="907"/>
      <c r="AH47" s="907"/>
      <c r="AI47" s="907"/>
      <c r="AJ47" s="907"/>
      <c r="AK47" s="907"/>
      <c r="AL47" s="907"/>
      <c r="AM47" s="908"/>
      <c r="AN47" s="71"/>
      <c r="AO47" s="71"/>
      <c r="AP47" s="78"/>
      <c r="AQ47" s="78"/>
      <c r="AR47" s="78"/>
      <c r="AS47" s="120"/>
      <c r="AT47" s="104"/>
      <c r="AU47" s="104"/>
      <c r="AV47" s="78"/>
      <c r="AW47" s="78"/>
      <c r="AX47" s="78"/>
      <c r="AY47" s="120"/>
      <c r="AZ47" s="104"/>
      <c r="BA47" s="104"/>
      <c r="BB47" s="3"/>
      <c r="BC47" s="3"/>
      <c r="BD47" s="3"/>
      <c r="BE47" s="3"/>
      <c r="BF47" s="3"/>
      <c r="BG47" s="3"/>
    </row>
    <row r="48" spans="2:61" s="4" customFormat="1" ht="9.9" customHeight="1">
      <c r="B48" s="734"/>
      <c r="C48" s="734"/>
      <c r="D48" s="735"/>
      <c r="E48" s="735"/>
      <c r="F48" s="915"/>
      <c r="G48" s="916"/>
      <c r="H48" s="899"/>
      <c r="I48" s="899"/>
      <c r="J48" s="899"/>
      <c r="K48" s="899"/>
      <c r="L48" s="917"/>
      <c r="M48" s="915"/>
      <c r="N48" s="909"/>
      <c r="O48" s="910"/>
      <c r="P48" s="910"/>
      <c r="Q48" s="910"/>
      <c r="R48" s="910"/>
      <c r="S48" s="910"/>
      <c r="T48" s="910"/>
      <c r="U48" s="910"/>
      <c r="V48" s="910"/>
      <c r="W48" s="910"/>
      <c r="X48" s="910"/>
      <c r="Y48" s="910"/>
      <c r="Z48" s="910"/>
      <c r="AA48" s="910"/>
      <c r="AB48" s="910"/>
      <c r="AC48" s="910"/>
      <c r="AD48" s="910"/>
      <c r="AE48" s="910"/>
      <c r="AF48" s="910"/>
      <c r="AG48" s="910"/>
      <c r="AH48" s="910"/>
      <c r="AI48" s="910"/>
      <c r="AJ48" s="910"/>
      <c r="AK48" s="910"/>
      <c r="AL48" s="910"/>
      <c r="AM48" s="911"/>
      <c r="AN48" s="72"/>
      <c r="AO48" s="72"/>
      <c r="AP48" s="72"/>
      <c r="AQ48" s="72"/>
      <c r="AR48" s="72"/>
      <c r="AS48" s="72"/>
      <c r="AT48" s="120"/>
      <c r="AU48" s="120"/>
      <c r="AV48" s="72"/>
      <c r="AW48" s="72"/>
      <c r="AX48" s="72"/>
      <c r="AY48" s="72"/>
      <c r="AZ48" s="120"/>
      <c r="BA48" s="120"/>
      <c r="BB48" s="3"/>
      <c r="BC48" s="3"/>
      <c r="BD48" s="3"/>
      <c r="BE48" s="3"/>
      <c r="BF48" s="3"/>
      <c r="BG48" s="3"/>
    </row>
    <row r="49" spans="2:63" s="4" customFormat="1" ht="9.9" customHeight="1">
      <c r="B49" s="734"/>
      <c r="C49" s="734"/>
      <c r="D49" s="735"/>
      <c r="E49" s="735"/>
      <c r="F49" s="915"/>
      <c r="G49" s="916"/>
      <c r="H49" s="899"/>
      <c r="I49" s="899"/>
      <c r="J49" s="899"/>
      <c r="K49" s="899"/>
      <c r="L49" s="917"/>
      <c r="M49" s="915"/>
      <c r="N49" s="912"/>
      <c r="O49" s="913"/>
      <c r="P49" s="913"/>
      <c r="Q49" s="913"/>
      <c r="R49" s="913"/>
      <c r="S49" s="913"/>
      <c r="T49" s="913"/>
      <c r="U49" s="913"/>
      <c r="V49" s="913"/>
      <c r="W49" s="913"/>
      <c r="X49" s="913"/>
      <c r="Y49" s="913"/>
      <c r="Z49" s="913"/>
      <c r="AA49" s="913"/>
      <c r="AB49" s="913"/>
      <c r="AC49" s="913"/>
      <c r="AD49" s="913"/>
      <c r="AE49" s="913"/>
      <c r="AF49" s="913"/>
      <c r="AG49" s="913"/>
      <c r="AH49" s="913"/>
      <c r="AI49" s="913"/>
      <c r="AJ49" s="913"/>
      <c r="AK49" s="913"/>
      <c r="AL49" s="913"/>
      <c r="AM49" s="914"/>
      <c r="AN49" s="72"/>
      <c r="AO49" s="72"/>
      <c r="AP49" s="72"/>
      <c r="AQ49" s="72"/>
      <c r="AR49" s="72"/>
      <c r="AS49" s="72"/>
      <c r="AT49" s="120"/>
      <c r="AU49" s="120"/>
      <c r="AV49" s="72"/>
      <c r="AW49" s="72"/>
      <c r="AX49" s="72"/>
      <c r="AY49" s="72"/>
      <c r="AZ49" s="120"/>
      <c r="BA49" s="120"/>
      <c r="BB49" s="3"/>
      <c r="BC49" s="3"/>
      <c r="BD49" s="3"/>
      <c r="BE49" s="3"/>
      <c r="BF49" s="3"/>
      <c r="BG49" s="3"/>
    </row>
    <row r="50" spans="2:63" s="4" customFormat="1" ht="9.9" customHeight="1">
      <c r="B50" s="709" t="s">
        <v>1046</v>
      </c>
      <c r="C50" s="681"/>
      <c r="D50" s="681"/>
      <c r="E50" s="681"/>
      <c r="F50" s="681"/>
      <c r="G50" s="681"/>
      <c r="H50" s="681"/>
      <c r="I50" s="681"/>
      <c r="J50" s="681"/>
      <c r="K50" s="681"/>
      <c r="L50" s="681"/>
      <c r="M50" s="681"/>
      <c r="N50" s="751"/>
      <c r="O50" s="752"/>
      <c r="S50" s="3"/>
      <c r="AC50" s="3"/>
      <c r="AM50" s="3"/>
      <c r="AW50" s="3"/>
      <c r="BB50" s="3"/>
      <c r="BC50" s="3"/>
      <c r="BD50" s="3"/>
      <c r="BE50" s="3"/>
      <c r="BF50" s="3"/>
      <c r="BG50" s="3"/>
    </row>
    <row r="51" spans="2:63" s="3" customFormat="1" ht="9.9" customHeight="1">
      <c r="B51" s="753"/>
      <c r="C51" s="751"/>
      <c r="D51" s="751"/>
      <c r="E51" s="751"/>
      <c r="F51" s="751"/>
      <c r="G51" s="751"/>
      <c r="H51" s="751"/>
      <c r="I51" s="751"/>
      <c r="J51" s="751"/>
      <c r="K51" s="751"/>
      <c r="L51" s="751"/>
      <c r="M51" s="751"/>
      <c r="N51" s="751"/>
      <c r="O51" s="752"/>
    </row>
    <row r="52" spans="2:63" s="4" customFormat="1" ht="9.9" customHeight="1">
      <c r="B52" s="66"/>
      <c r="C52" s="97" t="s">
        <v>1053</v>
      </c>
      <c r="D52" s="66"/>
      <c r="E52" s="18"/>
      <c r="F52" s="754" t="s">
        <v>10</v>
      </c>
      <c r="G52" s="755"/>
      <c r="H52" s="15"/>
      <c r="I52" s="18"/>
      <c r="J52" s="754" t="s">
        <v>11</v>
      </c>
      <c r="K52" s="755"/>
      <c r="L52" s="15"/>
      <c r="M52" s="18"/>
      <c r="N52" s="754" t="s">
        <v>12</v>
      </c>
      <c r="O52" s="711"/>
      <c r="S52" s="3"/>
      <c r="AC52" s="3"/>
      <c r="AM52" s="3"/>
      <c r="AW52" s="3"/>
      <c r="BB52" s="3"/>
      <c r="BC52" s="3"/>
      <c r="BD52" s="3"/>
      <c r="BE52" s="3"/>
      <c r="BF52" s="3"/>
      <c r="BG52" s="3"/>
    </row>
    <row r="53" spans="2:63" s="4" customFormat="1" ht="9.9" customHeight="1">
      <c r="B53" s="683" t="str">
        <f>IF(入力画面!$H$30="","",入力画面!$H$30)</f>
        <v/>
      </c>
      <c r="C53" s="717"/>
      <c r="D53" s="683" t="str">
        <f>IF(入力画面!$J$30="","",MID(入力画面!$J$30,1,1))</f>
        <v/>
      </c>
      <c r="E53" s="720"/>
      <c r="F53" s="716" t="str">
        <f>IF(入力画面!$J$30="","",MID(入力画面!$J$30,2,1))</f>
        <v/>
      </c>
      <c r="G53" s="720"/>
      <c r="H53" s="716" t="str">
        <f>IF(入力画面!$J$30="","",MID(入力画面!$J$30,3,1))</f>
        <v/>
      </c>
      <c r="I53" s="720"/>
      <c r="J53" s="716" t="str">
        <f>IF(入力画面!$J$30="","",MID(入力画面!$J$30,4,1))</f>
        <v/>
      </c>
      <c r="K53" s="720"/>
      <c r="L53" s="716" t="str">
        <f>IF(入力画面!$J$30="","",MID(入力画面!$J$30,5,1))</f>
        <v/>
      </c>
      <c r="M53" s="720"/>
      <c r="N53" s="716" t="str">
        <f>IF(入力画面!$J$30="","",MID(入力画面!$J$30,6,1))</f>
        <v/>
      </c>
      <c r="O53" s="717"/>
      <c r="S53" s="3"/>
      <c r="AC53" s="3"/>
      <c r="AM53" s="3"/>
      <c r="AW53" s="3"/>
      <c r="BB53" s="3"/>
      <c r="BC53" s="3"/>
      <c r="BD53" s="3"/>
      <c r="BE53" s="3"/>
      <c r="BF53" s="3"/>
      <c r="BG53" s="3"/>
    </row>
    <row r="54" spans="2:63" s="4" customFormat="1" ht="9.9" customHeight="1">
      <c r="B54" s="685"/>
      <c r="C54" s="719"/>
      <c r="D54" s="685"/>
      <c r="E54" s="721"/>
      <c r="F54" s="718"/>
      <c r="G54" s="721"/>
      <c r="H54" s="718"/>
      <c r="I54" s="721"/>
      <c r="J54" s="718"/>
      <c r="K54" s="721"/>
      <c r="L54" s="718"/>
      <c r="M54" s="721"/>
      <c r="N54" s="718"/>
      <c r="O54" s="719"/>
      <c r="S54" s="3"/>
      <c r="AC54" s="3"/>
      <c r="AM54" s="3"/>
      <c r="AW54" s="3"/>
      <c r="BB54" s="3"/>
      <c r="BC54" s="3"/>
      <c r="BD54" s="3"/>
      <c r="BE54" s="3"/>
      <c r="BF54" s="3"/>
      <c r="BG54" s="3"/>
    </row>
    <row r="55" spans="2:63" s="4" customFormat="1" ht="9.9" customHeight="1">
      <c r="B55" s="703" t="s">
        <v>1000</v>
      </c>
      <c r="C55" s="704"/>
      <c r="D55" s="704"/>
      <c r="E55" s="704"/>
      <c r="F55" s="704"/>
      <c r="G55" s="704"/>
      <c r="H55" s="704"/>
      <c r="I55" s="704"/>
      <c r="J55" s="704"/>
      <c r="K55" s="704"/>
      <c r="L55" s="704"/>
      <c r="M55" s="704"/>
      <c r="N55" s="704"/>
      <c r="O55" s="704"/>
      <c r="P55" s="704"/>
      <c r="Q55" s="704"/>
      <c r="R55" s="704"/>
      <c r="S55" s="704"/>
      <c r="T55" s="704"/>
      <c r="U55" s="704"/>
      <c r="V55" s="704"/>
      <c r="W55" s="704"/>
      <c r="X55" s="704"/>
      <c r="Y55" s="704"/>
      <c r="Z55" s="704"/>
      <c r="AA55" s="704"/>
      <c r="AB55" s="704"/>
      <c r="AC55" s="704"/>
      <c r="AD55" s="704"/>
      <c r="AE55" s="704"/>
      <c r="AF55" s="704"/>
      <c r="AG55" s="704"/>
      <c r="AH55" s="704"/>
      <c r="AI55" s="704"/>
      <c r="AJ55" s="704"/>
      <c r="AK55" s="705"/>
      <c r="AL55" s="706" t="s">
        <v>985</v>
      </c>
      <c r="AM55" s="707"/>
      <c r="AN55" s="707"/>
      <c r="AO55" s="707"/>
      <c r="AP55" s="707"/>
      <c r="AQ55" s="707"/>
      <c r="AR55" s="707"/>
      <c r="AS55" s="707"/>
      <c r="AT55" s="707"/>
      <c r="AU55" s="707"/>
      <c r="AV55" s="707"/>
      <c r="AW55" s="707"/>
      <c r="AX55" s="707"/>
      <c r="AY55" s="707"/>
      <c r="AZ55" s="707"/>
      <c r="BA55" s="708"/>
      <c r="BF55" s="3"/>
      <c r="BG55" s="3"/>
    </row>
    <row r="56" spans="2:63" s="4" customFormat="1" ht="9.9" customHeight="1">
      <c r="B56" s="703" t="s">
        <v>13</v>
      </c>
      <c r="C56" s="704"/>
      <c r="D56" s="704"/>
      <c r="E56" s="704"/>
      <c r="F56" s="704"/>
      <c r="G56" s="704"/>
      <c r="H56" s="704"/>
      <c r="I56" s="704"/>
      <c r="J56" s="704"/>
      <c r="K56" s="704"/>
      <c r="L56" s="704"/>
      <c r="M56" s="705"/>
      <c r="N56" s="703" t="s">
        <v>997</v>
      </c>
      <c r="O56" s="704"/>
      <c r="P56" s="704"/>
      <c r="Q56" s="704"/>
      <c r="R56" s="704"/>
      <c r="S56" s="704"/>
      <c r="T56" s="704"/>
      <c r="U56" s="704"/>
      <c r="V56" s="704"/>
      <c r="W56" s="704"/>
      <c r="X56" s="704"/>
      <c r="Y56" s="705"/>
      <c r="Z56" s="703" t="s">
        <v>998</v>
      </c>
      <c r="AA56" s="704"/>
      <c r="AB56" s="704"/>
      <c r="AC56" s="704"/>
      <c r="AD56" s="704"/>
      <c r="AE56" s="704"/>
      <c r="AF56" s="704"/>
      <c r="AG56" s="704"/>
      <c r="AH56" s="704"/>
      <c r="AI56" s="704"/>
      <c r="AJ56" s="704"/>
      <c r="AK56" s="705"/>
      <c r="AL56" s="709"/>
      <c r="AM56" s="681"/>
      <c r="AN56" s="681"/>
      <c r="AO56" s="681"/>
      <c r="AP56" s="681"/>
      <c r="AQ56" s="681"/>
      <c r="AR56" s="681"/>
      <c r="AS56" s="681"/>
      <c r="AT56" s="681"/>
      <c r="AU56" s="681"/>
      <c r="AV56" s="681"/>
      <c r="AW56" s="681"/>
      <c r="AX56" s="681"/>
      <c r="AY56" s="681"/>
      <c r="AZ56" s="681"/>
      <c r="BA56" s="682"/>
      <c r="BF56" s="3"/>
      <c r="BG56" s="3"/>
    </row>
    <row r="57" spans="2:63" s="3" customFormat="1" ht="9.9" customHeight="1">
      <c r="B57" s="136"/>
      <c r="C57" s="137"/>
      <c r="D57" s="17"/>
      <c r="E57" s="16"/>
      <c r="F57" s="710" t="s">
        <v>6</v>
      </c>
      <c r="G57" s="710"/>
      <c r="H57" s="128"/>
      <c r="I57" s="129"/>
      <c r="J57" s="128"/>
      <c r="K57" s="130"/>
      <c r="L57" s="710" t="s">
        <v>7</v>
      </c>
      <c r="M57" s="711"/>
      <c r="N57" s="66"/>
      <c r="O57" s="67"/>
      <c r="P57" s="15"/>
      <c r="Q57" s="18"/>
      <c r="R57" s="710" t="s">
        <v>6</v>
      </c>
      <c r="S57" s="710"/>
      <c r="T57" s="128"/>
      <c r="U57" s="129"/>
      <c r="V57" s="128"/>
      <c r="W57" s="130"/>
      <c r="X57" s="710" t="s">
        <v>7</v>
      </c>
      <c r="Y57" s="711"/>
      <c r="Z57" s="66"/>
      <c r="AA57" s="67"/>
      <c r="AB57" s="15"/>
      <c r="AC57" s="18"/>
      <c r="AD57" s="710" t="s">
        <v>6</v>
      </c>
      <c r="AE57" s="710"/>
      <c r="AF57" s="128"/>
      <c r="AG57" s="129"/>
      <c r="AH57" s="128"/>
      <c r="AI57" s="130"/>
      <c r="AJ57" s="710" t="s">
        <v>7</v>
      </c>
      <c r="AK57" s="711"/>
      <c r="AL57" s="76"/>
      <c r="AM57" s="74"/>
      <c r="AN57" s="99"/>
      <c r="AO57" s="99" t="s">
        <v>999</v>
      </c>
      <c r="AP57" s="76"/>
      <c r="AQ57" s="75"/>
      <c r="AR57" s="128"/>
      <c r="AS57" s="130"/>
      <c r="AT57" s="710" t="s">
        <v>6</v>
      </c>
      <c r="AU57" s="711"/>
      <c r="AV57" s="76"/>
      <c r="AW57" s="74"/>
      <c r="AX57" s="128"/>
      <c r="AY57" s="130"/>
      <c r="AZ57" s="710" t="s">
        <v>7</v>
      </c>
      <c r="BA57" s="711"/>
    </row>
    <row r="58" spans="2:63" s="4" customFormat="1" ht="9.9" customHeight="1">
      <c r="B58" s="928" t="str">
        <f>IF(入力画面!$H$32="","",入力画面!$H$32)</f>
        <v/>
      </c>
      <c r="C58" s="929"/>
      <c r="D58" s="925" t="str">
        <f>IF(入力画面!$I$32="","",入力画面!$I$32)</f>
        <v/>
      </c>
      <c r="E58" s="925"/>
      <c r="F58" s="924" t="str">
        <f>IF(入力画面!$J$32="","",入力画面!$J$32)</f>
        <v/>
      </c>
      <c r="G58" s="925"/>
      <c r="H58" s="677">
        <v>0</v>
      </c>
      <c r="I58" s="677"/>
      <c r="J58" s="677">
        <v>0</v>
      </c>
      <c r="K58" s="677"/>
      <c r="L58" s="679">
        <v>0</v>
      </c>
      <c r="M58" s="680"/>
      <c r="N58" s="928" t="str">
        <f>IF(入力画面!$H$33="","",入力画面!$H$33)</f>
        <v/>
      </c>
      <c r="O58" s="929"/>
      <c r="P58" s="925" t="str">
        <f>IF(入力画面!$I$33="","",入力画面!$I$33)</f>
        <v/>
      </c>
      <c r="Q58" s="925"/>
      <c r="R58" s="924" t="str">
        <f>IF(入力画面!$J$33="","",入力画面!$J$33)</f>
        <v/>
      </c>
      <c r="S58" s="925"/>
      <c r="T58" s="677">
        <v>0</v>
      </c>
      <c r="U58" s="677"/>
      <c r="V58" s="677">
        <v>0</v>
      </c>
      <c r="W58" s="677"/>
      <c r="X58" s="679">
        <v>0</v>
      </c>
      <c r="Y58" s="680"/>
      <c r="Z58" s="928" t="str">
        <f>IF(入力画面!$H$34="","",入力画面!$H$34)</f>
        <v/>
      </c>
      <c r="AA58" s="929"/>
      <c r="AB58" s="925" t="str">
        <f>IF(入力画面!$I$34="","",入力画面!$I$34)</f>
        <v/>
      </c>
      <c r="AC58" s="925"/>
      <c r="AD58" s="924" t="str">
        <f>IF(入力画面!$J$34="","",入力画面!$J$34)</f>
        <v/>
      </c>
      <c r="AE58" s="925"/>
      <c r="AF58" s="677">
        <v>0</v>
      </c>
      <c r="AG58" s="677"/>
      <c r="AH58" s="677">
        <v>0</v>
      </c>
      <c r="AI58" s="677"/>
      <c r="AJ58" s="679">
        <v>0</v>
      </c>
      <c r="AK58" s="680"/>
      <c r="AL58" s="712"/>
      <c r="AM58" s="713"/>
      <c r="AN58" s="932" t="str">
        <f>IF(入力画面!$H$36="","",入力画面!$H$36)</f>
        <v/>
      </c>
      <c r="AO58" s="933"/>
      <c r="AP58" s="924" t="str">
        <f>IF(入力画面!$I$36="","",入力画面!$I$36)</f>
        <v/>
      </c>
      <c r="AQ58" s="925"/>
      <c r="AR58" s="924" t="str">
        <f>IF(入力画面!$J$36="","",入力画面!$J$36)</f>
        <v/>
      </c>
      <c r="AS58" s="925"/>
      <c r="AT58" s="722">
        <v>0</v>
      </c>
      <c r="AU58" s="723"/>
      <c r="AV58" s="726">
        <v>0</v>
      </c>
      <c r="AW58" s="727"/>
      <c r="AX58" s="730">
        <v>0</v>
      </c>
      <c r="AY58" s="731"/>
      <c r="AZ58" s="722">
        <v>0</v>
      </c>
      <c r="BA58" s="723"/>
      <c r="BG58" s="3"/>
    </row>
    <row r="59" spans="2:63" s="4" customFormat="1" ht="9.9" customHeight="1">
      <c r="B59" s="930"/>
      <c r="C59" s="931"/>
      <c r="D59" s="927"/>
      <c r="E59" s="927"/>
      <c r="F59" s="926"/>
      <c r="G59" s="927"/>
      <c r="H59" s="678"/>
      <c r="I59" s="678"/>
      <c r="J59" s="678"/>
      <c r="K59" s="678"/>
      <c r="L59" s="681"/>
      <c r="M59" s="682"/>
      <c r="N59" s="930"/>
      <c r="O59" s="931"/>
      <c r="P59" s="927"/>
      <c r="Q59" s="927"/>
      <c r="R59" s="926"/>
      <c r="S59" s="927"/>
      <c r="T59" s="678"/>
      <c r="U59" s="678"/>
      <c r="V59" s="678"/>
      <c r="W59" s="678"/>
      <c r="X59" s="681"/>
      <c r="Y59" s="682"/>
      <c r="Z59" s="930"/>
      <c r="AA59" s="931"/>
      <c r="AB59" s="927"/>
      <c r="AC59" s="927"/>
      <c r="AD59" s="926"/>
      <c r="AE59" s="927"/>
      <c r="AF59" s="678"/>
      <c r="AG59" s="678"/>
      <c r="AH59" s="678"/>
      <c r="AI59" s="678"/>
      <c r="AJ59" s="681"/>
      <c r="AK59" s="682"/>
      <c r="AL59" s="714"/>
      <c r="AM59" s="715"/>
      <c r="AN59" s="934"/>
      <c r="AO59" s="935"/>
      <c r="AP59" s="926"/>
      <c r="AQ59" s="927"/>
      <c r="AR59" s="926"/>
      <c r="AS59" s="927"/>
      <c r="AT59" s="724"/>
      <c r="AU59" s="725"/>
      <c r="AV59" s="728"/>
      <c r="AW59" s="729"/>
      <c r="AX59" s="732"/>
      <c r="AY59" s="733"/>
      <c r="AZ59" s="724"/>
      <c r="BA59" s="725"/>
      <c r="BG59" s="3"/>
    </row>
    <row r="60" spans="2:63" s="4" customFormat="1" ht="9.9" customHeight="1">
      <c r="K60" s="3"/>
      <c r="P60" s="3"/>
      <c r="Q60" s="3"/>
      <c r="R60" s="3"/>
      <c r="S60" s="14"/>
      <c r="T60" s="14"/>
      <c r="U60" s="14"/>
      <c r="V60" s="14"/>
      <c r="W60" s="14"/>
      <c r="X60" s="14"/>
      <c r="Y60" s="14"/>
      <c r="Z60" s="14"/>
      <c r="AA60" s="14"/>
      <c r="AB60" s="14"/>
      <c r="AC60" s="14"/>
      <c r="AD60" s="14"/>
      <c r="AE60" s="14"/>
      <c r="AF60" s="14"/>
      <c r="AG60" s="14"/>
      <c r="AH60" s="14"/>
      <c r="AI60" s="14"/>
      <c r="AJ60" s="14"/>
      <c r="AK60" s="14"/>
      <c r="AL60" s="77"/>
      <c r="AM60" s="77"/>
      <c r="AN60" s="77"/>
      <c r="AO60" s="77"/>
      <c r="AP60" s="77"/>
      <c r="AQ60" s="77"/>
      <c r="AR60" s="77"/>
      <c r="AS60" s="77"/>
      <c r="AT60" s="77"/>
      <c r="AU60" s="77"/>
      <c r="AV60" s="77"/>
      <c r="AW60" s="77"/>
      <c r="AX60" s="77"/>
      <c r="AY60" s="77"/>
      <c r="AZ60" s="77"/>
      <c r="BA60" s="77"/>
      <c r="BB60" s="14"/>
      <c r="BC60" s="14"/>
      <c r="BD60" s="14"/>
      <c r="BE60" s="14"/>
      <c r="BF60" s="14"/>
      <c r="BG60" s="14"/>
      <c r="BH60" s="14"/>
      <c r="BI60" s="14"/>
    </row>
    <row r="61" spans="2:63" s="4" customFormat="1" ht="9.9" customHeight="1">
      <c r="B61" s="73" t="s">
        <v>1047</v>
      </c>
      <c r="M61" s="3"/>
      <c r="Q61" s="3"/>
      <c r="R61" s="140"/>
      <c r="S61" s="93"/>
      <c r="T61" s="94"/>
      <c r="U61" s="94"/>
      <c r="V61" s="94"/>
      <c r="W61" s="94"/>
      <c r="X61" s="94"/>
      <c r="Y61" s="94"/>
      <c r="Z61" s="94"/>
      <c r="AA61" s="94"/>
      <c r="AB61" s="94"/>
      <c r="AC61" s="675" t="s">
        <v>1065</v>
      </c>
      <c r="AD61" s="675"/>
      <c r="AE61" s="675"/>
      <c r="AF61" s="675"/>
      <c r="AG61" s="675"/>
      <c r="AH61" s="675"/>
      <c r="AI61" s="675"/>
      <c r="AJ61" s="675"/>
      <c r="AK61" s="675"/>
      <c r="AL61" s="675"/>
      <c r="AM61" s="675"/>
      <c r="AN61" s="675"/>
      <c r="AO61" s="675"/>
      <c r="AP61" s="675"/>
      <c r="AQ61" s="675"/>
      <c r="AR61" s="675"/>
      <c r="AS61" s="675"/>
      <c r="AT61" s="675"/>
      <c r="AU61" s="675"/>
      <c r="AV61" s="675"/>
      <c r="AW61" s="675"/>
      <c r="AX61" s="675"/>
      <c r="AY61" s="675"/>
      <c r="AZ61" s="675"/>
      <c r="BA61" s="95"/>
      <c r="BB61" s="95"/>
      <c r="BC61" s="95"/>
      <c r="BD61" s="94"/>
      <c r="BE61" s="94"/>
      <c r="BF61" s="94"/>
      <c r="BG61" s="94"/>
      <c r="BH61" s="94"/>
      <c r="BI61" s="94"/>
      <c r="BJ61" s="94"/>
      <c r="BK61" s="94"/>
    </row>
    <row r="62" spans="2:63" s="4" customFormat="1" ht="9.9" customHeight="1">
      <c r="C62" s="597" t="s">
        <v>1048</v>
      </c>
      <c r="D62" s="597"/>
      <c r="E62" s="597"/>
      <c r="F62" s="597"/>
      <c r="G62" s="597"/>
      <c r="H62" s="597"/>
      <c r="I62" s="597"/>
      <c r="J62" s="597"/>
      <c r="K62" s="597"/>
      <c r="L62" s="597"/>
      <c r="M62" s="597"/>
      <c r="N62" s="597"/>
      <c r="O62" s="597"/>
      <c r="P62" s="597"/>
      <c r="Q62" s="597"/>
      <c r="R62" s="140"/>
      <c r="S62" s="3"/>
      <c r="T62" s="20"/>
      <c r="U62" s="20"/>
      <c r="V62" s="20"/>
      <c r="W62" s="21"/>
      <c r="X62" s="21"/>
      <c r="Y62" s="21"/>
      <c r="Z62" s="21"/>
      <c r="AA62" s="21"/>
      <c r="AB62" s="21"/>
      <c r="AC62" s="676"/>
      <c r="AD62" s="676"/>
      <c r="AE62" s="676"/>
      <c r="AF62" s="676"/>
      <c r="AG62" s="676"/>
      <c r="AH62" s="676"/>
      <c r="AI62" s="676"/>
      <c r="AJ62" s="676"/>
      <c r="AK62" s="676"/>
      <c r="AL62" s="676"/>
      <c r="AM62" s="676"/>
      <c r="AN62" s="676"/>
      <c r="AO62" s="676"/>
      <c r="AP62" s="676"/>
      <c r="AQ62" s="676"/>
      <c r="AR62" s="676"/>
      <c r="AS62" s="676"/>
      <c r="AT62" s="676"/>
      <c r="AU62" s="676"/>
      <c r="AV62" s="676"/>
      <c r="AW62" s="676"/>
      <c r="AX62" s="676"/>
      <c r="AY62" s="676"/>
      <c r="AZ62" s="676"/>
      <c r="BA62" s="96"/>
      <c r="BB62" s="96"/>
      <c r="BC62" s="96"/>
      <c r="BD62" s="3"/>
      <c r="BE62" s="3"/>
      <c r="BF62" s="3"/>
      <c r="BG62" s="3"/>
      <c r="BH62" s="3"/>
      <c r="BI62" s="3"/>
      <c r="BJ62" s="3"/>
      <c r="BK62" s="3"/>
    </row>
    <row r="63" spans="2:63" s="4" customFormat="1" ht="9.9" customHeight="1">
      <c r="C63" s="597"/>
      <c r="D63" s="597"/>
      <c r="E63" s="597"/>
      <c r="F63" s="597"/>
      <c r="G63" s="597"/>
      <c r="H63" s="597"/>
      <c r="I63" s="597"/>
      <c r="J63" s="597"/>
      <c r="K63" s="597"/>
      <c r="L63" s="597"/>
      <c r="M63" s="597"/>
      <c r="N63" s="597"/>
      <c r="O63" s="597"/>
      <c r="P63" s="597"/>
      <c r="Q63" s="597"/>
      <c r="R63" s="140"/>
      <c r="S63" s="3"/>
      <c r="T63" s="20"/>
      <c r="U63" s="20"/>
      <c r="V63" s="20"/>
      <c r="W63" s="21"/>
      <c r="X63" s="21"/>
      <c r="Y63" s="21"/>
      <c r="Z63" s="21"/>
      <c r="AA63" s="21"/>
      <c r="AB63" s="21"/>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96"/>
      <c r="AZ63" s="96"/>
      <c r="BA63" s="96"/>
      <c r="BB63" s="96"/>
      <c r="BC63" s="96"/>
      <c r="BD63" s="3"/>
      <c r="BE63" s="3"/>
      <c r="BF63" s="3"/>
      <c r="BG63" s="3"/>
      <c r="BH63" s="3"/>
      <c r="BI63" s="3"/>
      <c r="BJ63" s="3"/>
      <c r="BK63" s="3"/>
    </row>
    <row r="64" spans="2:63" s="4" customFormat="1" ht="9.9" customHeight="1">
      <c r="M64" s="3"/>
      <c r="R64" s="140"/>
      <c r="S64" s="3"/>
      <c r="T64" s="78"/>
      <c r="U64" s="78"/>
      <c r="V64" s="78" t="s">
        <v>986</v>
      </c>
      <c r="W64" s="78"/>
      <c r="X64" s="78"/>
      <c r="Y64" s="78"/>
      <c r="Z64" s="78"/>
      <c r="AA64" s="79"/>
      <c r="AB64" s="78"/>
      <c r="AC64" s="78"/>
      <c r="AD64" s="139"/>
      <c r="AE64" s="139"/>
      <c r="AF64" s="139"/>
      <c r="AG64" s="139"/>
      <c r="AH64" s="139"/>
      <c r="AI64" s="139"/>
      <c r="AJ64" s="139"/>
      <c r="AN64" s="22"/>
      <c r="AQ64" s="3"/>
      <c r="AV64" s="5"/>
      <c r="AW64" s="884"/>
      <c r="AX64" s="598"/>
      <c r="AY64" s="598"/>
      <c r="AZ64" s="598"/>
      <c r="BA64" s="103" t="s">
        <v>19</v>
      </c>
      <c r="BB64" s="598"/>
      <c r="BC64" s="598"/>
      <c r="BD64" s="103" t="s">
        <v>20</v>
      </c>
      <c r="BE64" s="598"/>
      <c r="BF64" s="598"/>
      <c r="BG64" s="103" t="s">
        <v>972</v>
      </c>
      <c r="BH64" s="3"/>
      <c r="BI64" s="3"/>
      <c r="BJ64" s="3"/>
      <c r="BK64" s="3"/>
    </row>
    <row r="65" spans="2:66" s="4" customFormat="1" ht="9.9" customHeight="1">
      <c r="B65" s="73" t="s">
        <v>1049</v>
      </c>
      <c r="M65" s="3"/>
      <c r="R65" s="140"/>
      <c r="T65" s="599" t="s">
        <v>987</v>
      </c>
      <c r="U65" s="599"/>
      <c r="V65" s="599"/>
      <c r="W65" s="599"/>
      <c r="X65" s="599"/>
      <c r="Y65" s="599"/>
      <c r="Z65" s="599"/>
      <c r="AA65" s="600"/>
      <c r="AB65" s="601"/>
      <c r="AC65" s="601"/>
      <c r="AD65" s="601"/>
      <c r="AE65" s="601"/>
      <c r="AF65" s="601"/>
      <c r="AG65" s="601"/>
      <c r="AH65" s="601"/>
      <c r="AI65" s="601"/>
      <c r="AJ65" s="601"/>
      <c r="AK65" s="601"/>
      <c r="AL65" s="601"/>
      <c r="AM65" s="601"/>
      <c r="AN65" s="601"/>
      <c r="AO65" s="601"/>
      <c r="AP65" s="601"/>
      <c r="AQ65" s="601"/>
      <c r="AR65" s="601"/>
      <c r="AS65" s="601"/>
      <c r="AT65" s="602" t="s">
        <v>1022</v>
      </c>
      <c r="AU65" s="603"/>
      <c r="AV65" s="603"/>
      <c r="AW65" s="604"/>
      <c r="AX65" s="885" t="s">
        <v>988</v>
      </c>
      <c r="AY65" s="885"/>
      <c r="AZ65" s="885"/>
      <c r="BA65" s="885"/>
      <c r="BB65" s="885"/>
      <c r="BC65" s="885"/>
      <c r="BD65" s="885"/>
      <c r="BE65" s="885"/>
      <c r="BF65" s="885"/>
      <c r="BG65" s="885"/>
      <c r="BH65" s="885"/>
      <c r="BI65" s="886"/>
    </row>
    <row r="66" spans="2:66" s="4" customFormat="1" ht="9.9" customHeight="1">
      <c r="C66" s="8"/>
      <c r="D66" s="9"/>
      <c r="E66" s="9"/>
      <c r="F66" s="9"/>
      <c r="G66" s="9"/>
      <c r="H66" s="9"/>
      <c r="I66" s="9"/>
      <c r="J66" s="9"/>
      <c r="K66" s="9"/>
      <c r="L66" s="9"/>
      <c r="M66" s="9"/>
      <c r="N66" s="9"/>
      <c r="O66" s="9"/>
      <c r="P66" s="9"/>
      <c r="Q66" s="10"/>
      <c r="R66" s="140"/>
      <c r="S66" s="80"/>
      <c r="T66" s="611" t="s">
        <v>989</v>
      </c>
      <c r="U66" s="611"/>
      <c r="V66" s="611"/>
      <c r="W66" s="611"/>
      <c r="X66" s="611"/>
      <c r="Y66" s="611"/>
      <c r="Z66" s="611"/>
      <c r="AA66" s="887"/>
      <c r="AB66" s="888"/>
      <c r="AC66" s="888"/>
      <c r="AD66" s="888"/>
      <c r="AE66" s="888"/>
      <c r="AF66" s="888"/>
      <c r="AG66" s="888"/>
      <c r="AH66" s="888"/>
      <c r="AI66" s="888"/>
      <c r="AJ66" s="888"/>
      <c r="AK66" s="888"/>
      <c r="AL66" s="888"/>
      <c r="AM66" s="888"/>
      <c r="AN66" s="888"/>
      <c r="AO66" s="888"/>
      <c r="AP66" s="888"/>
      <c r="AQ66" s="888"/>
      <c r="AR66" s="888"/>
      <c r="AS66" s="888"/>
      <c r="AT66" s="605"/>
      <c r="AU66" s="606"/>
      <c r="AV66" s="606"/>
      <c r="AW66" s="607"/>
      <c r="AX66" s="891"/>
      <c r="AY66" s="893"/>
      <c r="AZ66" s="893"/>
      <c r="BA66" s="893"/>
      <c r="BB66" s="893"/>
      <c r="BC66" s="893"/>
      <c r="BD66" s="893"/>
      <c r="BE66" s="893"/>
      <c r="BF66" s="893"/>
      <c r="BG66" s="893"/>
      <c r="BH66" s="893"/>
      <c r="BI66" s="881"/>
    </row>
    <row r="67" spans="2:66" s="4" customFormat="1" ht="9.9" customHeight="1">
      <c r="C67" s="617"/>
      <c r="D67" s="618"/>
      <c r="E67" s="618"/>
      <c r="F67" s="618"/>
      <c r="G67" s="618"/>
      <c r="H67" s="618"/>
      <c r="I67" s="618"/>
      <c r="J67" s="618"/>
      <c r="K67" s="618"/>
      <c r="L67" s="618"/>
      <c r="M67" s="618"/>
      <c r="N67" s="618"/>
      <c r="O67" s="618"/>
      <c r="P67" s="618"/>
      <c r="Q67" s="619"/>
      <c r="R67" s="140"/>
      <c r="S67" s="3"/>
      <c r="T67" s="612"/>
      <c r="U67" s="612"/>
      <c r="V67" s="612"/>
      <c r="W67" s="612"/>
      <c r="X67" s="612"/>
      <c r="Y67" s="612"/>
      <c r="Z67" s="612"/>
      <c r="AA67" s="889"/>
      <c r="AB67" s="890"/>
      <c r="AC67" s="890"/>
      <c r="AD67" s="890"/>
      <c r="AE67" s="890"/>
      <c r="AF67" s="890"/>
      <c r="AG67" s="890"/>
      <c r="AH67" s="890"/>
      <c r="AI67" s="890"/>
      <c r="AJ67" s="890"/>
      <c r="AK67" s="890"/>
      <c r="AL67" s="890"/>
      <c r="AM67" s="890"/>
      <c r="AN67" s="890"/>
      <c r="AO67" s="890"/>
      <c r="AP67" s="890"/>
      <c r="AQ67" s="890"/>
      <c r="AR67" s="890"/>
      <c r="AS67" s="890"/>
      <c r="AT67" s="608"/>
      <c r="AU67" s="609"/>
      <c r="AV67" s="609"/>
      <c r="AW67" s="610"/>
      <c r="AX67" s="892"/>
      <c r="AY67" s="894"/>
      <c r="AZ67" s="894"/>
      <c r="BA67" s="894"/>
      <c r="BB67" s="894"/>
      <c r="BC67" s="894"/>
      <c r="BD67" s="894"/>
      <c r="BE67" s="894"/>
      <c r="BF67" s="894"/>
      <c r="BG67" s="894"/>
      <c r="BH67" s="894"/>
      <c r="BI67" s="882"/>
    </row>
    <row r="68" spans="2:66" s="4" customFormat="1" ht="9.9" customHeight="1">
      <c r="C68" s="617"/>
      <c r="D68" s="618"/>
      <c r="E68" s="618"/>
      <c r="F68" s="618"/>
      <c r="G68" s="618"/>
      <c r="H68" s="618"/>
      <c r="I68" s="618"/>
      <c r="J68" s="618"/>
      <c r="K68" s="618"/>
      <c r="L68" s="618"/>
      <c r="M68" s="618"/>
      <c r="N68" s="618"/>
      <c r="O68" s="618"/>
      <c r="P68" s="618"/>
      <c r="Q68" s="619"/>
      <c r="R68" s="140"/>
      <c r="S68" s="3"/>
      <c r="T68" s="611" t="s">
        <v>14</v>
      </c>
      <c r="U68" s="611"/>
      <c r="V68" s="611"/>
      <c r="W68" s="611"/>
      <c r="X68" s="611"/>
      <c r="Y68" s="611"/>
      <c r="Z68" s="611"/>
      <c r="AA68" s="620"/>
      <c r="AB68" s="621"/>
      <c r="AC68" s="621"/>
      <c r="AD68" s="621"/>
      <c r="AE68" s="621"/>
      <c r="AF68" s="621"/>
      <c r="AG68" s="621"/>
      <c r="AH68" s="621"/>
      <c r="AI68" s="621"/>
      <c r="AJ68" s="621"/>
      <c r="AK68" s="621"/>
      <c r="AL68" s="621"/>
      <c r="AM68" s="621"/>
      <c r="AN68" s="621"/>
      <c r="AO68" s="621"/>
      <c r="AP68" s="621"/>
      <c r="AQ68" s="621"/>
      <c r="AR68" s="621"/>
      <c r="AS68" s="621"/>
      <c r="AT68" s="622"/>
      <c r="AU68" s="622"/>
      <c r="AV68" s="622"/>
      <c r="AW68" s="622"/>
      <c r="AX68" s="621"/>
      <c r="AY68" s="621"/>
      <c r="AZ68" s="621"/>
      <c r="BA68" s="621"/>
      <c r="BB68" s="621"/>
      <c r="BC68" s="621"/>
      <c r="BD68" s="621"/>
      <c r="BE68" s="621"/>
      <c r="BF68" s="621"/>
      <c r="BG68" s="621"/>
      <c r="BH68" s="621"/>
      <c r="BI68" s="623"/>
      <c r="BJ68" s="3"/>
      <c r="BK68" s="3"/>
    </row>
    <row r="69" spans="2:66" s="4" customFormat="1" ht="9.9" customHeight="1">
      <c r="C69" s="153"/>
      <c r="D69" s="141"/>
      <c r="E69" s="141"/>
      <c r="F69" s="141"/>
      <c r="G69" s="141"/>
      <c r="H69" s="141"/>
      <c r="I69" s="141"/>
      <c r="J69" s="141"/>
      <c r="K69" s="141"/>
      <c r="L69" s="141"/>
      <c r="M69" s="141"/>
      <c r="N69" s="141"/>
      <c r="O69" s="141"/>
      <c r="P69" s="141"/>
      <c r="Q69" s="154"/>
      <c r="R69" s="140"/>
      <c r="S69" s="3"/>
      <c r="T69" s="612"/>
      <c r="U69" s="612"/>
      <c r="V69" s="612"/>
      <c r="W69" s="612"/>
      <c r="X69" s="612"/>
      <c r="Y69" s="612"/>
      <c r="Z69" s="612"/>
      <c r="AA69" s="615"/>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6"/>
      <c r="AZ69" s="616"/>
      <c r="BA69" s="616"/>
      <c r="BB69" s="616"/>
      <c r="BC69" s="616"/>
      <c r="BD69" s="616"/>
      <c r="BE69" s="616"/>
      <c r="BF69" s="616"/>
      <c r="BG69" s="616"/>
      <c r="BH69" s="616"/>
      <c r="BI69" s="624"/>
      <c r="BJ69" s="3"/>
      <c r="BK69" s="3"/>
    </row>
    <row r="70" spans="2:66" s="4" customFormat="1" ht="9.9" customHeight="1">
      <c r="C70" s="22"/>
      <c r="D70" s="22"/>
      <c r="E70" s="22"/>
      <c r="F70" s="22"/>
      <c r="G70" s="22"/>
      <c r="H70" s="22"/>
      <c r="I70" s="22"/>
      <c r="J70" s="22"/>
      <c r="K70" s="22"/>
      <c r="L70" s="22"/>
      <c r="M70" s="22"/>
      <c r="N70" s="22"/>
      <c r="O70" s="22"/>
      <c r="P70" s="22"/>
      <c r="Q70" s="22"/>
      <c r="R70" s="140"/>
      <c r="S70" s="3"/>
      <c r="T70" s="3"/>
      <c r="U70" s="3"/>
      <c r="V70" s="3"/>
      <c r="W70" s="3"/>
      <c r="X70" s="3"/>
      <c r="Y70" s="3"/>
      <c r="Z70" s="3"/>
      <c r="AA70" s="3"/>
    </row>
    <row r="71" spans="2:66" s="4" customFormat="1" ht="9.9" customHeight="1">
      <c r="B71" s="73" t="s">
        <v>1050</v>
      </c>
      <c r="D71" s="22"/>
      <c r="E71" s="22"/>
      <c r="F71" s="22"/>
      <c r="G71" s="22"/>
      <c r="H71" s="22"/>
      <c r="I71" s="22"/>
      <c r="J71" s="22"/>
      <c r="K71" s="22"/>
      <c r="L71" s="22"/>
      <c r="M71" s="22"/>
      <c r="N71" s="22"/>
      <c r="O71" s="22"/>
      <c r="P71" s="22"/>
      <c r="Q71" s="22"/>
      <c r="R71" s="140"/>
      <c r="S71" s="3"/>
      <c r="T71" s="142"/>
      <c r="U71" s="142" t="s">
        <v>1078</v>
      </c>
      <c r="V71" s="142"/>
      <c r="W71" s="81"/>
      <c r="X71" s="82"/>
      <c r="Y71" s="82"/>
      <c r="Z71" s="82"/>
      <c r="AA71" s="82"/>
      <c r="AB71" s="82"/>
      <c r="AC71" s="82"/>
      <c r="AD71" s="82"/>
      <c r="AE71" s="82"/>
      <c r="AF71" s="82"/>
      <c r="AG71" s="83"/>
      <c r="AH71" s="82"/>
      <c r="AI71" s="82"/>
      <c r="AJ71" s="82"/>
      <c r="AK71" s="82"/>
      <c r="AL71" s="82"/>
      <c r="AM71" s="82"/>
      <c r="AN71" s="82"/>
      <c r="AO71" s="82"/>
      <c r="AP71" s="82"/>
      <c r="AQ71" s="83"/>
      <c r="AR71" s="142"/>
      <c r="AS71" s="142"/>
      <c r="AT71" s="142"/>
      <c r="AU71" s="142"/>
      <c r="AV71" s="142"/>
      <c r="AW71" s="142"/>
      <c r="AX71" s="142"/>
      <c r="AY71" s="142"/>
      <c r="AZ71" s="142"/>
      <c r="BA71" s="142"/>
      <c r="BB71" s="142"/>
      <c r="BC71" s="142"/>
      <c r="BD71" s="142"/>
      <c r="BE71" s="142"/>
      <c r="BF71" s="142"/>
      <c r="BG71" s="142"/>
      <c r="BH71" s="142"/>
      <c r="BI71" s="142"/>
      <c r="BJ71" s="3"/>
      <c r="BK71" s="3"/>
      <c r="BL71" s="3"/>
      <c r="BM71" s="3"/>
      <c r="BN71" s="3"/>
    </row>
    <row r="72" spans="2:66" s="4" customFormat="1" ht="9.9" customHeight="1">
      <c r="C72" s="644" t="s">
        <v>1079</v>
      </c>
      <c r="D72" s="645"/>
      <c r="E72" s="645"/>
      <c r="F72" s="645"/>
      <c r="G72" s="645"/>
      <c r="H72" s="645"/>
      <c r="I72" s="645"/>
      <c r="J72" s="645"/>
      <c r="K72" s="645"/>
      <c r="L72" s="645"/>
      <c r="M72" s="645"/>
      <c r="N72" s="645"/>
      <c r="O72" s="645"/>
      <c r="P72" s="645"/>
      <c r="Q72" s="646"/>
      <c r="R72" s="140"/>
      <c r="S72" s="3"/>
      <c r="T72" s="142"/>
      <c r="U72" s="142"/>
      <c r="V72" s="142"/>
      <c r="W72" s="81"/>
      <c r="X72" s="82"/>
      <c r="Y72" s="82"/>
      <c r="Z72" s="82"/>
      <c r="AA72" s="82"/>
      <c r="AB72" s="82"/>
      <c r="AC72" s="82"/>
      <c r="AD72" s="82"/>
      <c r="AE72" s="82"/>
      <c r="AF72" s="82"/>
      <c r="AG72" s="83"/>
      <c r="AH72" s="82"/>
      <c r="AI72" s="82"/>
      <c r="AJ72" s="82"/>
      <c r="AK72" s="82"/>
      <c r="AL72" s="82"/>
      <c r="AM72" s="82"/>
      <c r="AN72" s="82"/>
      <c r="AO72" s="82"/>
      <c r="AP72" s="82"/>
      <c r="AQ72" s="83"/>
      <c r="AR72" s="142"/>
      <c r="AS72" s="142"/>
      <c r="AT72" s="142"/>
      <c r="AU72" s="142"/>
      <c r="AV72" s="142"/>
      <c r="AW72" s="142"/>
      <c r="AX72" s="142"/>
      <c r="AY72" s="142"/>
      <c r="AZ72" s="142"/>
      <c r="BA72" s="142"/>
      <c r="BB72" s="142"/>
      <c r="BC72" s="142"/>
      <c r="BD72" s="142"/>
      <c r="BE72" s="142"/>
      <c r="BF72" s="142"/>
      <c r="BG72" s="142"/>
      <c r="BH72" s="142"/>
      <c r="BI72" s="142"/>
      <c r="BJ72" s="3"/>
      <c r="BK72" s="3"/>
      <c r="BL72" s="3"/>
      <c r="BM72" s="3"/>
      <c r="BN72" s="3"/>
    </row>
    <row r="73" spans="2:66" s="4" customFormat="1" ht="9.9" customHeight="1">
      <c r="C73" s="647"/>
      <c r="D73" s="648"/>
      <c r="E73" s="648"/>
      <c r="F73" s="648"/>
      <c r="G73" s="648"/>
      <c r="H73" s="648"/>
      <c r="I73" s="648"/>
      <c r="J73" s="648"/>
      <c r="K73" s="648"/>
      <c r="L73" s="648"/>
      <c r="M73" s="648"/>
      <c r="N73" s="648"/>
      <c r="O73" s="648"/>
      <c r="P73" s="648"/>
      <c r="Q73" s="649"/>
      <c r="R73" s="140"/>
      <c r="S73" s="3"/>
      <c r="T73" s="653" t="s">
        <v>990</v>
      </c>
      <c r="U73" s="654"/>
      <c r="V73" s="654"/>
      <c r="W73" s="654"/>
      <c r="X73" s="654"/>
      <c r="Y73" s="654"/>
      <c r="Z73" s="655"/>
      <c r="AA73" s="656" t="s">
        <v>1004</v>
      </c>
      <c r="AB73" s="656"/>
      <c r="AC73" s="656"/>
      <c r="AD73" s="656"/>
      <c r="AE73" s="656"/>
      <c r="AF73" s="656"/>
      <c r="AG73" s="656"/>
      <c r="AH73" s="656"/>
      <c r="AI73" s="656"/>
      <c r="AJ73" s="656"/>
      <c r="AK73" s="656"/>
      <c r="AL73" s="656"/>
      <c r="AM73" s="656"/>
      <c r="AN73" s="656"/>
      <c r="AO73" s="656"/>
      <c r="AP73" s="656"/>
      <c r="AQ73" s="656"/>
      <c r="AR73" s="656"/>
      <c r="AS73" s="656"/>
      <c r="AT73" s="656"/>
      <c r="AU73" s="656"/>
      <c r="AV73" s="657" t="s">
        <v>1003</v>
      </c>
      <c r="AW73" s="658"/>
      <c r="AX73" s="658"/>
      <c r="AY73" s="658"/>
      <c r="AZ73" s="658"/>
      <c r="BA73" s="658"/>
      <c r="BB73" s="659"/>
      <c r="BC73" s="637" t="s">
        <v>991</v>
      </c>
      <c r="BD73" s="612"/>
      <c r="BE73" s="612"/>
      <c r="BF73" s="612"/>
      <c r="BG73" s="612"/>
      <c r="BH73" s="612"/>
      <c r="BI73" s="612"/>
      <c r="BJ73" s="612"/>
      <c r="BK73" s="100"/>
      <c r="BL73" s="3"/>
      <c r="BM73" s="3"/>
      <c r="BN73" s="3"/>
    </row>
    <row r="74" spans="2:66" s="4" customFormat="1" ht="9.9" customHeight="1">
      <c r="C74" s="647"/>
      <c r="D74" s="648"/>
      <c r="E74" s="648"/>
      <c r="F74" s="648"/>
      <c r="G74" s="648"/>
      <c r="H74" s="648"/>
      <c r="I74" s="648"/>
      <c r="J74" s="648"/>
      <c r="K74" s="648"/>
      <c r="L74" s="648"/>
      <c r="M74" s="648"/>
      <c r="N74" s="648"/>
      <c r="O74" s="648"/>
      <c r="P74" s="648"/>
      <c r="Q74" s="649"/>
      <c r="R74" s="140"/>
      <c r="S74" s="3"/>
      <c r="T74" s="143"/>
      <c r="U74" s="144"/>
      <c r="V74" s="144"/>
      <c r="W74" s="144"/>
      <c r="X74" s="144"/>
      <c r="Y74" s="144"/>
      <c r="Z74" s="145"/>
      <c r="AA74" s="612" t="s">
        <v>15</v>
      </c>
      <c r="AB74" s="612"/>
      <c r="AC74" s="612"/>
      <c r="AD74" s="612"/>
      <c r="AE74" s="612"/>
      <c r="AF74" s="612"/>
      <c r="AG74" s="612"/>
      <c r="AH74" s="612"/>
      <c r="AI74" s="612"/>
      <c r="AJ74" s="612"/>
      <c r="AK74" s="612"/>
      <c r="AL74" s="612"/>
      <c r="AM74" s="612"/>
      <c r="AN74" s="612"/>
      <c r="AO74" s="612"/>
      <c r="AP74" s="612"/>
      <c r="AQ74" s="612"/>
      <c r="AR74" s="612"/>
      <c r="AS74" s="612"/>
      <c r="AT74" s="612"/>
      <c r="AU74" s="612"/>
      <c r="AV74" s="110" t="s">
        <v>999</v>
      </c>
      <c r="AW74" s="106"/>
      <c r="AX74" s="108"/>
      <c r="AY74" s="105" t="s">
        <v>973</v>
      </c>
      <c r="AZ74" s="107"/>
      <c r="BA74" s="109"/>
      <c r="BB74" s="111" t="s">
        <v>974</v>
      </c>
      <c r="BC74" s="689" t="s">
        <v>1066</v>
      </c>
      <c r="BD74" s="690"/>
      <c r="BE74" s="690"/>
      <c r="BF74" s="690"/>
      <c r="BG74" s="690"/>
      <c r="BH74" s="690"/>
      <c r="BI74" s="690"/>
      <c r="BJ74" s="690"/>
      <c r="BK74" s="100"/>
      <c r="BL74" s="3"/>
      <c r="BM74" s="3"/>
      <c r="BN74" s="3"/>
    </row>
    <row r="75" spans="2:66" s="4" customFormat="1" ht="9.9" customHeight="1">
      <c r="C75" s="647"/>
      <c r="D75" s="648"/>
      <c r="E75" s="648"/>
      <c r="F75" s="648"/>
      <c r="G75" s="648"/>
      <c r="H75" s="648"/>
      <c r="I75" s="648"/>
      <c r="J75" s="648"/>
      <c r="K75" s="648"/>
      <c r="L75" s="648"/>
      <c r="M75" s="648"/>
      <c r="N75" s="648"/>
      <c r="O75" s="648"/>
      <c r="P75" s="648"/>
      <c r="Q75" s="649"/>
      <c r="R75" s="140"/>
      <c r="S75" s="3"/>
      <c r="T75" s="691" t="s">
        <v>1007</v>
      </c>
      <c r="U75" s="692"/>
      <c r="V75" s="692"/>
      <c r="W75" s="692"/>
      <c r="X75" s="692"/>
      <c r="Y75" s="692"/>
      <c r="Z75" s="693"/>
      <c r="AA75" s="612"/>
      <c r="AB75" s="612"/>
      <c r="AC75" s="612"/>
      <c r="AD75" s="612"/>
      <c r="AE75" s="612"/>
      <c r="AF75" s="612"/>
      <c r="AG75" s="612"/>
      <c r="AH75" s="612"/>
      <c r="AI75" s="612"/>
      <c r="AJ75" s="612"/>
      <c r="AK75" s="612"/>
      <c r="AL75" s="612"/>
      <c r="AM75" s="612"/>
      <c r="AN75" s="612"/>
      <c r="AO75" s="612"/>
      <c r="AP75" s="612"/>
      <c r="AQ75" s="612"/>
      <c r="AR75" s="612"/>
      <c r="AS75" s="612"/>
      <c r="AT75" s="612"/>
      <c r="AU75" s="612"/>
      <c r="AV75" s="694"/>
      <c r="AW75" s="696"/>
      <c r="AX75" s="586"/>
      <c r="AY75" s="698">
        <v>0</v>
      </c>
      <c r="AZ75" s="700">
        <v>0</v>
      </c>
      <c r="BA75" s="595">
        <v>0</v>
      </c>
      <c r="BB75" s="626">
        <v>0</v>
      </c>
      <c r="BC75" s="689"/>
      <c r="BD75" s="690"/>
      <c r="BE75" s="690"/>
      <c r="BF75" s="690"/>
      <c r="BG75" s="690"/>
      <c r="BH75" s="690"/>
      <c r="BI75" s="690"/>
      <c r="BJ75" s="690"/>
      <c r="BK75" s="100"/>
      <c r="BL75" s="3"/>
      <c r="BM75" s="3"/>
      <c r="BN75" s="3"/>
    </row>
    <row r="76" spans="2:66" s="4" customFormat="1" ht="9.9" customHeight="1">
      <c r="C76" s="647"/>
      <c r="D76" s="648"/>
      <c r="E76" s="648"/>
      <c r="F76" s="648"/>
      <c r="G76" s="648"/>
      <c r="H76" s="648"/>
      <c r="I76" s="648"/>
      <c r="J76" s="648"/>
      <c r="K76" s="648"/>
      <c r="L76" s="648"/>
      <c r="M76" s="648"/>
      <c r="N76" s="648"/>
      <c r="O76" s="648"/>
      <c r="P76" s="648"/>
      <c r="Q76" s="649"/>
      <c r="R76" s="140"/>
      <c r="S76" s="3"/>
      <c r="T76" s="691"/>
      <c r="U76" s="692"/>
      <c r="V76" s="692"/>
      <c r="W76" s="692"/>
      <c r="X76" s="692"/>
      <c r="Y76" s="692"/>
      <c r="Z76" s="693"/>
      <c r="AA76" s="612" t="s">
        <v>1001</v>
      </c>
      <c r="AB76" s="612"/>
      <c r="AC76" s="612"/>
      <c r="AD76" s="612"/>
      <c r="AE76" s="702"/>
      <c r="AF76" s="702"/>
      <c r="AG76" s="702"/>
      <c r="AH76" s="702"/>
      <c r="AI76" s="702"/>
      <c r="AJ76" s="702"/>
      <c r="AK76" s="702"/>
      <c r="AL76" s="702"/>
      <c r="AM76" s="702"/>
      <c r="AN76" s="702"/>
      <c r="AO76" s="702"/>
      <c r="AP76" s="702"/>
      <c r="AQ76" s="702"/>
      <c r="AR76" s="702"/>
      <c r="AS76" s="702"/>
      <c r="AT76" s="702"/>
      <c r="AU76" s="702"/>
      <c r="AV76" s="694"/>
      <c r="AW76" s="696"/>
      <c r="AX76" s="586"/>
      <c r="AY76" s="698"/>
      <c r="AZ76" s="700"/>
      <c r="BA76" s="595"/>
      <c r="BB76" s="626"/>
      <c r="BC76" s="689"/>
      <c r="BD76" s="690"/>
      <c r="BE76" s="690"/>
      <c r="BF76" s="690"/>
      <c r="BG76" s="690"/>
      <c r="BH76" s="690"/>
      <c r="BI76" s="690"/>
      <c r="BJ76" s="690"/>
      <c r="BK76" s="100"/>
      <c r="BL76" s="3"/>
      <c r="BM76" s="3"/>
      <c r="BN76" s="3"/>
    </row>
    <row r="77" spans="2:66" s="4" customFormat="1" ht="9.9" customHeight="1">
      <c r="C77" s="647"/>
      <c r="D77" s="648"/>
      <c r="E77" s="648"/>
      <c r="F77" s="648"/>
      <c r="G77" s="648"/>
      <c r="H77" s="648"/>
      <c r="I77" s="648"/>
      <c r="J77" s="648"/>
      <c r="K77" s="648"/>
      <c r="L77" s="648"/>
      <c r="M77" s="648"/>
      <c r="N77" s="648"/>
      <c r="O77" s="648"/>
      <c r="P77" s="648"/>
      <c r="Q77" s="649"/>
      <c r="R77" s="140"/>
      <c r="S77" s="3"/>
      <c r="T77" s="691" t="s">
        <v>1008</v>
      </c>
      <c r="U77" s="692"/>
      <c r="V77" s="692"/>
      <c r="W77" s="692"/>
      <c r="X77" s="692"/>
      <c r="Y77" s="692"/>
      <c r="Z77" s="693"/>
      <c r="AA77" s="612"/>
      <c r="AB77" s="612"/>
      <c r="AC77" s="612"/>
      <c r="AD77" s="612"/>
      <c r="AE77" s="702"/>
      <c r="AF77" s="702"/>
      <c r="AG77" s="702"/>
      <c r="AH77" s="702"/>
      <c r="AI77" s="702"/>
      <c r="AJ77" s="702"/>
      <c r="AK77" s="702"/>
      <c r="AL77" s="702"/>
      <c r="AM77" s="702"/>
      <c r="AN77" s="702"/>
      <c r="AO77" s="702"/>
      <c r="AP77" s="702"/>
      <c r="AQ77" s="702"/>
      <c r="AR77" s="702"/>
      <c r="AS77" s="702"/>
      <c r="AT77" s="702"/>
      <c r="AU77" s="702"/>
      <c r="AV77" s="694"/>
      <c r="AW77" s="696"/>
      <c r="AX77" s="586"/>
      <c r="AY77" s="698"/>
      <c r="AZ77" s="700"/>
      <c r="BA77" s="595"/>
      <c r="BB77" s="626"/>
      <c r="BC77" s="689"/>
      <c r="BD77" s="690"/>
      <c r="BE77" s="690"/>
      <c r="BF77" s="690"/>
      <c r="BG77" s="690"/>
      <c r="BH77" s="690"/>
      <c r="BI77" s="690"/>
      <c r="BJ77" s="690"/>
      <c r="BK77" s="100"/>
      <c r="BL77" s="3"/>
      <c r="BM77" s="3"/>
      <c r="BN77" s="3"/>
    </row>
    <row r="78" spans="2:66" s="4" customFormat="1" ht="9.9" customHeight="1">
      <c r="C78" s="647"/>
      <c r="D78" s="648"/>
      <c r="E78" s="648"/>
      <c r="F78" s="648"/>
      <c r="G78" s="648"/>
      <c r="H78" s="648"/>
      <c r="I78" s="648"/>
      <c r="J78" s="648"/>
      <c r="K78" s="648"/>
      <c r="L78" s="648"/>
      <c r="M78" s="648"/>
      <c r="N78" s="648"/>
      <c r="O78" s="648"/>
      <c r="P78" s="648"/>
      <c r="Q78" s="649"/>
      <c r="R78" s="140"/>
      <c r="S78" s="3"/>
      <c r="T78" s="147"/>
      <c r="U78" s="148"/>
      <c r="V78" s="148"/>
      <c r="W78" s="148"/>
      <c r="X78" s="148"/>
      <c r="Y78" s="148"/>
      <c r="Z78" s="149"/>
      <c r="AA78" s="612" t="s">
        <v>16</v>
      </c>
      <c r="AB78" s="612"/>
      <c r="AC78" s="612"/>
      <c r="AD78" s="612"/>
      <c r="AE78" s="612"/>
      <c r="AF78" s="612"/>
      <c r="AG78" s="612"/>
      <c r="AH78" s="612"/>
      <c r="AI78" s="612"/>
      <c r="AJ78" s="612"/>
      <c r="AK78" s="612"/>
      <c r="AL78" s="612"/>
      <c r="AM78" s="612"/>
      <c r="AN78" s="612"/>
      <c r="AO78" s="612"/>
      <c r="AP78" s="612"/>
      <c r="AQ78" s="612"/>
      <c r="AR78" s="612"/>
      <c r="AS78" s="612"/>
      <c r="AT78" s="612"/>
      <c r="AU78" s="612"/>
      <c r="AV78" s="695"/>
      <c r="AW78" s="697"/>
      <c r="AX78" s="587"/>
      <c r="AY78" s="699"/>
      <c r="AZ78" s="701"/>
      <c r="BA78" s="596"/>
      <c r="BB78" s="627"/>
      <c r="BC78" s="689"/>
      <c r="BD78" s="690"/>
      <c r="BE78" s="690"/>
      <c r="BF78" s="690"/>
      <c r="BG78" s="690"/>
      <c r="BH78" s="690"/>
      <c r="BI78" s="690"/>
      <c r="BJ78" s="690"/>
      <c r="BK78" s="100"/>
      <c r="BL78" s="3"/>
      <c r="BM78" s="3"/>
      <c r="BN78" s="3"/>
    </row>
    <row r="79" spans="2:66" s="4" customFormat="1" ht="9.9" customHeight="1">
      <c r="B79" s="3"/>
      <c r="C79" s="650"/>
      <c r="D79" s="651"/>
      <c r="E79" s="651"/>
      <c r="F79" s="651"/>
      <c r="G79" s="651"/>
      <c r="H79" s="651"/>
      <c r="I79" s="651"/>
      <c r="J79" s="651"/>
      <c r="K79" s="651"/>
      <c r="L79" s="651"/>
      <c r="M79" s="651"/>
      <c r="N79" s="651"/>
      <c r="O79" s="651"/>
      <c r="P79" s="651"/>
      <c r="Q79" s="652"/>
      <c r="R79" s="140"/>
      <c r="S79" s="3"/>
      <c r="T79" s="660" t="s">
        <v>1005</v>
      </c>
      <c r="U79" s="661"/>
      <c r="V79" s="661"/>
      <c r="W79" s="661"/>
      <c r="X79" s="661"/>
      <c r="Y79" s="661"/>
      <c r="Z79" s="662"/>
      <c r="AA79" s="663" t="s">
        <v>1001</v>
      </c>
      <c r="AB79" s="664"/>
      <c r="AC79" s="664"/>
      <c r="AD79" s="665"/>
      <c r="AE79" s="666"/>
      <c r="AF79" s="667"/>
      <c r="AG79" s="667"/>
      <c r="AH79" s="667"/>
      <c r="AI79" s="667"/>
      <c r="AJ79" s="667"/>
      <c r="AK79" s="667"/>
      <c r="AL79" s="667"/>
      <c r="AM79" s="667"/>
      <c r="AN79" s="667"/>
      <c r="AO79" s="667"/>
      <c r="AP79" s="667"/>
      <c r="AQ79" s="667"/>
      <c r="AR79" s="667"/>
      <c r="AS79" s="667"/>
      <c r="AT79" s="667"/>
      <c r="AU79" s="668"/>
      <c r="AV79" s="582"/>
      <c r="AW79" s="582"/>
      <c r="AX79" s="585"/>
      <c r="AY79" s="588">
        <v>0</v>
      </c>
      <c r="AZ79" s="591">
        <v>0</v>
      </c>
      <c r="BA79" s="594">
        <v>0</v>
      </c>
      <c r="BB79" s="625">
        <v>0</v>
      </c>
      <c r="BC79" s="104"/>
      <c r="BD79" s="87"/>
      <c r="BE79" s="87"/>
      <c r="BF79" s="87"/>
      <c r="BG79" s="87"/>
      <c r="BH79" s="87"/>
      <c r="BI79" s="87"/>
      <c r="BJ79" s="87"/>
      <c r="BK79" s="88"/>
      <c r="BL79" s="3"/>
      <c r="BM79" s="3"/>
      <c r="BN79" s="3"/>
    </row>
    <row r="80" spans="2:66" s="4" customFormat="1" ht="9.9" customHeight="1">
      <c r="M80" s="3"/>
      <c r="R80" s="140"/>
      <c r="S80" s="3"/>
      <c r="T80" s="628" t="s">
        <v>1006</v>
      </c>
      <c r="U80" s="629"/>
      <c r="V80" s="629"/>
      <c r="W80" s="629"/>
      <c r="X80" s="629"/>
      <c r="Y80" s="629"/>
      <c r="Z80" s="630"/>
      <c r="AA80" s="663"/>
      <c r="AB80" s="664"/>
      <c r="AC80" s="664"/>
      <c r="AD80" s="665"/>
      <c r="AE80" s="669"/>
      <c r="AF80" s="670"/>
      <c r="AG80" s="670"/>
      <c r="AH80" s="670"/>
      <c r="AI80" s="670"/>
      <c r="AJ80" s="670"/>
      <c r="AK80" s="670"/>
      <c r="AL80" s="670"/>
      <c r="AM80" s="670"/>
      <c r="AN80" s="670"/>
      <c r="AO80" s="670"/>
      <c r="AP80" s="670"/>
      <c r="AQ80" s="670"/>
      <c r="AR80" s="670"/>
      <c r="AS80" s="670"/>
      <c r="AT80" s="670"/>
      <c r="AU80" s="671"/>
      <c r="AV80" s="583"/>
      <c r="AW80" s="583"/>
      <c r="AX80" s="586"/>
      <c r="AY80" s="589"/>
      <c r="AZ80" s="592"/>
      <c r="BA80" s="595"/>
      <c r="BB80" s="626"/>
      <c r="BC80" s="85"/>
      <c r="BD80" s="88"/>
      <c r="BE80" s="88"/>
      <c r="BF80" s="88"/>
      <c r="BG80" s="88"/>
      <c r="BH80" s="88"/>
      <c r="BI80" s="88"/>
      <c r="BJ80" s="88"/>
      <c r="BK80" s="88"/>
      <c r="BL80" s="3"/>
      <c r="BM80" s="3"/>
      <c r="BN80" s="3"/>
    </row>
    <row r="81" spans="2:66" s="3" customFormat="1" ht="9.9" customHeight="1">
      <c r="B81" s="73" t="s">
        <v>9</v>
      </c>
      <c r="C81" s="631" t="s">
        <v>1051</v>
      </c>
      <c r="D81" s="631"/>
      <c r="E81" s="631"/>
      <c r="F81" s="631"/>
      <c r="G81" s="631"/>
      <c r="H81" s="631"/>
      <c r="I81" s="631"/>
      <c r="J81" s="631"/>
      <c r="K81" s="631"/>
      <c r="L81" s="631"/>
      <c r="M81" s="631"/>
      <c r="N81" s="631"/>
      <c r="O81" s="631"/>
      <c r="P81" s="631"/>
      <c r="Q81" s="631"/>
      <c r="R81" s="140"/>
      <c r="T81" s="632" t="s">
        <v>1002</v>
      </c>
      <c r="U81" s="633"/>
      <c r="V81" s="633"/>
      <c r="W81" s="633"/>
      <c r="X81" s="633"/>
      <c r="Y81" s="633"/>
      <c r="Z81" s="634"/>
      <c r="AA81" s="663"/>
      <c r="AB81" s="664"/>
      <c r="AC81" s="664"/>
      <c r="AD81" s="665"/>
      <c r="AE81" s="672"/>
      <c r="AF81" s="673"/>
      <c r="AG81" s="673"/>
      <c r="AH81" s="673"/>
      <c r="AI81" s="673"/>
      <c r="AJ81" s="673"/>
      <c r="AK81" s="673"/>
      <c r="AL81" s="673"/>
      <c r="AM81" s="673"/>
      <c r="AN81" s="673"/>
      <c r="AO81" s="673"/>
      <c r="AP81" s="673"/>
      <c r="AQ81" s="673"/>
      <c r="AR81" s="673"/>
      <c r="AS81" s="673"/>
      <c r="AT81" s="673"/>
      <c r="AU81" s="674"/>
      <c r="AV81" s="584"/>
      <c r="AW81" s="584"/>
      <c r="AX81" s="587"/>
      <c r="AY81" s="590"/>
      <c r="AZ81" s="593"/>
      <c r="BA81" s="596"/>
      <c r="BB81" s="627"/>
      <c r="BC81" s="86"/>
      <c r="BD81" s="4"/>
      <c r="BE81" s="883" t="s">
        <v>1012</v>
      </c>
      <c r="BF81" s="883"/>
      <c r="BG81" s="883"/>
      <c r="BH81" s="883"/>
      <c r="BI81" s="883"/>
      <c r="BJ81" s="82"/>
    </row>
    <row r="82" spans="2:66" s="4" customFormat="1" ht="9.9" customHeight="1">
      <c r="C82" s="631"/>
      <c r="D82" s="631"/>
      <c r="E82" s="631"/>
      <c r="F82" s="631"/>
      <c r="G82" s="631"/>
      <c r="H82" s="631"/>
      <c r="I82" s="631"/>
      <c r="J82" s="631"/>
      <c r="K82" s="631"/>
      <c r="L82" s="631"/>
      <c r="M82" s="631"/>
      <c r="N82" s="631"/>
      <c r="O82" s="631"/>
      <c r="P82" s="631"/>
      <c r="Q82" s="631"/>
      <c r="R82" s="140"/>
      <c r="S82" s="3"/>
      <c r="T82" s="564" t="s">
        <v>992</v>
      </c>
      <c r="U82" s="565"/>
      <c r="V82" s="565"/>
      <c r="W82" s="565"/>
      <c r="X82" s="565"/>
      <c r="Y82" s="565"/>
      <c r="Z82" s="566"/>
      <c r="AA82" s="635" t="s">
        <v>15</v>
      </c>
      <c r="AB82" s="636"/>
      <c r="AC82" s="636"/>
      <c r="AD82" s="637"/>
      <c r="AE82" s="638" t="s">
        <v>1009</v>
      </c>
      <c r="AF82" s="639"/>
      <c r="AG82" s="639"/>
      <c r="AH82" s="639"/>
      <c r="AI82" s="639"/>
      <c r="AJ82" s="639"/>
      <c r="AK82" s="639"/>
      <c r="AL82" s="639"/>
      <c r="AM82" s="639"/>
      <c r="AN82" s="639"/>
      <c r="AO82" s="639"/>
      <c r="AP82" s="639"/>
      <c r="AQ82" s="639"/>
      <c r="AR82" s="639"/>
      <c r="AS82" s="639"/>
      <c r="AT82" s="639"/>
      <c r="AU82" s="639"/>
      <c r="AV82" s="639"/>
      <c r="AW82" s="639"/>
      <c r="AX82" s="639"/>
      <c r="AY82" s="639"/>
      <c r="AZ82" s="639"/>
      <c r="BA82" s="639"/>
      <c r="BB82" s="640"/>
      <c r="BE82" s="883" t="s">
        <v>1013</v>
      </c>
      <c r="BF82" s="883"/>
      <c r="BG82" s="883"/>
      <c r="BH82" s="883"/>
      <c r="BI82" s="883"/>
      <c r="BJ82" s="112"/>
      <c r="BL82" s="3"/>
      <c r="BM82" s="3"/>
      <c r="BN82" s="3"/>
    </row>
    <row r="83" spans="2:66" s="4" customFormat="1" ht="9.9" customHeight="1">
      <c r="B83" s="3"/>
      <c r="C83" s="631"/>
      <c r="D83" s="631"/>
      <c r="E83" s="631"/>
      <c r="F83" s="631"/>
      <c r="G83" s="631"/>
      <c r="H83" s="631"/>
      <c r="I83" s="631"/>
      <c r="J83" s="631"/>
      <c r="K83" s="631"/>
      <c r="L83" s="631"/>
      <c r="M83" s="631"/>
      <c r="N83" s="631"/>
      <c r="O83" s="631"/>
      <c r="P83" s="631"/>
      <c r="Q83" s="631"/>
      <c r="R83" s="140"/>
      <c r="S83" s="3"/>
      <c r="T83" s="567"/>
      <c r="U83" s="568"/>
      <c r="V83" s="568"/>
      <c r="W83" s="568"/>
      <c r="X83" s="568"/>
      <c r="Y83" s="568"/>
      <c r="Z83" s="569"/>
      <c r="AA83" s="635" t="s">
        <v>1001</v>
      </c>
      <c r="AB83" s="636"/>
      <c r="AC83" s="636"/>
      <c r="AD83" s="637"/>
      <c r="AE83" s="638" t="s">
        <v>1010</v>
      </c>
      <c r="AF83" s="639"/>
      <c r="AG83" s="639"/>
      <c r="AH83" s="639"/>
      <c r="AI83" s="639"/>
      <c r="AJ83" s="639"/>
      <c r="AK83" s="639"/>
      <c r="AL83" s="639"/>
      <c r="AM83" s="639"/>
      <c r="AN83" s="639"/>
      <c r="AO83" s="639"/>
      <c r="AP83" s="639"/>
      <c r="AQ83" s="639"/>
      <c r="AR83" s="639"/>
      <c r="AS83" s="639"/>
      <c r="AT83" s="639"/>
      <c r="AU83" s="639"/>
      <c r="AV83" s="639"/>
      <c r="AW83" s="639"/>
      <c r="AX83" s="639"/>
      <c r="AY83" s="639"/>
      <c r="AZ83" s="639"/>
      <c r="BA83" s="639"/>
      <c r="BB83" s="640"/>
      <c r="BE83" s="150"/>
      <c r="BF83" s="150"/>
      <c r="BG83" s="150"/>
      <c r="BH83" s="150"/>
      <c r="BI83" s="150"/>
      <c r="BJ83" s="150"/>
      <c r="BK83" s="3"/>
      <c r="BL83" s="3"/>
      <c r="BM83" s="3"/>
      <c r="BN83" s="3"/>
    </row>
    <row r="84" spans="2:66" s="4" customFormat="1" ht="9.9" customHeight="1">
      <c r="B84" s="3"/>
      <c r="C84" s="631"/>
      <c r="D84" s="631"/>
      <c r="E84" s="631"/>
      <c r="F84" s="631"/>
      <c r="G84" s="631"/>
      <c r="H84" s="631"/>
      <c r="I84" s="631"/>
      <c r="J84" s="631"/>
      <c r="K84" s="631"/>
      <c r="L84" s="631"/>
      <c r="M84" s="631"/>
      <c r="N84" s="631"/>
      <c r="O84" s="631"/>
      <c r="P84" s="631"/>
      <c r="Q84" s="631"/>
      <c r="S84" s="13"/>
      <c r="T84" s="564" t="s">
        <v>993</v>
      </c>
      <c r="U84" s="565"/>
      <c r="V84" s="565"/>
      <c r="W84" s="565"/>
      <c r="X84" s="565"/>
      <c r="Y84" s="565"/>
      <c r="Z84" s="566"/>
      <c r="AA84" s="635" t="s">
        <v>15</v>
      </c>
      <c r="AB84" s="636"/>
      <c r="AC84" s="636"/>
      <c r="AD84" s="637"/>
      <c r="AE84" s="638" t="s">
        <v>1009</v>
      </c>
      <c r="AF84" s="639"/>
      <c r="AG84" s="639"/>
      <c r="AH84" s="639"/>
      <c r="AI84" s="639"/>
      <c r="AJ84" s="639"/>
      <c r="AK84" s="639"/>
      <c r="AL84" s="639"/>
      <c r="AM84" s="639"/>
      <c r="AN84" s="639"/>
      <c r="AO84" s="639"/>
      <c r="AP84" s="639"/>
      <c r="AQ84" s="639"/>
      <c r="AR84" s="639"/>
      <c r="AS84" s="639"/>
      <c r="AT84" s="639"/>
      <c r="AU84" s="639"/>
      <c r="AV84" s="639"/>
      <c r="AW84" s="639"/>
      <c r="AX84" s="639"/>
      <c r="AY84" s="639"/>
      <c r="AZ84" s="639"/>
      <c r="BA84" s="639"/>
      <c r="BB84" s="640"/>
      <c r="BJ84" s="3"/>
      <c r="BL84" s="3"/>
      <c r="BM84" s="3"/>
      <c r="BN84" s="3"/>
    </row>
    <row r="85" spans="2:66" s="4" customFormat="1" ht="9.9" customHeight="1">
      <c r="D85" s="151"/>
      <c r="E85" s="151"/>
      <c r="F85" s="151"/>
      <c r="G85" s="151"/>
      <c r="H85" s="151"/>
      <c r="I85" s="151"/>
      <c r="J85" s="151"/>
      <c r="K85" s="151"/>
      <c r="L85" s="151"/>
      <c r="M85" s="151"/>
      <c r="N85" s="151"/>
      <c r="O85" s="151"/>
      <c r="P85" s="151"/>
      <c r="Q85" s="151"/>
      <c r="S85" s="13"/>
      <c r="T85" s="567"/>
      <c r="U85" s="568"/>
      <c r="V85" s="568"/>
      <c r="W85" s="568"/>
      <c r="X85" s="568"/>
      <c r="Y85" s="568"/>
      <c r="Z85" s="569"/>
      <c r="AA85" s="635" t="s">
        <v>1001</v>
      </c>
      <c r="AB85" s="636"/>
      <c r="AC85" s="636"/>
      <c r="AD85" s="637"/>
      <c r="AE85" s="638" t="s">
        <v>1010</v>
      </c>
      <c r="AF85" s="639"/>
      <c r="AG85" s="639"/>
      <c r="AH85" s="639"/>
      <c r="AI85" s="639"/>
      <c r="AJ85" s="639"/>
      <c r="AK85" s="639"/>
      <c r="AL85" s="639"/>
      <c r="AM85" s="639"/>
      <c r="AN85" s="639"/>
      <c r="AO85" s="640"/>
      <c r="AP85" s="635" t="s">
        <v>16</v>
      </c>
      <c r="AQ85" s="636"/>
      <c r="AR85" s="636"/>
      <c r="AS85" s="637"/>
      <c r="AT85" s="641" t="s">
        <v>17</v>
      </c>
      <c r="AU85" s="642"/>
      <c r="AV85" s="642"/>
      <c r="AW85" s="642"/>
      <c r="AX85" s="642"/>
      <c r="AY85" s="642"/>
      <c r="AZ85" s="642"/>
      <c r="BA85" s="642"/>
      <c r="BB85" s="643"/>
      <c r="BC85" s="3"/>
      <c r="BI85" s="3"/>
      <c r="BL85" s="3"/>
      <c r="BM85" s="3"/>
      <c r="BN85" s="3"/>
    </row>
    <row r="86" spans="2:66" s="4" customFormat="1" ht="9.9" customHeight="1">
      <c r="B86" s="73" t="s">
        <v>9</v>
      </c>
      <c r="C86" s="578" t="s">
        <v>1052</v>
      </c>
      <c r="D86" s="578"/>
      <c r="E86" s="578"/>
      <c r="F86" s="578"/>
      <c r="G86" s="578"/>
      <c r="H86" s="578"/>
      <c r="I86" s="578"/>
      <c r="J86" s="578"/>
      <c r="K86" s="578"/>
      <c r="L86" s="578"/>
      <c r="M86" s="578"/>
      <c r="N86" s="578"/>
      <c r="O86" s="578"/>
      <c r="P86" s="578"/>
      <c r="Q86" s="578"/>
      <c r="S86" s="13"/>
      <c r="T86" s="8"/>
      <c r="U86" s="90" t="s">
        <v>994</v>
      </c>
      <c r="V86" s="9"/>
      <c r="W86" s="9"/>
      <c r="X86" s="9"/>
      <c r="Y86" s="9"/>
      <c r="Z86" s="9"/>
      <c r="AA86" s="9"/>
      <c r="AB86" s="9"/>
      <c r="AC86" s="9"/>
      <c r="AD86" s="9"/>
      <c r="AE86" s="9"/>
      <c r="AF86" s="9"/>
      <c r="AG86" s="9"/>
      <c r="AH86" s="9"/>
      <c r="AI86" s="9"/>
      <c r="AJ86" s="9"/>
      <c r="AK86" s="9"/>
      <c r="AL86" s="9"/>
      <c r="AM86" s="9"/>
      <c r="AN86" s="9"/>
      <c r="AO86" s="9"/>
      <c r="AP86" s="9"/>
      <c r="AQ86" s="9"/>
      <c r="AR86" s="9"/>
      <c r="AS86" s="579" t="s">
        <v>1011</v>
      </c>
      <c r="AT86" s="579"/>
      <c r="AU86" s="579"/>
      <c r="AV86" s="9"/>
      <c r="AW86" s="9"/>
      <c r="AX86" s="9"/>
      <c r="AY86" s="9"/>
      <c r="AZ86" s="9"/>
      <c r="BA86" s="9"/>
      <c r="BB86" s="10"/>
      <c r="BI86" s="3"/>
      <c r="BL86" s="3"/>
      <c r="BM86" s="3"/>
      <c r="BN86" s="3"/>
    </row>
    <row r="87" spans="2:66" s="4" customFormat="1" ht="9.9" customHeight="1">
      <c r="B87" s="3"/>
      <c r="C87" s="578"/>
      <c r="D87" s="578"/>
      <c r="E87" s="578"/>
      <c r="F87" s="578"/>
      <c r="G87" s="578"/>
      <c r="H87" s="578"/>
      <c r="I87" s="578"/>
      <c r="J87" s="578"/>
      <c r="K87" s="578"/>
      <c r="L87" s="578"/>
      <c r="M87" s="578"/>
      <c r="N87" s="578"/>
      <c r="O87" s="578"/>
      <c r="P87" s="578"/>
      <c r="Q87" s="578"/>
      <c r="S87" s="13"/>
      <c r="T87" s="100"/>
      <c r="U87" s="5"/>
      <c r="V87" s="3"/>
      <c r="W87" s="3"/>
      <c r="X87" s="3"/>
      <c r="Y87" s="3"/>
      <c r="Z87" s="3"/>
      <c r="AA87" s="3"/>
      <c r="AB87" s="3"/>
      <c r="AC87" s="3"/>
      <c r="AE87" s="12"/>
      <c r="AF87" s="574" t="s">
        <v>1080</v>
      </c>
      <c r="AG87" s="574"/>
      <c r="AH87" s="574"/>
      <c r="AI87" s="574"/>
      <c r="AJ87" s="574"/>
      <c r="AK87" s="574"/>
      <c r="AL87" s="574"/>
      <c r="AM87" s="574"/>
      <c r="AN87" s="574"/>
      <c r="AO87" s="3"/>
      <c r="AP87" s="3"/>
      <c r="AQ87" s="3"/>
      <c r="AR87" s="3"/>
      <c r="AS87" s="580"/>
      <c r="AT87" s="580"/>
      <c r="AU87" s="580"/>
      <c r="AV87" s="3"/>
      <c r="AW87" s="575"/>
      <c r="AX87" s="576"/>
      <c r="AY87" s="576"/>
      <c r="AZ87" s="576"/>
      <c r="BA87" s="577"/>
      <c r="BB87" s="101"/>
      <c r="BC87" s="3"/>
      <c r="BD87" s="3"/>
      <c r="BE87" s="3"/>
      <c r="BF87" s="3"/>
      <c r="BG87" s="3"/>
      <c r="BH87" s="3"/>
      <c r="BI87" s="3"/>
      <c r="BL87" s="3"/>
      <c r="BM87" s="3"/>
      <c r="BN87" s="3"/>
    </row>
    <row r="88" spans="2:66" s="4" customFormat="1" ht="9.9" customHeight="1">
      <c r="B88" s="3"/>
      <c r="C88" s="578"/>
      <c r="D88" s="578"/>
      <c r="E88" s="578"/>
      <c r="F88" s="578"/>
      <c r="G88" s="578"/>
      <c r="H88" s="578"/>
      <c r="I88" s="578"/>
      <c r="J88" s="578"/>
      <c r="K88" s="578"/>
      <c r="L88" s="578"/>
      <c r="M88" s="578"/>
      <c r="N88" s="578"/>
      <c r="O88" s="578"/>
      <c r="P88" s="578"/>
      <c r="Q88" s="578"/>
      <c r="S88" s="13"/>
      <c r="T88" s="11"/>
      <c r="U88" s="6"/>
      <c r="V88" s="6"/>
      <c r="W88" s="91"/>
      <c r="X88" s="6"/>
      <c r="Y88" s="6"/>
      <c r="Z88" s="6"/>
      <c r="AA88" s="6"/>
      <c r="AB88" s="6"/>
      <c r="AC88" s="6"/>
      <c r="AD88" s="6"/>
      <c r="AE88" s="6"/>
      <c r="AF88" s="6"/>
      <c r="AG88" s="6"/>
      <c r="AH88" s="6"/>
      <c r="AI88" s="6"/>
      <c r="AJ88" s="84"/>
      <c r="AK88" s="6"/>
      <c r="AL88" s="6"/>
      <c r="AM88" s="6"/>
      <c r="AN88" s="6"/>
      <c r="AO88" s="6"/>
      <c r="AP88" s="6"/>
      <c r="AQ88" s="6"/>
      <c r="AR88" s="6"/>
      <c r="AS88" s="581"/>
      <c r="AT88" s="581"/>
      <c r="AU88" s="581"/>
      <c r="AV88" s="6"/>
      <c r="AW88" s="6"/>
      <c r="AX88" s="6"/>
      <c r="AY88" s="6"/>
      <c r="AZ88" s="6"/>
      <c r="BA88" s="6"/>
      <c r="BB88" s="7"/>
      <c r="BD88" s="3"/>
      <c r="BE88" s="3"/>
      <c r="BF88" s="3"/>
      <c r="BG88" s="3"/>
      <c r="BH88" s="3"/>
      <c r="BI88" s="3"/>
      <c r="BJ88" s="3"/>
      <c r="BL88" s="3"/>
      <c r="BM88" s="3"/>
      <c r="BN88" s="3"/>
    </row>
    <row r="89" spans="2:66" s="4" customFormat="1" ht="9.9" customHeight="1">
      <c r="B89" s="3"/>
      <c r="C89" s="307"/>
      <c r="D89" s="307"/>
      <c r="E89" s="307"/>
      <c r="F89" s="307"/>
      <c r="G89" s="307"/>
      <c r="H89" s="307"/>
      <c r="I89" s="307"/>
      <c r="J89" s="307"/>
      <c r="K89" s="307"/>
      <c r="L89" s="307"/>
      <c r="M89" s="307"/>
      <c r="N89" s="307"/>
      <c r="O89" s="307"/>
      <c r="P89" s="307"/>
      <c r="Q89" s="307"/>
      <c r="S89" s="13"/>
      <c r="T89" s="3"/>
      <c r="U89" s="3"/>
      <c r="V89" s="3"/>
      <c r="W89" s="5"/>
      <c r="X89" s="3"/>
      <c r="Y89" s="3"/>
      <c r="Z89" s="3"/>
      <c r="AA89" s="3"/>
      <c r="AB89" s="3"/>
      <c r="AC89" s="3"/>
      <c r="AD89" s="3"/>
      <c r="AE89" s="3"/>
      <c r="AF89" s="3"/>
      <c r="AG89" s="3"/>
      <c r="AH89" s="3"/>
      <c r="AI89" s="3"/>
      <c r="AJ89" s="21"/>
      <c r="AK89" s="3"/>
      <c r="AL89" s="3"/>
      <c r="AM89" s="3"/>
      <c r="AN89" s="3"/>
      <c r="AO89" s="3"/>
      <c r="AP89" s="3"/>
      <c r="AQ89" s="3"/>
      <c r="AR89" s="3"/>
      <c r="AS89" s="308"/>
      <c r="AT89" s="308"/>
      <c r="AU89" s="308"/>
      <c r="AV89" s="3"/>
      <c r="AW89" s="3"/>
      <c r="AX89" s="3"/>
      <c r="AY89" s="3"/>
      <c r="AZ89" s="3"/>
      <c r="BA89" s="3"/>
      <c r="BB89" s="3"/>
      <c r="BD89" s="3"/>
      <c r="BE89" s="3"/>
      <c r="BF89" s="3"/>
      <c r="BG89" s="3"/>
      <c r="BH89" s="3"/>
      <c r="BI89" s="3"/>
      <c r="BJ89" s="3"/>
      <c r="BL89" s="3"/>
      <c r="BM89" s="3"/>
      <c r="BN89" s="3"/>
    </row>
    <row r="90" spans="2:66" s="4" customFormat="1" ht="4.5" customHeight="1">
      <c r="B90"/>
      <c r="C90"/>
      <c r="D90"/>
      <c r="E90"/>
      <c r="F90"/>
      <c r="G90"/>
      <c r="H90"/>
      <c r="I90"/>
      <c r="J90"/>
      <c r="K90"/>
      <c r="L90"/>
      <c r="M90" s="1"/>
      <c r="N90"/>
      <c r="O90"/>
      <c r="P90"/>
      <c r="Q90"/>
      <c r="S90" s="89"/>
      <c r="W90" s="3"/>
      <c r="AG90" s="3"/>
      <c r="AQ90" s="3"/>
      <c r="BA90" s="3"/>
      <c r="BC90"/>
      <c r="BE90" s="3"/>
      <c r="BF90" s="3"/>
      <c r="BG90" s="3"/>
      <c r="BH90" s="3"/>
      <c r="BI90" s="3"/>
      <c r="BJ90" s="3"/>
      <c r="BK90" s="3"/>
      <c r="BL90" s="3"/>
      <c r="BM90" s="3"/>
      <c r="BN90" s="3"/>
    </row>
    <row r="91" spans="2:66" s="4" customFormat="1" ht="9.75" customHeight="1">
      <c r="B91"/>
      <c r="C91"/>
      <c r="D91"/>
      <c r="E91"/>
      <c r="F91"/>
      <c r="G91"/>
      <c r="H91"/>
      <c r="I91"/>
      <c r="J91"/>
      <c r="K91"/>
      <c r="L91"/>
      <c r="M91" s="1"/>
      <c r="N91"/>
      <c r="O91"/>
      <c r="P91"/>
      <c r="Q91"/>
      <c r="S91" s="21"/>
      <c r="W91" s="3"/>
      <c r="AG91" s="3"/>
      <c r="AQ91" s="3"/>
      <c r="BA91" s="3"/>
      <c r="BC91"/>
      <c r="BE91" s="3"/>
      <c r="BF91" s="3"/>
      <c r="BG91" s="3"/>
      <c r="BH91" s="3"/>
      <c r="BI91" s="3"/>
      <c r="BJ91" s="3"/>
      <c r="BK91" s="3"/>
      <c r="BL91" s="3"/>
      <c r="BM91" s="3"/>
      <c r="BN91" s="3"/>
    </row>
    <row r="92" spans="2:66" ht="9.9" customHeight="1">
      <c r="B92" s="1"/>
      <c r="C92" s="1"/>
      <c r="D92" s="1"/>
      <c r="E92" s="1"/>
      <c r="F92" s="1"/>
      <c r="G92" s="1"/>
      <c r="H92" s="2"/>
      <c r="I92" s="2"/>
      <c r="J92" s="2"/>
      <c r="K92" s="2"/>
      <c r="L92" s="2"/>
      <c r="M92" s="2"/>
      <c r="N92" s="2"/>
      <c r="O92" s="2"/>
      <c r="P92" s="2"/>
      <c r="Q92" s="2"/>
      <c r="R92" s="2"/>
      <c r="S92" s="1"/>
      <c r="T92" s="1"/>
      <c r="U92" s="1"/>
      <c r="V92" s="1"/>
      <c r="X92" s="1"/>
      <c r="Y92" s="1"/>
      <c r="Z92" s="1"/>
      <c r="AA92" s="954" t="s">
        <v>1103</v>
      </c>
      <c r="AB92" s="954"/>
      <c r="AC92" s="954"/>
      <c r="AD92" s="954"/>
      <c r="AE92" s="954"/>
      <c r="AF92" s="954"/>
      <c r="AG92" s="954"/>
      <c r="AH92" s="954"/>
      <c r="AI92" s="954"/>
      <c r="AJ92" s="954"/>
      <c r="AK92" s="954"/>
      <c r="AL92" s="1"/>
      <c r="AM92" s="1"/>
      <c r="AN92" s="1"/>
      <c r="AO92" s="1"/>
      <c r="AP92" s="1"/>
      <c r="AR92" s="1"/>
      <c r="AS92" s="1"/>
      <c r="AU92" s="2"/>
      <c r="AV92" s="2"/>
      <c r="AW92" s="2"/>
      <c r="AX92" s="2"/>
      <c r="AY92" s="2"/>
      <c r="AZ92" s="2"/>
      <c r="BA92" s="2"/>
      <c r="BB92" s="2"/>
      <c r="BC92" s="2"/>
      <c r="BD92" s="2"/>
      <c r="BE92" s="1"/>
      <c r="BF92" s="1"/>
      <c r="BG92" s="1"/>
      <c r="BH92" s="1"/>
      <c r="BI92" s="1"/>
      <c r="BJ92" s="1"/>
    </row>
    <row r="93" spans="2:66" ht="9.9" customHeight="1">
      <c r="B93" s="1"/>
      <c r="C93" s="1"/>
      <c r="D93" s="1"/>
      <c r="E93" s="1"/>
      <c r="F93" s="1"/>
      <c r="G93" s="1"/>
      <c r="H93" s="2"/>
      <c r="I93" s="2"/>
      <c r="J93" s="2"/>
      <c r="K93" s="2"/>
      <c r="L93" s="2"/>
      <c r="M93" s="2"/>
      <c r="N93" s="2"/>
      <c r="O93" s="2"/>
      <c r="P93" s="2"/>
      <c r="Q93" s="2"/>
      <c r="R93" s="2"/>
      <c r="S93" s="2"/>
      <c r="T93" s="2"/>
      <c r="U93" s="1"/>
      <c r="V93" s="1"/>
      <c r="X93" s="1"/>
      <c r="Y93" s="1"/>
      <c r="Z93" s="1"/>
      <c r="AA93" s="954"/>
      <c r="AB93" s="954"/>
      <c r="AC93" s="954"/>
      <c r="AD93" s="954"/>
      <c r="AE93" s="954"/>
      <c r="AF93" s="954"/>
      <c r="AG93" s="954"/>
      <c r="AH93" s="954"/>
      <c r="AI93" s="954"/>
      <c r="AJ93" s="954"/>
      <c r="AK93" s="954"/>
      <c r="AL93" s="1"/>
      <c r="AM93" s="1"/>
      <c r="AN93" s="1"/>
      <c r="AO93" s="1"/>
      <c r="AP93" s="1"/>
      <c r="AR93" s="1"/>
      <c r="AS93" s="1"/>
      <c r="AT93" s="1"/>
      <c r="AU93" s="1"/>
      <c r="AV93" s="2"/>
      <c r="AW93" s="2"/>
      <c r="AX93" s="2"/>
      <c r="AY93" s="2"/>
      <c r="AZ93" s="833" t="s">
        <v>1023</v>
      </c>
      <c r="BA93" s="834"/>
      <c r="BB93" s="834"/>
      <c r="BC93" s="834"/>
      <c r="BD93" s="834"/>
      <c r="BE93" s="834"/>
      <c r="BF93" s="834"/>
      <c r="BG93" s="834"/>
      <c r="BH93" s="834"/>
      <c r="BI93" s="834"/>
      <c r="BJ93" s="835"/>
    </row>
    <row r="94" spans="2:66" ht="9.9" customHeight="1">
      <c r="B94" s="1"/>
      <c r="C94" s="1"/>
      <c r="D94" s="1"/>
      <c r="E94" s="1"/>
      <c r="F94" s="1"/>
      <c r="G94" s="1"/>
      <c r="H94" s="2"/>
      <c r="I94" s="2"/>
      <c r="J94" s="2"/>
      <c r="K94" s="2"/>
      <c r="L94" s="2"/>
      <c r="M94" s="2"/>
      <c r="N94" s="2"/>
      <c r="O94" s="2"/>
      <c r="P94" s="2"/>
      <c r="Q94" s="2"/>
      <c r="R94" s="839" t="s">
        <v>1042</v>
      </c>
      <c r="S94" s="839"/>
      <c r="T94" s="839"/>
      <c r="U94" s="839"/>
      <c r="V94" s="839"/>
      <c r="W94" s="839"/>
      <c r="X94" s="839"/>
      <c r="Y94" s="839"/>
      <c r="Z94" s="839"/>
      <c r="AA94" s="839"/>
      <c r="AB94" s="839"/>
      <c r="AC94" s="839"/>
      <c r="AD94" s="839"/>
      <c r="AE94" s="839"/>
      <c r="AF94" s="839"/>
      <c r="AG94" s="839"/>
      <c r="AH94" s="839"/>
      <c r="AI94" s="839"/>
      <c r="AJ94" s="839"/>
      <c r="AK94" s="839"/>
      <c r="AL94" s="839"/>
      <c r="AM94" s="839"/>
      <c r="AN94" s="839"/>
      <c r="AO94" s="839"/>
      <c r="AP94" s="839"/>
      <c r="AQ94" s="839"/>
      <c r="AR94" s="839"/>
      <c r="AS94" s="839"/>
      <c r="AT94" s="839"/>
      <c r="AU94" s="2"/>
      <c r="AV94" s="2"/>
      <c r="AW94" s="2"/>
      <c r="AX94" s="2"/>
      <c r="AY94" s="2"/>
      <c r="AZ94" s="836"/>
      <c r="BA94" s="837"/>
      <c r="BB94" s="837"/>
      <c r="BC94" s="837"/>
      <c r="BD94" s="837"/>
      <c r="BE94" s="837"/>
      <c r="BF94" s="837"/>
      <c r="BG94" s="837"/>
      <c r="BH94" s="837"/>
      <c r="BI94" s="837"/>
      <c r="BJ94" s="838"/>
    </row>
    <row r="95" spans="2:66" ht="9.9" customHeight="1">
      <c r="B95" s="1"/>
      <c r="C95" s="1"/>
      <c r="D95" s="1"/>
      <c r="E95" s="1"/>
      <c r="F95" s="1"/>
      <c r="G95" s="1"/>
      <c r="H95" s="1"/>
      <c r="I95" s="1"/>
      <c r="J95" s="1"/>
      <c r="K95" s="1"/>
      <c r="L95" s="1"/>
      <c r="N95" s="1"/>
      <c r="O95" s="1"/>
      <c r="P95" s="1"/>
      <c r="Q95" s="1"/>
      <c r="R95" s="839"/>
      <c r="S95" s="839"/>
      <c r="T95" s="839"/>
      <c r="U95" s="839"/>
      <c r="V95" s="839"/>
      <c r="W95" s="839"/>
      <c r="X95" s="839"/>
      <c r="Y95" s="839"/>
      <c r="Z95" s="839"/>
      <c r="AA95" s="839"/>
      <c r="AB95" s="839"/>
      <c r="AC95" s="839"/>
      <c r="AD95" s="839"/>
      <c r="AE95" s="839"/>
      <c r="AF95" s="839"/>
      <c r="AG95" s="839"/>
      <c r="AH95" s="839"/>
      <c r="AI95" s="839"/>
      <c r="AJ95" s="839"/>
      <c r="AK95" s="839"/>
      <c r="AL95" s="839"/>
      <c r="AM95" s="839"/>
      <c r="AN95" s="839"/>
      <c r="AO95" s="839"/>
      <c r="AP95" s="839"/>
      <c r="AQ95" s="839"/>
      <c r="AR95" s="839"/>
      <c r="AS95" s="839"/>
      <c r="AT95" s="839"/>
      <c r="AU95" s="2"/>
      <c r="AV95" s="1"/>
      <c r="AW95" s="1"/>
      <c r="AX95" s="1"/>
      <c r="AY95" s="1"/>
      <c r="AZ95" s="1"/>
      <c r="BB95" s="1"/>
      <c r="BC95" s="1"/>
      <c r="BD95" s="1"/>
      <c r="BE95" s="1"/>
      <c r="BF95" s="1"/>
      <c r="BG95" s="1"/>
      <c r="BH95" s="1"/>
      <c r="BI95" s="1"/>
      <c r="BJ95" s="1"/>
    </row>
    <row r="96" spans="2:66" ht="9.9" customHeight="1">
      <c r="B96" s="840" t="s">
        <v>1043</v>
      </c>
      <c r="C96" s="841"/>
      <c r="D96" s="841"/>
      <c r="E96" s="841"/>
      <c r="F96" s="841"/>
      <c r="G96" s="841"/>
      <c r="H96" s="841"/>
      <c r="I96" s="841"/>
      <c r="J96" s="842"/>
      <c r="K96" s="1"/>
      <c r="L96" s="1"/>
      <c r="N96" s="1"/>
      <c r="O96" s="1"/>
      <c r="P96" s="1"/>
      <c r="Q96" s="1"/>
      <c r="R96" s="839" t="s">
        <v>979</v>
      </c>
      <c r="S96" s="839"/>
      <c r="T96" s="839"/>
      <c r="U96" s="839"/>
      <c r="V96" s="839"/>
      <c r="W96" s="839"/>
      <c r="X96" s="839"/>
      <c r="Y96" s="839"/>
      <c r="Z96" s="839"/>
      <c r="AA96" s="839"/>
      <c r="AB96" s="839"/>
      <c r="AC96" s="839"/>
      <c r="AD96" s="839"/>
      <c r="AE96" s="839"/>
      <c r="AF96" s="839"/>
      <c r="AG96" s="839"/>
      <c r="AH96" s="839"/>
      <c r="AI96" s="839"/>
      <c r="AJ96" s="839"/>
      <c r="AK96" s="839"/>
      <c r="AL96" s="839"/>
      <c r="AM96" s="839"/>
      <c r="AN96" s="839"/>
      <c r="AO96" s="839"/>
      <c r="AP96" s="839"/>
      <c r="AQ96" s="839"/>
      <c r="AR96" s="839"/>
      <c r="AS96" s="839"/>
      <c r="AT96" s="839"/>
      <c r="AU96" s="1"/>
      <c r="AV96" s="1"/>
      <c r="AW96" s="1"/>
      <c r="AX96" s="1"/>
      <c r="AY96" s="1"/>
      <c r="AZ96" s="1"/>
      <c r="BC96" s="1"/>
      <c r="BF96" s="846" t="s">
        <v>8</v>
      </c>
      <c r="BG96" s="847"/>
      <c r="BH96" s="847"/>
      <c r="BI96" s="847"/>
      <c r="BJ96" s="848"/>
      <c r="BK96" s="68"/>
      <c r="BL96" s="1"/>
    </row>
    <row r="97" spans="2:66" ht="9.9" customHeight="1">
      <c r="B97" s="843"/>
      <c r="C97" s="844"/>
      <c r="D97" s="844"/>
      <c r="E97" s="844"/>
      <c r="F97" s="844"/>
      <c r="G97" s="844"/>
      <c r="H97" s="844"/>
      <c r="I97" s="844"/>
      <c r="J97" s="845"/>
      <c r="K97" s="1"/>
      <c r="L97" s="1"/>
      <c r="N97" s="1"/>
      <c r="O97" s="1"/>
      <c r="P97" s="1"/>
      <c r="Q97" s="2"/>
      <c r="R97" s="839"/>
      <c r="S97" s="839"/>
      <c r="T97" s="839"/>
      <c r="U97" s="839"/>
      <c r="V97" s="839"/>
      <c r="W97" s="839"/>
      <c r="X97" s="839"/>
      <c r="Y97" s="839"/>
      <c r="Z97" s="839"/>
      <c r="AA97" s="839"/>
      <c r="AB97" s="839"/>
      <c r="AC97" s="839"/>
      <c r="AD97" s="839"/>
      <c r="AE97" s="839"/>
      <c r="AF97" s="839"/>
      <c r="AG97" s="839"/>
      <c r="AH97" s="839"/>
      <c r="AI97" s="839"/>
      <c r="AJ97" s="839"/>
      <c r="AK97" s="839"/>
      <c r="AL97" s="839"/>
      <c r="AM97" s="839"/>
      <c r="AN97" s="839"/>
      <c r="AO97" s="839"/>
      <c r="AP97" s="839"/>
      <c r="AQ97" s="839"/>
      <c r="AR97" s="839"/>
      <c r="AS97" s="839"/>
      <c r="AT97" s="839"/>
      <c r="AU97" s="1"/>
      <c r="AV97" s="1"/>
      <c r="AW97" s="1"/>
      <c r="AX97" s="1"/>
      <c r="AY97" s="1"/>
      <c r="AZ97" s="1"/>
      <c r="BC97" s="1"/>
      <c r="BF97" s="849"/>
      <c r="BG97" s="850"/>
      <c r="BH97" s="850"/>
      <c r="BI97" s="850"/>
      <c r="BJ97" s="851"/>
      <c r="BK97" s="68"/>
      <c r="BL97" s="1"/>
    </row>
    <row r="98" spans="2:66" ht="9.9" customHeight="1">
      <c r="B98" s="2"/>
      <c r="C98" s="2"/>
      <c r="D98" s="2"/>
      <c r="E98" s="2"/>
      <c r="F98" s="2"/>
      <c r="G98" s="2"/>
      <c r="H98" s="2"/>
      <c r="I98" s="1"/>
      <c r="J98" s="1"/>
      <c r="K98" s="1"/>
      <c r="L98" s="1"/>
      <c r="N98" s="1"/>
      <c r="O98" s="1"/>
      <c r="P98" s="1"/>
      <c r="Q98" s="1"/>
      <c r="T98" s="1"/>
      <c r="W98"/>
      <c r="AD98" s="1"/>
      <c r="AH98" s="1"/>
      <c r="AI98" s="1"/>
      <c r="AJ98" s="1"/>
      <c r="AK98" s="1"/>
      <c r="AL98" s="1"/>
      <c r="AM98" s="1"/>
      <c r="AN98" s="1"/>
      <c r="AO98" s="1"/>
      <c r="AP98" s="1"/>
      <c r="AR98" s="1"/>
      <c r="AS98" s="1"/>
      <c r="AT98" s="1"/>
      <c r="AU98" s="1"/>
      <c r="AV98" s="1"/>
      <c r="AW98" s="1"/>
      <c r="AX98" s="1"/>
      <c r="AY98" s="1"/>
      <c r="AZ98" s="1"/>
      <c r="BB98" s="1"/>
      <c r="BC98" s="1"/>
      <c r="BD98" s="1"/>
      <c r="BE98" s="1"/>
      <c r="BF98" s="1"/>
      <c r="BG98" s="1"/>
      <c r="BK98"/>
    </row>
    <row r="99" spans="2:66" s="4" customFormat="1" ht="9.9" customHeight="1">
      <c r="B99" s="706" t="s">
        <v>4</v>
      </c>
      <c r="C99" s="707"/>
      <c r="D99" s="707"/>
      <c r="E99" s="707"/>
      <c r="F99" s="707"/>
      <c r="G99" s="707"/>
      <c r="H99" s="707"/>
      <c r="I99" s="707"/>
      <c r="J99" s="707"/>
      <c r="K99" s="707"/>
      <c r="L99" s="152"/>
      <c r="M99" s="132" t="s">
        <v>1053</v>
      </c>
      <c r="N99" s="66"/>
      <c r="O99" s="18"/>
      <c r="P99" s="754" t="s">
        <v>10</v>
      </c>
      <c r="Q99" s="755"/>
      <c r="R99" s="15"/>
      <c r="S99" s="18"/>
      <c r="T99" s="754" t="s">
        <v>11</v>
      </c>
      <c r="U99" s="755"/>
      <c r="V99" s="15"/>
      <c r="W99" s="18"/>
      <c r="X99" s="754" t="s">
        <v>12</v>
      </c>
      <c r="Y99" s="711"/>
      <c r="Z99" s="3"/>
      <c r="AA99" s="3"/>
      <c r="AD99" s="3"/>
      <c r="AE99" s="3"/>
      <c r="AF99" s="3"/>
      <c r="AG99" s="3"/>
      <c r="AH99" s="3"/>
      <c r="AI99" s="3"/>
      <c r="AJ99" s="3"/>
      <c r="AK99" s="3"/>
      <c r="AL99" s="3"/>
      <c r="AM99" s="3"/>
      <c r="AN99" s="3"/>
      <c r="AO99" s="3"/>
      <c r="AP99" s="3"/>
      <c r="AQ99" s="3"/>
      <c r="AR99" s="3"/>
      <c r="AX99" s="179"/>
      <c r="AY99" s="180"/>
      <c r="AZ99" s="180"/>
      <c r="BA99" s="180"/>
      <c r="BB99" s="180"/>
      <c r="BC99" s="180"/>
      <c r="BD99" s="180"/>
      <c r="BE99" s="180"/>
      <c r="BF99" s="180"/>
      <c r="BG99" s="180"/>
      <c r="BH99" s="180"/>
      <c r="BI99" s="181"/>
    </row>
    <row r="100" spans="2:66" s="4" customFormat="1" ht="9.9" customHeight="1">
      <c r="B100" s="852"/>
      <c r="C100" s="679"/>
      <c r="D100" s="679"/>
      <c r="E100" s="679"/>
      <c r="F100" s="679"/>
      <c r="G100" s="679"/>
      <c r="H100" s="679"/>
      <c r="I100" s="679"/>
      <c r="J100" s="679"/>
      <c r="K100" s="679"/>
      <c r="L100" s="683" t="str">
        <f>$L$9</f>
        <v>R</v>
      </c>
      <c r="M100" s="717"/>
      <c r="N100" s="683" t="str">
        <f>$N$9</f>
        <v/>
      </c>
      <c r="O100" s="720"/>
      <c r="P100" s="716" t="str">
        <f>$P$9</f>
        <v/>
      </c>
      <c r="Q100" s="720"/>
      <c r="R100" s="716" t="str">
        <f>$R$9</f>
        <v/>
      </c>
      <c r="S100" s="720"/>
      <c r="T100" s="716" t="str">
        <f>$T$9</f>
        <v/>
      </c>
      <c r="U100" s="720"/>
      <c r="V100" s="716" t="str">
        <f>$V$9</f>
        <v/>
      </c>
      <c r="W100" s="720"/>
      <c r="X100" s="716" t="str">
        <f>$X$9</f>
        <v/>
      </c>
      <c r="Y100" s="717"/>
      <c r="Z100" s="3"/>
      <c r="AA100" s="3"/>
      <c r="AB100" s="3"/>
      <c r="AC100" s="3"/>
      <c r="AD100" s="3"/>
      <c r="AE100" s="3"/>
      <c r="AF100" s="3"/>
      <c r="AG100" s="3"/>
      <c r="AH100" s="3"/>
      <c r="AI100" s="3"/>
      <c r="AJ100" s="3"/>
      <c r="AK100" s="3"/>
      <c r="AL100" s="3"/>
      <c r="AM100" s="3"/>
      <c r="AN100" s="3"/>
      <c r="AO100" s="3"/>
      <c r="AP100" s="3"/>
      <c r="AQ100" s="3"/>
      <c r="AR100" s="3"/>
      <c r="AX100" s="182"/>
      <c r="AY100" s="183"/>
      <c r="AZ100" s="183"/>
      <c r="BA100" s="183"/>
      <c r="BB100" s="183"/>
      <c r="BC100" s="183"/>
      <c r="BD100" s="183"/>
      <c r="BE100" s="183"/>
      <c r="BF100" s="183"/>
      <c r="BG100" s="183"/>
      <c r="BH100" s="183"/>
      <c r="BI100" s="184"/>
    </row>
    <row r="101" spans="2:66" s="3" customFormat="1" ht="9.9" customHeight="1">
      <c r="B101" s="709"/>
      <c r="C101" s="681"/>
      <c r="D101" s="681"/>
      <c r="E101" s="681"/>
      <c r="F101" s="681"/>
      <c r="G101" s="681"/>
      <c r="H101" s="681"/>
      <c r="I101" s="681"/>
      <c r="J101" s="681"/>
      <c r="K101" s="681"/>
      <c r="L101" s="685"/>
      <c r="M101" s="719"/>
      <c r="N101" s="685"/>
      <c r="O101" s="721"/>
      <c r="P101" s="718"/>
      <c r="Q101" s="721"/>
      <c r="R101" s="718"/>
      <c r="S101" s="721"/>
      <c r="T101" s="718"/>
      <c r="U101" s="721"/>
      <c r="V101" s="718"/>
      <c r="W101" s="721"/>
      <c r="X101" s="718"/>
      <c r="Y101" s="719"/>
      <c r="AX101" s="182"/>
      <c r="AY101" s="183"/>
      <c r="AZ101" s="183"/>
      <c r="BA101" s="183"/>
      <c r="BB101" s="183"/>
      <c r="BC101" s="183"/>
      <c r="BD101" s="183"/>
      <c r="BE101" s="183"/>
      <c r="BF101" s="183"/>
      <c r="BG101" s="183"/>
      <c r="BH101" s="183"/>
      <c r="BI101" s="184"/>
    </row>
    <row r="102" spans="2:66" s="4" customFormat="1" ht="9.9" customHeight="1">
      <c r="B102" s="20"/>
      <c r="C102" s="20"/>
      <c r="D102" s="20"/>
      <c r="E102" s="20"/>
      <c r="F102" s="20"/>
      <c r="G102" s="20"/>
      <c r="H102" s="20"/>
      <c r="I102" s="20"/>
      <c r="J102" s="3"/>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X102" s="182"/>
      <c r="AY102" s="183"/>
      <c r="AZ102" s="183"/>
      <c r="BA102" s="183"/>
      <c r="BB102" s="183"/>
      <c r="BC102" s="183"/>
      <c r="BD102" s="183"/>
      <c r="BE102" s="183"/>
      <c r="BF102" s="183"/>
      <c r="BG102" s="183"/>
      <c r="BH102" s="183"/>
      <c r="BI102" s="184"/>
    </row>
    <row r="103" spans="2:66" s="4" customFormat="1" ht="9.9" customHeight="1">
      <c r="B103" s="20"/>
      <c r="C103" s="20"/>
      <c r="D103" s="20"/>
      <c r="E103" s="20"/>
      <c r="F103" s="20"/>
      <c r="G103" s="20"/>
      <c r="H103" s="20"/>
      <c r="I103" s="20"/>
      <c r="J103" s="3"/>
      <c r="K103" s="3"/>
      <c r="L103" s="3"/>
      <c r="M103" s="135"/>
      <c r="N103" s="135"/>
      <c r="O103" s="135"/>
      <c r="P103" s="135"/>
      <c r="Q103" s="135"/>
      <c r="R103" s="876" t="s">
        <v>1024</v>
      </c>
      <c r="S103" s="876"/>
      <c r="T103" s="876"/>
      <c r="U103" s="876"/>
      <c r="V103" s="876"/>
      <c r="W103" s="876"/>
      <c r="X103" s="876"/>
      <c r="Y103" s="876"/>
      <c r="Z103" s="876"/>
      <c r="AA103" s="876"/>
      <c r="AB103" s="876"/>
      <c r="AC103" s="876"/>
      <c r="AD103" s="876"/>
      <c r="AE103" s="876"/>
      <c r="AF103" s="876"/>
      <c r="AG103" s="876"/>
      <c r="AH103" s="876"/>
      <c r="AI103" s="876"/>
      <c r="AJ103" s="876"/>
      <c r="AK103" s="876"/>
      <c r="AL103" s="876"/>
      <c r="AM103" s="876"/>
      <c r="AN103" s="876"/>
      <c r="AO103" s="135"/>
      <c r="AP103" s="135"/>
      <c r="AQ103" s="135"/>
      <c r="AR103" s="135"/>
      <c r="AX103" s="182"/>
      <c r="AY103" s="183"/>
      <c r="AZ103" s="183"/>
      <c r="BA103" s="183"/>
      <c r="BB103" s="183"/>
      <c r="BC103" s="183"/>
      <c r="BD103" s="183"/>
      <c r="BE103" s="183"/>
      <c r="BF103" s="183"/>
      <c r="BG103" s="183"/>
      <c r="BH103" s="183"/>
      <c r="BI103" s="184"/>
    </row>
    <row r="104" spans="2:66" s="4" customFormat="1" ht="9.9" customHeight="1">
      <c r="B104" s="139"/>
      <c r="C104" s="139"/>
      <c r="D104" s="139"/>
      <c r="E104" s="139"/>
      <c r="F104" s="139"/>
      <c r="G104" s="139"/>
      <c r="H104" s="139"/>
      <c r="I104" s="139"/>
      <c r="J104" s="3"/>
      <c r="K104" s="3"/>
      <c r="M104" s="135"/>
      <c r="N104" s="135"/>
      <c r="O104" s="135"/>
      <c r="P104" s="135"/>
      <c r="Q104" s="135"/>
      <c r="R104" s="876"/>
      <c r="S104" s="876"/>
      <c r="T104" s="876"/>
      <c r="U104" s="876"/>
      <c r="V104" s="876"/>
      <c r="W104" s="876"/>
      <c r="X104" s="876"/>
      <c r="Y104" s="876"/>
      <c r="Z104" s="876"/>
      <c r="AA104" s="876"/>
      <c r="AB104" s="876"/>
      <c r="AC104" s="876"/>
      <c r="AD104" s="876"/>
      <c r="AE104" s="876"/>
      <c r="AF104" s="876"/>
      <c r="AG104" s="876"/>
      <c r="AH104" s="876"/>
      <c r="AI104" s="876"/>
      <c r="AJ104" s="876"/>
      <c r="AK104" s="876"/>
      <c r="AL104" s="876"/>
      <c r="AM104" s="876"/>
      <c r="AN104" s="876"/>
      <c r="AO104" s="135"/>
      <c r="AP104" s="135"/>
      <c r="AQ104" s="135"/>
      <c r="AR104" s="135"/>
      <c r="AX104" s="182"/>
      <c r="AY104" s="183"/>
      <c r="AZ104" s="183"/>
      <c r="BA104" s="183"/>
      <c r="BB104" s="183"/>
      <c r="BC104" s="183"/>
      <c r="BD104" s="183"/>
      <c r="BE104" s="183"/>
      <c r="BF104" s="183"/>
      <c r="BG104" s="183"/>
      <c r="BH104" s="183"/>
      <c r="BI104" s="184"/>
    </row>
    <row r="105" spans="2:66" s="4" customFormat="1" ht="9.9" customHeight="1">
      <c r="B105" s="139"/>
      <c r="C105" s="139"/>
      <c r="D105" s="139"/>
      <c r="E105" s="139"/>
      <c r="F105" s="139"/>
      <c r="G105" s="139"/>
      <c r="H105" s="139"/>
      <c r="I105" s="139"/>
      <c r="J105" s="3"/>
      <c r="K105" s="3"/>
      <c r="T105" s="21"/>
      <c r="U105" s="21"/>
      <c r="V105" s="3"/>
      <c r="W105" s="21"/>
      <c r="X105" s="135"/>
      <c r="Y105" s="135"/>
      <c r="Z105" s="135"/>
      <c r="AA105" s="135"/>
      <c r="AB105" s="135"/>
      <c r="AC105" s="135"/>
      <c r="AD105" s="135"/>
      <c r="AE105" s="135"/>
      <c r="AF105" s="135"/>
      <c r="AG105" s="135"/>
      <c r="AH105" s="135"/>
      <c r="AI105" s="135"/>
      <c r="AJ105" s="135"/>
      <c r="AK105" s="3"/>
      <c r="AN105" s="3"/>
      <c r="AX105" s="185"/>
      <c r="AY105" s="186"/>
      <c r="AZ105" s="186"/>
      <c r="BA105" s="186"/>
      <c r="BB105" s="186"/>
      <c r="BC105" s="186"/>
      <c r="BD105" s="186"/>
      <c r="BE105" s="186"/>
      <c r="BF105" s="186"/>
      <c r="BG105" s="186"/>
      <c r="BH105" s="186"/>
      <c r="BI105" s="187"/>
    </row>
    <row r="106" spans="2:66" s="4" customFormat="1" ht="9.9" customHeight="1">
      <c r="B106" s="880" t="s">
        <v>1068</v>
      </c>
      <c r="C106" s="880"/>
      <c r="D106" s="880"/>
      <c r="E106" s="612">
        <v>1</v>
      </c>
      <c r="F106" s="612"/>
      <c r="G106" s="612">
        <v>2</v>
      </c>
      <c r="H106" s="612"/>
      <c r="I106" s="612">
        <v>3</v>
      </c>
      <c r="J106" s="612"/>
      <c r="K106" s="612">
        <v>4</v>
      </c>
      <c r="L106" s="612"/>
      <c r="M106" s="612">
        <v>5</v>
      </c>
      <c r="N106" s="612"/>
      <c r="T106" s="3"/>
      <c r="U106" s="3"/>
      <c r="V106" s="3"/>
      <c r="W106" s="135"/>
      <c r="X106" s="135"/>
      <c r="Y106" s="135"/>
      <c r="Z106" s="135"/>
      <c r="AA106" s="135"/>
      <c r="AB106" s="135"/>
      <c r="AC106" s="135"/>
      <c r="AD106" s="135"/>
      <c r="AE106" s="135"/>
      <c r="AF106" s="135"/>
      <c r="AG106" s="135"/>
      <c r="AH106" s="135"/>
      <c r="AI106" s="135"/>
      <c r="AJ106" s="135"/>
      <c r="AK106" s="3"/>
      <c r="AN106" s="3"/>
      <c r="AT106" s="20"/>
      <c r="AU106" s="20"/>
      <c r="AV106" s="20"/>
      <c r="AW106" s="20"/>
      <c r="AX106" s="820" t="s">
        <v>980</v>
      </c>
      <c r="AY106" s="820"/>
      <c r="AZ106" s="820"/>
      <c r="BA106" s="820"/>
      <c r="BB106" s="820"/>
      <c r="BC106" s="820"/>
      <c r="BD106" s="820"/>
      <c r="BE106" s="820"/>
      <c r="BF106" s="820"/>
      <c r="BG106" s="820"/>
      <c r="BH106" s="820"/>
      <c r="BI106" s="820"/>
    </row>
    <row r="107" spans="2:66" s="4" customFormat="1" ht="9.9" customHeight="1">
      <c r="B107" s="880"/>
      <c r="C107" s="880"/>
      <c r="D107" s="880"/>
      <c r="E107" s="735" t="s">
        <v>1069</v>
      </c>
      <c r="F107" s="735"/>
      <c r="G107" s="735" t="s">
        <v>1070</v>
      </c>
      <c r="H107" s="735"/>
      <c r="I107" s="735">
        <v>0</v>
      </c>
      <c r="J107" s="735"/>
      <c r="K107" s="735">
        <v>2</v>
      </c>
      <c r="L107" s="735"/>
      <c r="M107" s="735">
        <v>2</v>
      </c>
      <c r="N107" s="735"/>
      <c r="T107" s="3"/>
      <c r="U107" s="3"/>
      <c r="V107" s="3"/>
      <c r="W107" s="135"/>
      <c r="X107" s="135"/>
      <c r="Y107" s="135"/>
      <c r="Z107" s="135"/>
      <c r="AA107" s="135"/>
      <c r="AB107" s="135"/>
      <c r="AC107" s="135"/>
      <c r="AD107" s="135"/>
      <c r="AE107" s="135"/>
      <c r="AF107" s="135"/>
      <c r="AG107" s="135"/>
      <c r="AH107" s="135"/>
      <c r="AI107" s="135"/>
      <c r="AJ107" s="135"/>
      <c r="AK107" s="3"/>
      <c r="AN107" s="3"/>
      <c r="AX107" s="821"/>
      <c r="AY107" s="821"/>
      <c r="AZ107" s="821"/>
      <c r="BA107" s="821"/>
      <c r="BB107" s="821"/>
      <c r="BC107" s="821"/>
      <c r="BD107" s="821"/>
      <c r="BE107" s="821"/>
      <c r="BF107" s="821"/>
      <c r="BG107" s="821"/>
      <c r="BH107" s="821"/>
      <c r="BI107" s="821"/>
    </row>
    <row r="108" spans="2:66" s="4" customFormat="1" ht="9.9" customHeight="1">
      <c r="B108" s="880"/>
      <c r="C108" s="880"/>
      <c r="D108" s="880"/>
      <c r="E108" s="735"/>
      <c r="F108" s="735"/>
      <c r="G108" s="735"/>
      <c r="H108" s="735"/>
      <c r="I108" s="735"/>
      <c r="J108" s="735"/>
      <c r="K108" s="735"/>
      <c r="L108" s="735"/>
      <c r="M108" s="735"/>
      <c r="N108" s="735"/>
      <c r="T108" s="3"/>
      <c r="U108" s="3"/>
      <c r="V108" s="3"/>
      <c r="W108" s="135"/>
      <c r="X108" s="135"/>
      <c r="Y108" s="135"/>
      <c r="Z108" s="135"/>
      <c r="AA108" s="135"/>
      <c r="AB108" s="135"/>
      <c r="AC108" s="135"/>
      <c r="AD108" s="135"/>
      <c r="AE108" s="135"/>
      <c r="AF108" s="135"/>
      <c r="AG108" s="135"/>
      <c r="AH108" s="135"/>
      <c r="AI108" s="135"/>
      <c r="AJ108" s="135"/>
      <c r="AK108" s="3"/>
      <c r="AN108" s="3"/>
      <c r="AX108" s="3"/>
    </row>
    <row r="109" spans="2:66" s="4" customFormat="1" ht="9.9" customHeight="1">
      <c r="B109" s="822" t="s">
        <v>1056</v>
      </c>
      <c r="C109" s="823"/>
      <c r="D109" s="823"/>
      <c r="E109" s="823"/>
      <c r="F109" s="823"/>
      <c r="G109" s="823"/>
      <c r="H109" s="823"/>
      <c r="I109" s="823"/>
      <c r="J109" s="823"/>
      <c r="K109" s="824"/>
      <c r="L109" s="822" t="s">
        <v>981</v>
      </c>
      <c r="M109" s="823"/>
      <c r="N109" s="823"/>
      <c r="O109" s="823"/>
      <c r="P109" s="823"/>
      <c r="Q109" s="823"/>
      <c r="R109" s="823"/>
      <c r="S109" s="823"/>
      <c r="T109" s="823"/>
      <c r="U109" s="823"/>
      <c r="V109" s="823"/>
      <c r="W109" s="823"/>
      <c r="X109" s="823"/>
      <c r="Y109" s="823"/>
      <c r="Z109" s="823"/>
      <c r="AA109" s="823"/>
      <c r="AB109" s="823"/>
      <c r="AC109" s="823"/>
      <c r="AD109" s="823"/>
      <c r="AE109" s="823"/>
      <c r="AF109" s="823"/>
      <c r="AG109" s="823"/>
      <c r="AH109" s="823"/>
      <c r="AI109" s="823"/>
      <c r="AJ109" s="823"/>
      <c r="AK109" s="823"/>
      <c r="AL109" s="823"/>
      <c r="AM109" s="823"/>
      <c r="AN109" s="823"/>
      <c r="AO109" s="823"/>
      <c r="AP109" s="823"/>
      <c r="AQ109" s="823"/>
      <c r="AR109" s="823"/>
      <c r="AS109" s="823"/>
      <c r="AT109" s="823"/>
      <c r="AU109" s="823"/>
      <c r="AV109" s="823"/>
      <c r="AW109" s="823"/>
      <c r="AX109" s="824"/>
      <c r="AY109" s="822" t="s">
        <v>995</v>
      </c>
      <c r="AZ109" s="823"/>
      <c r="BA109" s="823"/>
      <c r="BB109" s="823"/>
      <c r="BC109" s="823"/>
      <c r="BD109" s="823"/>
      <c r="BE109" s="823"/>
      <c r="BF109" s="823"/>
      <c r="BG109" s="823"/>
      <c r="BH109" s="823"/>
      <c r="BI109" s="823"/>
      <c r="BJ109" s="824"/>
      <c r="BK109" s="3"/>
      <c r="BL109" s="3"/>
      <c r="BM109" s="3"/>
      <c r="BN109" s="3"/>
    </row>
    <row r="110" spans="2:66" s="4" customFormat="1" ht="9.9" customHeight="1">
      <c r="B110" s="635">
        <v>6</v>
      </c>
      <c r="C110" s="636"/>
      <c r="D110" s="854">
        <v>7</v>
      </c>
      <c r="E110" s="854"/>
      <c r="F110" s="854">
        <v>8</v>
      </c>
      <c r="G110" s="854"/>
      <c r="H110" s="854">
        <v>9</v>
      </c>
      <c r="I110" s="854"/>
      <c r="J110" s="636">
        <v>10</v>
      </c>
      <c r="K110" s="636"/>
      <c r="L110" s="877"/>
      <c r="M110" s="878"/>
      <c r="N110" s="878"/>
      <c r="O110" s="878"/>
      <c r="P110" s="878"/>
      <c r="Q110" s="878"/>
      <c r="R110" s="878"/>
      <c r="S110" s="878"/>
      <c r="T110" s="878"/>
      <c r="U110" s="878"/>
      <c r="V110" s="878"/>
      <c r="W110" s="878"/>
      <c r="X110" s="878"/>
      <c r="Y110" s="878"/>
      <c r="Z110" s="878"/>
      <c r="AA110" s="878"/>
      <c r="AB110" s="878"/>
      <c r="AC110" s="878"/>
      <c r="AD110" s="878"/>
      <c r="AE110" s="878"/>
      <c r="AF110" s="878"/>
      <c r="AG110" s="878"/>
      <c r="AH110" s="878"/>
      <c r="AI110" s="878"/>
      <c r="AJ110" s="878"/>
      <c r="AK110" s="878"/>
      <c r="AL110" s="878"/>
      <c r="AM110" s="878"/>
      <c r="AN110" s="878"/>
      <c r="AO110" s="878"/>
      <c r="AP110" s="878"/>
      <c r="AQ110" s="878"/>
      <c r="AR110" s="878"/>
      <c r="AS110" s="878"/>
      <c r="AT110" s="878"/>
      <c r="AU110" s="878"/>
      <c r="AV110" s="878"/>
      <c r="AW110" s="878"/>
      <c r="AX110" s="879"/>
      <c r="AY110" s="877"/>
      <c r="AZ110" s="878"/>
      <c r="BA110" s="878"/>
      <c r="BB110" s="878"/>
      <c r="BC110" s="878"/>
      <c r="BD110" s="878"/>
      <c r="BE110" s="878"/>
      <c r="BF110" s="878"/>
      <c r="BG110" s="878"/>
      <c r="BH110" s="878"/>
      <c r="BI110" s="878"/>
      <c r="BJ110" s="879"/>
      <c r="BK110" s="3"/>
      <c r="BL110" s="3"/>
      <c r="BM110" s="3"/>
      <c r="BN110" s="3"/>
    </row>
    <row r="111" spans="2:66" s="3" customFormat="1" ht="9.9" customHeight="1">
      <c r="B111" s="791" t="str">
        <f>$B$20</f>
        <v/>
      </c>
      <c r="C111" s="740"/>
      <c r="D111" s="737" t="str">
        <f>$D$20</f>
        <v/>
      </c>
      <c r="E111" s="737"/>
      <c r="F111" s="737" t="str">
        <f>$F$20</f>
        <v/>
      </c>
      <c r="G111" s="737"/>
      <c r="H111" s="737" t="str">
        <f>$H$20</f>
        <v/>
      </c>
      <c r="I111" s="737"/>
      <c r="J111" s="740" t="str">
        <f>$J$20</f>
        <v/>
      </c>
      <c r="K111" s="740"/>
      <c r="L111" s="742" t="str">
        <f>$L$20</f>
        <v/>
      </c>
      <c r="M111" s="743"/>
      <c r="N111" s="743"/>
      <c r="O111" s="743"/>
      <c r="P111" s="743"/>
      <c r="Q111" s="743"/>
      <c r="R111" s="743"/>
      <c r="S111" s="743"/>
      <c r="T111" s="743"/>
      <c r="U111" s="743"/>
      <c r="V111" s="743"/>
      <c r="W111" s="743"/>
      <c r="X111" s="743"/>
      <c r="Y111" s="743"/>
      <c r="Z111" s="743"/>
      <c r="AA111" s="743"/>
      <c r="AB111" s="743"/>
      <c r="AC111" s="743"/>
      <c r="AD111" s="743"/>
      <c r="AE111" s="743"/>
      <c r="AF111" s="743"/>
      <c r="AG111" s="743"/>
      <c r="AH111" s="743"/>
      <c r="AI111" s="743"/>
      <c r="AJ111" s="743"/>
      <c r="AK111" s="743"/>
      <c r="AL111" s="743"/>
      <c r="AM111" s="743"/>
      <c r="AN111" s="743"/>
      <c r="AO111" s="743"/>
      <c r="AP111" s="743"/>
      <c r="AQ111" s="743"/>
      <c r="AR111" s="743"/>
      <c r="AS111" s="743"/>
      <c r="AT111" s="743"/>
      <c r="AU111" s="743"/>
      <c r="AV111" s="743"/>
      <c r="AW111" s="743"/>
      <c r="AX111" s="743"/>
      <c r="AY111" s="825" t="str">
        <f>$AY$20</f>
        <v/>
      </c>
      <c r="AZ111" s="743"/>
      <c r="BA111" s="743"/>
      <c r="BB111" s="743"/>
      <c r="BC111" s="743"/>
      <c r="BD111" s="743"/>
      <c r="BE111" s="743"/>
      <c r="BF111" s="743"/>
      <c r="BG111" s="743"/>
      <c r="BH111" s="743"/>
      <c r="BI111" s="743"/>
      <c r="BJ111" s="744"/>
    </row>
    <row r="112" spans="2:66" s="4" customFormat="1" ht="9.9" customHeight="1">
      <c r="B112" s="683"/>
      <c r="C112" s="684"/>
      <c r="D112" s="688"/>
      <c r="E112" s="688"/>
      <c r="F112" s="688"/>
      <c r="G112" s="688"/>
      <c r="H112" s="688"/>
      <c r="I112" s="688"/>
      <c r="J112" s="684"/>
      <c r="K112" s="684"/>
      <c r="L112" s="748"/>
      <c r="M112" s="749"/>
      <c r="N112" s="749"/>
      <c r="O112" s="749"/>
      <c r="P112" s="749"/>
      <c r="Q112" s="749"/>
      <c r="R112" s="749"/>
      <c r="S112" s="749"/>
      <c r="T112" s="749"/>
      <c r="U112" s="749"/>
      <c r="V112" s="749"/>
      <c r="W112" s="749"/>
      <c r="X112" s="749"/>
      <c r="Y112" s="749"/>
      <c r="Z112" s="749"/>
      <c r="AA112" s="749"/>
      <c r="AB112" s="749"/>
      <c r="AC112" s="749"/>
      <c r="AD112" s="749"/>
      <c r="AE112" s="749"/>
      <c r="AF112" s="749"/>
      <c r="AG112" s="749"/>
      <c r="AH112" s="749"/>
      <c r="AI112" s="749"/>
      <c r="AJ112" s="749"/>
      <c r="AK112" s="749"/>
      <c r="AL112" s="749"/>
      <c r="AM112" s="749"/>
      <c r="AN112" s="749"/>
      <c r="AO112" s="749"/>
      <c r="AP112" s="749"/>
      <c r="AQ112" s="749"/>
      <c r="AR112" s="749"/>
      <c r="AS112" s="749"/>
      <c r="AT112" s="749"/>
      <c r="AU112" s="749"/>
      <c r="AV112" s="749"/>
      <c r="AW112" s="749"/>
      <c r="AX112" s="749"/>
      <c r="AY112" s="748"/>
      <c r="AZ112" s="749"/>
      <c r="BA112" s="749"/>
      <c r="BB112" s="749"/>
      <c r="BC112" s="749"/>
      <c r="BD112" s="749"/>
      <c r="BE112" s="749"/>
      <c r="BF112" s="749"/>
      <c r="BG112" s="749"/>
      <c r="BH112" s="749"/>
      <c r="BI112" s="749"/>
      <c r="BJ112" s="750"/>
      <c r="BK112" s="3"/>
      <c r="BL112" s="3"/>
      <c r="BM112" s="3"/>
      <c r="BN112" s="3"/>
    </row>
    <row r="113" spans="2:66" s="4" customFormat="1" ht="9.9" customHeight="1">
      <c r="B113" s="822" t="s">
        <v>1055</v>
      </c>
      <c r="C113" s="823"/>
      <c r="D113" s="823"/>
      <c r="E113" s="823"/>
      <c r="F113" s="823"/>
      <c r="G113" s="823"/>
      <c r="H113" s="823"/>
      <c r="I113" s="823"/>
      <c r="J113" s="823"/>
      <c r="K113" s="823"/>
      <c r="L113" s="823"/>
      <c r="M113" s="824"/>
      <c r="N113" s="822" t="s">
        <v>1193</v>
      </c>
      <c r="O113" s="823"/>
      <c r="P113" s="823"/>
      <c r="Q113" s="823"/>
      <c r="R113" s="823"/>
      <c r="S113" s="823"/>
      <c r="T113" s="823"/>
      <c r="U113" s="823"/>
      <c r="V113" s="823"/>
      <c r="W113" s="823"/>
      <c r="X113" s="823"/>
      <c r="Y113" s="823"/>
      <c r="Z113" s="823"/>
      <c r="AA113" s="823"/>
      <c r="AB113" s="823"/>
      <c r="AC113" s="823"/>
      <c r="AD113" s="823"/>
      <c r="AE113" s="823"/>
      <c r="AF113" s="823"/>
      <c r="AG113" s="823"/>
      <c r="AH113" s="823"/>
      <c r="AI113" s="823"/>
      <c r="AJ113" s="823"/>
      <c r="AK113" s="823"/>
      <c r="AL113" s="823"/>
      <c r="AM113" s="823"/>
      <c r="AN113" s="823"/>
      <c r="AO113" s="823"/>
      <c r="AP113" s="823"/>
      <c r="AQ113" s="823"/>
      <c r="AR113" s="823"/>
      <c r="AS113" s="823"/>
      <c r="AT113" s="823"/>
      <c r="AU113" s="823"/>
      <c r="AV113" s="823"/>
      <c r="AW113" s="823"/>
      <c r="AX113" s="824"/>
      <c r="AY113" s="822" t="s">
        <v>995</v>
      </c>
      <c r="AZ113" s="823"/>
      <c r="BA113" s="823"/>
      <c r="BB113" s="823"/>
      <c r="BC113" s="823"/>
      <c r="BD113" s="823"/>
      <c r="BE113" s="823"/>
      <c r="BF113" s="823"/>
      <c r="BG113" s="823"/>
      <c r="BH113" s="823"/>
      <c r="BI113" s="823"/>
      <c r="BJ113" s="824"/>
      <c r="BK113" s="3"/>
      <c r="BL113" s="3"/>
      <c r="BM113" s="3"/>
      <c r="BN113" s="3"/>
    </row>
    <row r="114" spans="2:66" s="4" customFormat="1" ht="9.9" customHeight="1">
      <c r="B114" s="635">
        <v>11</v>
      </c>
      <c r="C114" s="636"/>
      <c r="D114" s="854">
        <v>12</v>
      </c>
      <c r="E114" s="854"/>
      <c r="F114" s="854">
        <v>13</v>
      </c>
      <c r="G114" s="854"/>
      <c r="H114" s="854">
        <v>14</v>
      </c>
      <c r="I114" s="854"/>
      <c r="J114" s="636">
        <v>15</v>
      </c>
      <c r="K114" s="636"/>
      <c r="L114" s="859">
        <v>16</v>
      </c>
      <c r="M114" s="637"/>
      <c r="N114" s="873"/>
      <c r="O114" s="821"/>
      <c r="P114" s="821"/>
      <c r="Q114" s="821"/>
      <c r="R114" s="821"/>
      <c r="S114" s="821"/>
      <c r="T114" s="821"/>
      <c r="U114" s="821"/>
      <c r="V114" s="821"/>
      <c r="W114" s="821"/>
      <c r="X114" s="821"/>
      <c r="Y114" s="821"/>
      <c r="Z114" s="821"/>
      <c r="AA114" s="821"/>
      <c r="AB114" s="821"/>
      <c r="AC114" s="821"/>
      <c r="AD114" s="821"/>
      <c r="AE114" s="821"/>
      <c r="AF114" s="821"/>
      <c r="AG114" s="821"/>
      <c r="AH114" s="821"/>
      <c r="AI114" s="821"/>
      <c r="AJ114" s="821"/>
      <c r="AK114" s="821"/>
      <c r="AL114" s="821"/>
      <c r="AM114" s="821"/>
      <c r="AN114" s="821"/>
      <c r="AO114" s="821"/>
      <c r="AP114" s="821"/>
      <c r="AQ114" s="821"/>
      <c r="AR114" s="821"/>
      <c r="AS114" s="821"/>
      <c r="AT114" s="821"/>
      <c r="AU114" s="821"/>
      <c r="AV114" s="821"/>
      <c r="AW114" s="821"/>
      <c r="AX114" s="874"/>
      <c r="AY114" s="873"/>
      <c r="AZ114" s="821"/>
      <c r="BA114" s="821"/>
      <c r="BB114" s="821"/>
      <c r="BC114" s="821"/>
      <c r="BD114" s="821"/>
      <c r="BE114" s="821"/>
      <c r="BF114" s="821"/>
      <c r="BG114" s="821"/>
      <c r="BH114" s="821"/>
      <c r="BI114" s="821"/>
      <c r="BJ114" s="874"/>
      <c r="BK114" s="3"/>
      <c r="BL114" s="3"/>
      <c r="BM114" s="3"/>
      <c r="BN114" s="3"/>
    </row>
    <row r="115" spans="2:66" s="4" customFormat="1" ht="9.9" customHeight="1">
      <c r="B115" s="791" t="str">
        <f>$B$23</f>
        <v/>
      </c>
      <c r="C115" s="740"/>
      <c r="D115" s="737" t="str">
        <f>$D$23</f>
        <v/>
      </c>
      <c r="E115" s="737"/>
      <c r="F115" s="737" t="str">
        <f>$F$23</f>
        <v/>
      </c>
      <c r="G115" s="737"/>
      <c r="H115" s="737" t="str">
        <f>$H$23</f>
        <v/>
      </c>
      <c r="I115" s="737"/>
      <c r="J115" s="737" t="str">
        <f>$J$23</f>
        <v/>
      </c>
      <c r="K115" s="737"/>
      <c r="L115" s="740" t="str">
        <f>$L$23</f>
        <v/>
      </c>
      <c r="M115" s="740"/>
      <c r="N115" s="826" t="s">
        <v>1074</v>
      </c>
      <c r="O115" s="827"/>
      <c r="P115" s="828" t="str">
        <f>$P$23</f>
        <v/>
      </c>
      <c r="Q115" s="667"/>
      <c r="R115" s="667"/>
      <c r="S115" s="164" t="s">
        <v>1075</v>
      </c>
      <c r="T115" s="828" t="str">
        <f>$T$23</f>
        <v/>
      </c>
      <c r="U115" s="667"/>
      <c r="V115" s="667"/>
      <c r="W115" s="165"/>
      <c r="X115" s="830" t="str">
        <f>$X$23</f>
        <v/>
      </c>
      <c r="Y115" s="830"/>
      <c r="Z115" s="830"/>
      <c r="AA115" s="830"/>
      <c r="AB115" s="831" t="str">
        <f>$AB$23</f>
        <v/>
      </c>
      <c r="AC115" s="831"/>
      <c r="AD115" s="831"/>
      <c r="AE115" s="831"/>
      <c r="AF115" s="831"/>
      <c r="AG115" s="831"/>
      <c r="AH115" s="831"/>
      <c r="AI115" s="831"/>
      <c r="AJ115" s="831"/>
      <c r="AK115" s="831"/>
      <c r="AL115" s="831"/>
      <c r="AM115" s="831"/>
      <c r="AN115" s="831"/>
      <c r="AO115" s="831"/>
      <c r="AP115" s="831"/>
      <c r="AQ115" s="831"/>
      <c r="AR115" s="831"/>
      <c r="AS115" s="831"/>
      <c r="AT115" s="831"/>
      <c r="AU115" s="831"/>
      <c r="AV115" s="831"/>
      <c r="AW115" s="831"/>
      <c r="AX115" s="832"/>
      <c r="AY115" s="825" t="str">
        <f>$AY$23</f>
        <v/>
      </c>
      <c r="AZ115" s="743"/>
      <c r="BA115" s="743"/>
      <c r="BB115" s="743"/>
      <c r="BC115" s="743"/>
      <c r="BD115" s="743"/>
      <c r="BE115" s="743"/>
      <c r="BF115" s="743"/>
      <c r="BG115" s="743"/>
      <c r="BH115" s="743"/>
      <c r="BI115" s="743"/>
      <c r="BJ115" s="744"/>
      <c r="BK115" s="3"/>
      <c r="BL115" s="3"/>
      <c r="BM115" s="3"/>
      <c r="BN115" s="3"/>
    </row>
    <row r="116" spans="2:66" s="4" customFormat="1" ht="9.9" customHeight="1">
      <c r="B116" s="683"/>
      <c r="C116" s="684"/>
      <c r="D116" s="687"/>
      <c r="E116" s="687"/>
      <c r="F116" s="687"/>
      <c r="G116" s="687"/>
      <c r="H116" s="687"/>
      <c r="I116" s="687"/>
      <c r="J116" s="687"/>
      <c r="K116" s="687"/>
      <c r="L116" s="684"/>
      <c r="M116" s="684"/>
      <c r="N116" s="745" t="str">
        <f>$N$24</f>
        <v/>
      </c>
      <c r="O116" s="746"/>
      <c r="P116" s="746"/>
      <c r="Q116" s="746"/>
      <c r="R116" s="746"/>
      <c r="S116" s="746"/>
      <c r="T116" s="746"/>
      <c r="U116" s="746"/>
      <c r="V116" s="746"/>
      <c r="W116" s="746"/>
      <c r="X116" s="746"/>
      <c r="Y116" s="746"/>
      <c r="Z116" s="746"/>
      <c r="AA116" s="746"/>
      <c r="AB116" s="746"/>
      <c r="AC116" s="746"/>
      <c r="AD116" s="746"/>
      <c r="AE116" s="746"/>
      <c r="AF116" s="746"/>
      <c r="AG116" s="746"/>
      <c r="AH116" s="746"/>
      <c r="AI116" s="746"/>
      <c r="AJ116" s="746"/>
      <c r="AK116" s="746"/>
      <c r="AL116" s="746"/>
      <c r="AM116" s="746"/>
      <c r="AN116" s="746"/>
      <c r="AO116" s="746"/>
      <c r="AP116" s="746"/>
      <c r="AQ116" s="746"/>
      <c r="AR116" s="746"/>
      <c r="AS116" s="746"/>
      <c r="AT116" s="746"/>
      <c r="AU116" s="746"/>
      <c r="AV116" s="746"/>
      <c r="AW116" s="746"/>
      <c r="AX116" s="747"/>
      <c r="AY116" s="829"/>
      <c r="AZ116" s="746"/>
      <c r="BA116" s="746"/>
      <c r="BB116" s="746"/>
      <c r="BC116" s="746"/>
      <c r="BD116" s="746"/>
      <c r="BE116" s="746"/>
      <c r="BF116" s="746"/>
      <c r="BG116" s="746"/>
      <c r="BH116" s="746"/>
      <c r="BI116" s="746"/>
      <c r="BJ116" s="747"/>
      <c r="BK116" s="3"/>
      <c r="BL116" s="3"/>
      <c r="BM116" s="3"/>
      <c r="BN116" s="3"/>
    </row>
    <row r="117" spans="2:66" s="4" customFormat="1" ht="9.9" customHeight="1" thickBot="1">
      <c r="B117" s="683"/>
      <c r="C117" s="684"/>
      <c r="D117" s="687"/>
      <c r="E117" s="687"/>
      <c r="F117" s="687"/>
      <c r="G117" s="687"/>
      <c r="H117" s="687"/>
      <c r="I117" s="687"/>
      <c r="J117" s="687"/>
      <c r="K117" s="687"/>
      <c r="L117" s="684"/>
      <c r="M117" s="684"/>
      <c r="N117" s="748"/>
      <c r="O117" s="749"/>
      <c r="P117" s="749"/>
      <c r="Q117" s="749"/>
      <c r="R117" s="749"/>
      <c r="S117" s="749"/>
      <c r="T117" s="749"/>
      <c r="U117" s="749"/>
      <c r="V117" s="749"/>
      <c r="W117" s="749"/>
      <c r="X117" s="749"/>
      <c r="Y117" s="749"/>
      <c r="Z117" s="749"/>
      <c r="AA117" s="749"/>
      <c r="AB117" s="749"/>
      <c r="AC117" s="749"/>
      <c r="AD117" s="749"/>
      <c r="AE117" s="749"/>
      <c r="AF117" s="749"/>
      <c r="AG117" s="749"/>
      <c r="AH117" s="749"/>
      <c r="AI117" s="749"/>
      <c r="AJ117" s="749"/>
      <c r="AK117" s="749"/>
      <c r="AL117" s="749"/>
      <c r="AM117" s="749"/>
      <c r="AN117" s="749"/>
      <c r="AO117" s="749"/>
      <c r="AP117" s="749"/>
      <c r="AQ117" s="749"/>
      <c r="AR117" s="749"/>
      <c r="AS117" s="749"/>
      <c r="AT117" s="749"/>
      <c r="AU117" s="749"/>
      <c r="AV117" s="749"/>
      <c r="AW117" s="749"/>
      <c r="AX117" s="750"/>
      <c r="AY117" s="748"/>
      <c r="AZ117" s="749"/>
      <c r="BA117" s="749"/>
      <c r="BB117" s="749"/>
      <c r="BC117" s="749"/>
      <c r="BD117" s="749"/>
      <c r="BE117" s="749"/>
      <c r="BF117" s="749"/>
      <c r="BG117" s="749"/>
      <c r="BH117" s="749"/>
      <c r="BI117" s="749"/>
      <c r="BJ117" s="750"/>
      <c r="BK117" s="3"/>
      <c r="BL117" s="3"/>
      <c r="BM117" s="3"/>
      <c r="BN117" s="3"/>
    </row>
    <row r="118" spans="2:66" s="4" customFormat="1" ht="9.9" customHeight="1">
      <c r="B118" s="870">
        <v>17</v>
      </c>
      <c r="C118" s="871"/>
      <c r="D118" s="872">
        <v>18</v>
      </c>
      <c r="E118" s="872"/>
      <c r="F118" s="872">
        <v>19</v>
      </c>
      <c r="G118" s="875"/>
      <c r="H118" s="704" t="s">
        <v>1071</v>
      </c>
      <c r="I118" s="704"/>
      <c r="J118" s="704"/>
      <c r="K118" s="704"/>
      <c r="L118" s="704"/>
      <c r="M118" s="704"/>
      <c r="N118" s="704"/>
      <c r="O118" s="704"/>
      <c r="P118" s="704"/>
      <c r="Q118" s="704"/>
      <c r="R118" s="704"/>
      <c r="S118" s="704"/>
      <c r="T118" s="704"/>
      <c r="U118" s="704"/>
      <c r="V118" s="704"/>
      <c r="W118" s="704"/>
      <c r="X118" s="704"/>
      <c r="Y118" s="704"/>
      <c r="Z118" s="704"/>
      <c r="AA118" s="704"/>
      <c r="AB118" s="704"/>
      <c r="AC118" s="704"/>
      <c r="AD118" s="704"/>
      <c r="AE118" s="704"/>
      <c r="AF118" s="704"/>
      <c r="AG118" s="704"/>
      <c r="AH118" s="704"/>
      <c r="AI118" s="704"/>
      <c r="AJ118" s="704"/>
      <c r="AK118" s="704"/>
      <c r="AL118" s="704"/>
      <c r="AM118" s="704"/>
      <c r="AN118" s="704"/>
      <c r="AO118" s="704"/>
      <c r="AP118" s="704"/>
      <c r="AQ118" s="705"/>
      <c r="AR118" s="20"/>
      <c r="AS118" s="20"/>
      <c r="AT118" s="20"/>
      <c r="AU118" s="20"/>
      <c r="AV118" s="20"/>
      <c r="AW118" s="20"/>
      <c r="AX118" s="20"/>
      <c r="AY118" s="20"/>
      <c r="AZ118" s="20"/>
      <c r="BA118" s="20"/>
      <c r="BB118" s="20"/>
      <c r="BC118" s="20"/>
      <c r="BD118" s="20"/>
      <c r="BE118" s="20"/>
      <c r="BF118" s="20"/>
      <c r="BG118" s="20"/>
      <c r="BH118" s="20"/>
      <c r="BI118" s="20"/>
      <c r="BJ118" s="20"/>
      <c r="BK118" s="3"/>
      <c r="BL118" s="3"/>
      <c r="BM118" s="3"/>
      <c r="BN118" s="3"/>
    </row>
    <row r="119" spans="2:66" s="4" customFormat="1" ht="9.9" customHeight="1">
      <c r="B119" s="866" t="str">
        <f>$B$27</f>
        <v/>
      </c>
      <c r="C119" s="740"/>
      <c r="D119" s="737" t="str">
        <f>$D$27</f>
        <v/>
      </c>
      <c r="E119" s="737"/>
      <c r="F119" s="737" t="str">
        <f>$F$27</f>
        <v/>
      </c>
      <c r="G119" s="856"/>
      <c r="H119" s="792" t="str">
        <f>$H$27</f>
        <v/>
      </c>
      <c r="I119" s="737"/>
      <c r="J119" s="737" t="str">
        <f>$J$27</f>
        <v/>
      </c>
      <c r="K119" s="737"/>
      <c r="L119" s="737" t="str">
        <f>$L$27</f>
        <v/>
      </c>
      <c r="M119" s="737"/>
      <c r="N119" s="737" t="str">
        <f>$N$27</f>
        <v/>
      </c>
      <c r="O119" s="737"/>
      <c r="P119" s="737" t="str">
        <f>$P$27</f>
        <v/>
      </c>
      <c r="Q119" s="737"/>
      <c r="R119" s="737" t="str">
        <f>$R$27</f>
        <v/>
      </c>
      <c r="S119" s="737"/>
      <c r="T119" s="737" t="str">
        <f>$T$27</f>
        <v/>
      </c>
      <c r="U119" s="737"/>
      <c r="V119" s="737" t="str">
        <f>$V$27</f>
        <v/>
      </c>
      <c r="W119" s="737"/>
      <c r="X119" s="737" t="str">
        <f>$X$27</f>
        <v/>
      </c>
      <c r="Y119" s="737"/>
      <c r="Z119" s="737" t="str">
        <f>$Z$27</f>
        <v/>
      </c>
      <c r="AA119" s="737"/>
      <c r="AB119" s="737" t="str">
        <f>$AB$27</f>
        <v/>
      </c>
      <c r="AC119" s="737"/>
      <c r="AD119" s="737" t="str">
        <f>$AD$27</f>
        <v/>
      </c>
      <c r="AE119" s="737"/>
      <c r="AF119" s="737" t="str">
        <f>$AF$27</f>
        <v/>
      </c>
      <c r="AG119" s="737"/>
      <c r="AH119" s="737" t="str">
        <f>$AH$27</f>
        <v/>
      </c>
      <c r="AI119" s="737"/>
      <c r="AJ119" s="737" t="str">
        <f>$AJ$27</f>
        <v/>
      </c>
      <c r="AK119" s="737"/>
      <c r="AL119" s="737" t="str">
        <f>$AL$27</f>
        <v/>
      </c>
      <c r="AM119" s="737"/>
      <c r="AN119" s="737" t="str">
        <f>$AN$27</f>
        <v/>
      </c>
      <c r="AO119" s="737"/>
      <c r="AP119" s="737" t="str">
        <f>$AP$27</f>
        <v/>
      </c>
      <c r="AQ119" s="793"/>
      <c r="AR119" s="166"/>
      <c r="AS119" s="161"/>
      <c r="AT119" s="139"/>
      <c r="AU119" s="139"/>
      <c r="AV119" s="139"/>
      <c r="AW119" s="139"/>
      <c r="AX119" s="139"/>
      <c r="AY119" s="115"/>
      <c r="AZ119" s="115"/>
      <c r="BA119" s="115"/>
      <c r="BB119" s="115"/>
      <c r="BC119" s="115"/>
      <c r="BD119" s="115"/>
      <c r="BE119" s="115"/>
      <c r="BF119" s="115"/>
      <c r="BG119" s="115"/>
      <c r="BH119" s="115"/>
      <c r="BI119" s="115"/>
      <c r="BJ119" s="115"/>
      <c r="BK119" s="3"/>
      <c r="BL119" s="3"/>
      <c r="BM119" s="3"/>
      <c r="BN119" s="3"/>
    </row>
    <row r="120" spans="2:66" s="4" customFormat="1" ht="9.9" customHeight="1" thickBot="1">
      <c r="B120" s="867"/>
      <c r="C120" s="868"/>
      <c r="D120" s="855"/>
      <c r="E120" s="855"/>
      <c r="F120" s="855"/>
      <c r="G120" s="857"/>
      <c r="H120" s="721"/>
      <c r="I120" s="688"/>
      <c r="J120" s="688"/>
      <c r="K120" s="688"/>
      <c r="L120" s="688"/>
      <c r="M120" s="688"/>
      <c r="N120" s="688"/>
      <c r="O120" s="688"/>
      <c r="P120" s="688"/>
      <c r="Q120" s="688"/>
      <c r="R120" s="688"/>
      <c r="S120" s="688"/>
      <c r="T120" s="688"/>
      <c r="U120" s="688"/>
      <c r="V120" s="688"/>
      <c r="W120" s="688"/>
      <c r="X120" s="688"/>
      <c r="Y120" s="688"/>
      <c r="Z120" s="688"/>
      <c r="AA120" s="688"/>
      <c r="AB120" s="688"/>
      <c r="AC120" s="688"/>
      <c r="AD120" s="688"/>
      <c r="AE120" s="688"/>
      <c r="AF120" s="688"/>
      <c r="AG120" s="688"/>
      <c r="AH120" s="688"/>
      <c r="AI120" s="688"/>
      <c r="AJ120" s="688"/>
      <c r="AK120" s="688"/>
      <c r="AL120" s="688"/>
      <c r="AM120" s="688"/>
      <c r="AN120" s="688"/>
      <c r="AO120" s="688"/>
      <c r="AP120" s="688"/>
      <c r="AQ120" s="718"/>
      <c r="AR120" s="166"/>
      <c r="AS120" s="161"/>
      <c r="AT120" s="139"/>
      <c r="AU120" s="139"/>
      <c r="AV120" s="139"/>
      <c r="AW120" s="139"/>
      <c r="AX120" s="139"/>
      <c r="AY120" s="115"/>
      <c r="AZ120" s="115"/>
      <c r="BA120" s="115"/>
      <c r="BB120" s="115"/>
      <c r="BC120" s="115"/>
      <c r="BD120" s="115"/>
      <c r="BE120" s="115"/>
      <c r="BF120" s="115"/>
      <c r="BG120" s="115"/>
      <c r="BH120" s="115"/>
      <c r="BI120" s="115"/>
      <c r="BJ120" s="115"/>
      <c r="BK120" s="3"/>
      <c r="BL120" s="3"/>
      <c r="BM120" s="3"/>
      <c r="BN120" s="3"/>
    </row>
    <row r="121" spans="2:66" s="4" customFormat="1" ht="9.9" customHeight="1">
      <c r="B121" s="809" t="str">
        <f>IF(入力画面!$H$21="","",入力画面!$H$21)</f>
        <v/>
      </c>
      <c r="C121" s="810"/>
      <c r="D121" s="810"/>
      <c r="E121" s="810"/>
      <c r="F121" s="810"/>
      <c r="G121" s="810"/>
      <c r="H121" s="811"/>
      <c r="I121" s="811"/>
      <c r="J121" s="811"/>
      <c r="K121" s="811"/>
      <c r="L121" s="811"/>
      <c r="M121" s="811"/>
      <c r="N121" s="811"/>
      <c r="O121" s="811"/>
      <c r="P121" s="811"/>
      <c r="Q121" s="811"/>
      <c r="R121" s="811"/>
      <c r="S121" s="811"/>
      <c r="T121" s="811"/>
      <c r="U121" s="811"/>
      <c r="V121" s="811"/>
      <c r="W121" s="811"/>
      <c r="X121" s="811"/>
      <c r="Y121" s="811"/>
      <c r="Z121" s="811"/>
      <c r="AA121" s="811"/>
      <c r="AB121" s="811"/>
      <c r="AC121" s="811"/>
      <c r="AD121" s="811"/>
      <c r="AE121" s="811"/>
      <c r="AF121" s="811"/>
      <c r="AG121" s="811"/>
      <c r="AH121" s="811"/>
      <c r="AI121" s="811"/>
      <c r="AJ121" s="811"/>
      <c r="AK121" s="811"/>
      <c r="AL121" s="811"/>
      <c r="AM121" s="811"/>
      <c r="AN121" s="811"/>
      <c r="AO121" s="811"/>
      <c r="AP121" s="811"/>
      <c r="AQ121" s="863"/>
      <c r="AR121" s="139"/>
      <c r="AS121" s="139"/>
      <c r="AT121" s="139"/>
      <c r="AU121" s="139"/>
      <c r="AV121" s="139"/>
      <c r="AW121" s="139"/>
      <c r="AX121" s="139"/>
      <c r="AY121" s="115"/>
      <c r="AZ121" s="115"/>
      <c r="BA121" s="115"/>
      <c r="BB121" s="115"/>
      <c r="BC121" s="115"/>
      <c r="BD121" s="115"/>
      <c r="BE121" s="115"/>
      <c r="BF121" s="115"/>
      <c r="BG121" s="115"/>
      <c r="BH121" s="115"/>
      <c r="BI121" s="115"/>
      <c r="BJ121" s="115"/>
      <c r="BK121" s="3"/>
      <c r="BL121" s="3"/>
      <c r="BM121" s="3"/>
      <c r="BN121" s="3"/>
    </row>
    <row r="122" spans="2:66" s="3" customFormat="1" ht="9.9" customHeight="1">
      <c r="B122" s="812"/>
      <c r="C122" s="810"/>
      <c r="D122" s="810"/>
      <c r="E122" s="810"/>
      <c r="F122" s="810"/>
      <c r="G122" s="810"/>
      <c r="H122" s="810"/>
      <c r="I122" s="810"/>
      <c r="J122" s="810"/>
      <c r="K122" s="810"/>
      <c r="L122" s="810"/>
      <c r="M122" s="810"/>
      <c r="N122" s="810"/>
      <c r="O122" s="810"/>
      <c r="P122" s="810"/>
      <c r="Q122" s="810"/>
      <c r="R122" s="810"/>
      <c r="S122" s="810"/>
      <c r="T122" s="810"/>
      <c r="U122" s="810"/>
      <c r="V122" s="810"/>
      <c r="W122" s="810"/>
      <c r="X122" s="810"/>
      <c r="Y122" s="810"/>
      <c r="Z122" s="810"/>
      <c r="AA122" s="810"/>
      <c r="AB122" s="810"/>
      <c r="AC122" s="810"/>
      <c r="AD122" s="810"/>
      <c r="AE122" s="810"/>
      <c r="AF122" s="810"/>
      <c r="AG122" s="810"/>
      <c r="AH122" s="810"/>
      <c r="AI122" s="810"/>
      <c r="AJ122" s="810"/>
      <c r="AK122" s="810"/>
      <c r="AL122" s="810"/>
      <c r="AM122" s="810"/>
      <c r="AN122" s="810"/>
      <c r="AO122" s="810"/>
      <c r="AP122" s="810"/>
      <c r="AQ122" s="864"/>
      <c r="AR122" s="139"/>
      <c r="AS122" s="139"/>
      <c r="AT122" s="139"/>
      <c r="AU122" s="139"/>
      <c r="AV122" s="139"/>
      <c r="AW122" s="139"/>
      <c r="AX122" s="139"/>
      <c r="AY122" s="115"/>
      <c r="AZ122" s="115"/>
      <c r="BA122" s="115"/>
      <c r="BB122" s="115"/>
      <c r="BC122" s="115"/>
      <c r="BD122" s="115"/>
      <c r="BE122" s="115"/>
      <c r="BF122" s="115"/>
      <c r="BG122" s="115"/>
      <c r="BH122" s="115"/>
      <c r="BI122" s="115"/>
      <c r="BJ122" s="115"/>
    </row>
    <row r="123" spans="2:66" s="4" customFormat="1" ht="9.9" customHeight="1">
      <c r="B123" s="813"/>
      <c r="C123" s="814"/>
      <c r="D123" s="814"/>
      <c r="E123" s="814"/>
      <c r="F123" s="814"/>
      <c r="G123" s="814"/>
      <c r="H123" s="814"/>
      <c r="I123" s="814"/>
      <c r="J123" s="814"/>
      <c r="K123" s="814"/>
      <c r="L123" s="814"/>
      <c r="M123" s="814"/>
      <c r="N123" s="814"/>
      <c r="O123" s="814"/>
      <c r="P123" s="814"/>
      <c r="Q123" s="814"/>
      <c r="R123" s="814"/>
      <c r="S123" s="814"/>
      <c r="T123" s="814"/>
      <c r="U123" s="814"/>
      <c r="V123" s="814"/>
      <c r="W123" s="814"/>
      <c r="X123" s="814"/>
      <c r="Y123" s="814"/>
      <c r="Z123" s="814"/>
      <c r="AA123" s="814"/>
      <c r="AB123" s="814"/>
      <c r="AC123" s="814"/>
      <c r="AD123" s="814"/>
      <c r="AE123" s="814"/>
      <c r="AF123" s="814"/>
      <c r="AG123" s="814"/>
      <c r="AH123" s="814"/>
      <c r="AI123" s="814"/>
      <c r="AJ123" s="814"/>
      <c r="AK123" s="814"/>
      <c r="AL123" s="814"/>
      <c r="AM123" s="814"/>
      <c r="AN123" s="814"/>
      <c r="AO123" s="814"/>
      <c r="AP123" s="814"/>
      <c r="AQ123" s="865"/>
      <c r="AR123" s="139"/>
      <c r="AS123" s="139"/>
      <c r="AT123" s="139"/>
      <c r="AU123" s="139"/>
      <c r="AV123" s="139"/>
      <c r="AW123" s="139"/>
      <c r="AX123" s="139"/>
      <c r="AY123" s="115"/>
      <c r="AZ123" s="115"/>
      <c r="BA123" s="115"/>
      <c r="BB123" s="115"/>
      <c r="BC123" s="115"/>
      <c r="BD123" s="115"/>
      <c r="BE123" s="115"/>
      <c r="BF123" s="115"/>
      <c r="BG123" s="115"/>
      <c r="BH123" s="115"/>
      <c r="BI123" s="115"/>
      <c r="BJ123" s="115"/>
      <c r="BK123" s="3"/>
      <c r="BL123" s="3"/>
      <c r="BM123" s="3"/>
      <c r="BN123" s="3"/>
    </row>
    <row r="124" spans="2:66" s="4" customFormat="1" ht="9.9" customHeight="1">
      <c r="B124" s="756" t="s">
        <v>1062</v>
      </c>
      <c r="C124" s="757"/>
      <c r="D124" s="757"/>
      <c r="E124" s="757"/>
      <c r="F124" s="757"/>
      <c r="G124" s="757"/>
      <c r="H124" s="757"/>
      <c r="I124" s="757"/>
      <c r="J124" s="757"/>
      <c r="K124" s="757"/>
      <c r="L124" s="757"/>
      <c r="M124" s="757"/>
      <c r="N124" s="757"/>
      <c r="O124" s="758"/>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19"/>
      <c r="AS124" s="3"/>
      <c r="AT124" s="3"/>
      <c r="AU124" s="3"/>
      <c r="AV124" s="3"/>
      <c r="AW124" s="3"/>
      <c r="AX124" s="3"/>
      <c r="AY124" s="3"/>
      <c r="AZ124" s="3"/>
      <c r="BA124" s="3"/>
      <c r="BB124" s="3"/>
      <c r="BC124" s="3"/>
      <c r="BD124" s="3"/>
      <c r="BE124" s="3"/>
      <c r="BF124" s="3"/>
      <c r="BG124" s="3"/>
      <c r="BH124" s="3"/>
      <c r="BI124" s="3"/>
      <c r="BJ124" s="3"/>
    </row>
    <row r="125" spans="2:66" s="4" customFormat="1" ht="9.9" customHeight="1">
      <c r="B125" s="635">
        <v>30</v>
      </c>
      <c r="C125" s="636"/>
      <c r="D125" s="853">
        <v>31</v>
      </c>
      <c r="E125" s="854"/>
      <c r="F125" s="854">
        <v>32</v>
      </c>
      <c r="G125" s="854"/>
      <c r="H125" s="854">
        <v>33</v>
      </c>
      <c r="I125" s="854"/>
      <c r="J125" s="636">
        <v>34</v>
      </c>
      <c r="K125" s="636"/>
      <c r="L125" s="859">
        <v>35</v>
      </c>
      <c r="M125" s="636"/>
      <c r="N125" s="859">
        <v>36</v>
      </c>
      <c r="O125" s="637"/>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19"/>
      <c r="AS125" s="3"/>
      <c r="AT125" s="3"/>
      <c r="AU125" s="3"/>
      <c r="AV125" s="3"/>
      <c r="AW125" s="3"/>
      <c r="AX125" s="3"/>
      <c r="AY125" s="3"/>
      <c r="AZ125" s="3"/>
      <c r="BA125" s="3"/>
      <c r="BB125" s="3"/>
      <c r="BC125" s="3"/>
      <c r="BD125" s="3"/>
      <c r="BE125" s="3"/>
      <c r="BF125" s="3"/>
      <c r="BG125" s="3"/>
      <c r="BH125" s="3"/>
      <c r="BI125" s="3"/>
      <c r="BJ125" s="3"/>
    </row>
    <row r="126" spans="2:66" s="4" customFormat="1" ht="9.9" customHeight="1">
      <c r="B126" s="66"/>
      <c r="C126" s="167" t="s">
        <v>1053</v>
      </c>
      <c r="D126" s="66"/>
      <c r="E126" s="18"/>
      <c r="F126" s="754" t="s">
        <v>10</v>
      </c>
      <c r="G126" s="755"/>
      <c r="H126" s="15"/>
      <c r="I126" s="18"/>
      <c r="J126" s="754" t="s">
        <v>11</v>
      </c>
      <c r="K126" s="755"/>
      <c r="L126" s="15"/>
      <c r="M126" s="18"/>
      <c r="N126" s="754" t="s">
        <v>12</v>
      </c>
      <c r="O126" s="711"/>
      <c r="P126" s="3"/>
      <c r="Q126" s="3"/>
      <c r="R126" s="3"/>
      <c r="S126" s="12"/>
      <c r="T126" s="92"/>
      <c r="U126" s="92"/>
      <c r="V126" s="92"/>
      <c r="W126" s="92"/>
      <c r="X126" s="92"/>
      <c r="Y126" s="92"/>
      <c r="Z126" s="92"/>
      <c r="AA126" s="92"/>
      <c r="AB126" s="92"/>
      <c r="AC126" s="92"/>
      <c r="AD126" s="92"/>
      <c r="AE126" s="92"/>
      <c r="AF126" s="92"/>
      <c r="AG126" s="92"/>
      <c r="AH126" s="92"/>
      <c r="AI126" s="92"/>
      <c r="AJ126" s="138"/>
      <c r="AK126" s="138"/>
      <c r="AL126" s="138"/>
      <c r="AM126" s="138"/>
      <c r="AN126" s="138"/>
      <c r="AO126" s="138"/>
      <c r="AP126" s="138"/>
      <c r="AQ126" s="138"/>
      <c r="AR126" s="138"/>
      <c r="AS126" s="138"/>
      <c r="AT126" s="138"/>
      <c r="AU126" s="138"/>
      <c r="AV126" s="138"/>
      <c r="AW126" s="3"/>
      <c r="BG126" s="3"/>
    </row>
    <row r="127" spans="2:66" s="4" customFormat="1" ht="9.9" customHeight="1">
      <c r="B127" s="683" t="str">
        <f>$B$34</f>
        <v/>
      </c>
      <c r="C127" s="717"/>
      <c r="D127" s="738" t="str">
        <f>$D$34</f>
        <v/>
      </c>
      <c r="E127" s="687"/>
      <c r="F127" s="687" t="str">
        <f>$F$34</f>
        <v/>
      </c>
      <c r="G127" s="687"/>
      <c r="H127" s="687" t="str">
        <f>$H$34</f>
        <v/>
      </c>
      <c r="I127" s="687"/>
      <c r="J127" s="687" t="str">
        <f>$J$34</f>
        <v/>
      </c>
      <c r="K127" s="687"/>
      <c r="L127" s="687" t="str">
        <f>$L$34</f>
        <v/>
      </c>
      <c r="M127" s="687"/>
      <c r="N127" s="687" t="str">
        <f>$N$34</f>
        <v/>
      </c>
      <c r="O127" s="759"/>
      <c r="P127" s="3"/>
      <c r="Q127" s="3"/>
      <c r="R127" s="3"/>
      <c r="S127" s="12"/>
      <c r="T127" s="92"/>
      <c r="U127" s="92"/>
      <c r="V127" s="92"/>
      <c r="W127" s="92"/>
      <c r="X127" s="92"/>
      <c r="Y127" s="92"/>
      <c r="Z127" s="92"/>
      <c r="AA127" s="92"/>
      <c r="AB127" s="92"/>
      <c r="AC127" s="92"/>
      <c r="AD127" s="92"/>
      <c r="AE127" s="92"/>
      <c r="AF127" s="92"/>
      <c r="AG127" s="92"/>
      <c r="AH127" s="92"/>
      <c r="AI127" s="92"/>
      <c r="AJ127" s="138"/>
      <c r="AK127" s="138"/>
      <c r="AL127" s="138"/>
      <c r="AM127" s="138"/>
      <c r="AN127" s="138"/>
      <c r="AO127" s="138"/>
      <c r="AP127" s="138"/>
      <c r="AQ127" s="138"/>
      <c r="AR127" s="138"/>
      <c r="AS127" s="138"/>
      <c r="AT127" s="138"/>
      <c r="AU127" s="138"/>
      <c r="AV127" s="138"/>
      <c r="AW127" s="3"/>
      <c r="BG127" s="3"/>
    </row>
    <row r="128" spans="2:66" s="4" customFormat="1" ht="9.9" customHeight="1">
      <c r="B128" s="685"/>
      <c r="C128" s="719"/>
      <c r="D128" s="739"/>
      <c r="E128" s="688"/>
      <c r="F128" s="688"/>
      <c r="G128" s="688"/>
      <c r="H128" s="688"/>
      <c r="I128" s="688"/>
      <c r="J128" s="688"/>
      <c r="K128" s="688"/>
      <c r="L128" s="688"/>
      <c r="M128" s="688"/>
      <c r="N128" s="688"/>
      <c r="O128" s="760"/>
      <c r="P128" s="3"/>
      <c r="Q128" s="3"/>
      <c r="R128" s="3"/>
      <c r="S128" s="12"/>
      <c r="T128" s="92"/>
      <c r="U128" s="92"/>
      <c r="V128" s="92"/>
      <c r="W128" s="92"/>
      <c r="X128" s="92"/>
      <c r="Y128" s="92"/>
      <c r="Z128" s="92"/>
      <c r="AA128" s="92"/>
      <c r="AB128" s="92"/>
      <c r="AC128" s="92"/>
      <c r="AD128" s="92"/>
      <c r="AE128" s="92"/>
      <c r="AF128" s="92"/>
      <c r="AG128" s="92"/>
      <c r="AH128" s="92"/>
      <c r="AI128" s="92"/>
      <c r="AJ128" s="138"/>
      <c r="AK128" s="138"/>
      <c r="AL128" s="138"/>
      <c r="AM128" s="138"/>
      <c r="AN128" s="138"/>
      <c r="AO128" s="138"/>
      <c r="AP128" s="138"/>
      <c r="AQ128" s="138"/>
      <c r="AR128" s="138"/>
      <c r="AS128" s="138"/>
      <c r="AT128" s="138"/>
      <c r="AU128" s="138"/>
      <c r="AV128" s="138"/>
      <c r="AW128" s="3"/>
      <c r="BG128" s="3"/>
    </row>
    <row r="129" spans="2:61" s="4" customFormat="1" ht="9.9" customHeight="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2:61" s="4" customFormat="1" ht="9.9" customHeight="1">
      <c r="B130" s="134"/>
      <c r="C130" s="861" t="s">
        <v>1072</v>
      </c>
      <c r="D130" s="861"/>
      <c r="E130" s="861"/>
      <c r="F130" s="861"/>
      <c r="G130" s="861"/>
      <c r="H130" s="861"/>
      <c r="I130" s="861"/>
      <c r="J130" s="861"/>
      <c r="K130" s="861"/>
      <c r="L130" s="861"/>
      <c r="M130" s="861"/>
      <c r="N130" s="861"/>
      <c r="O130" s="861"/>
      <c r="P130" s="861"/>
      <c r="Q130" s="861"/>
      <c r="R130" s="861"/>
      <c r="S130" s="861"/>
      <c r="T130" s="861"/>
      <c r="U130" s="861"/>
      <c r="V130" s="861"/>
      <c r="W130" s="861"/>
      <c r="X130" s="861"/>
      <c r="Y130" s="861"/>
      <c r="Z130" s="861"/>
      <c r="AA130" s="861"/>
      <c r="AB130" s="861"/>
      <c r="AC130" s="861"/>
      <c r="AD130" s="861"/>
      <c r="AE130" s="861"/>
      <c r="AF130" s="861"/>
      <c r="AG130" s="861"/>
      <c r="AH130" s="861"/>
      <c r="AI130" s="861"/>
      <c r="AJ130" s="861"/>
      <c r="AK130" s="861"/>
      <c r="AL130" s="861"/>
      <c r="AM130" s="861"/>
      <c r="AN130" s="861"/>
      <c r="AO130" s="861"/>
      <c r="AP130" s="861"/>
      <c r="AQ130" s="861"/>
      <c r="AR130" s="861"/>
      <c r="AS130" s="861"/>
      <c r="AT130" s="861"/>
      <c r="AU130" s="861"/>
      <c r="AV130" s="861"/>
      <c r="AW130" s="861"/>
      <c r="AX130" s="861"/>
      <c r="AY130" s="861"/>
      <c r="AZ130" s="861"/>
      <c r="BA130" s="861"/>
      <c r="BB130" s="861"/>
      <c r="BC130" s="861"/>
      <c r="BD130" s="861"/>
      <c r="BE130" s="861"/>
      <c r="BF130" s="861"/>
      <c r="BG130" s="861"/>
      <c r="BH130" s="861"/>
      <c r="BI130" s="861"/>
    </row>
    <row r="131" spans="2:61" s="4" customFormat="1" ht="9.9" customHeight="1">
      <c r="B131" s="134"/>
      <c r="C131" s="861"/>
      <c r="D131" s="861"/>
      <c r="E131" s="861"/>
      <c r="F131" s="861"/>
      <c r="G131" s="861"/>
      <c r="H131" s="861"/>
      <c r="I131" s="861"/>
      <c r="J131" s="861"/>
      <c r="K131" s="861"/>
      <c r="L131" s="861"/>
      <c r="M131" s="861"/>
      <c r="N131" s="861"/>
      <c r="O131" s="861"/>
      <c r="P131" s="861"/>
      <c r="Q131" s="861"/>
      <c r="R131" s="861"/>
      <c r="S131" s="861"/>
      <c r="T131" s="861"/>
      <c r="U131" s="861"/>
      <c r="V131" s="861"/>
      <c r="W131" s="861"/>
      <c r="X131" s="861"/>
      <c r="Y131" s="861"/>
      <c r="Z131" s="861"/>
      <c r="AA131" s="861"/>
      <c r="AB131" s="861"/>
      <c r="AC131" s="861"/>
      <c r="AD131" s="861"/>
      <c r="AE131" s="861"/>
      <c r="AF131" s="861"/>
      <c r="AG131" s="861"/>
      <c r="AH131" s="861"/>
      <c r="AI131" s="861"/>
      <c r="AJ131" s="861"/>
      <c r="AK131" s="861"/>
      <c r="AL131" s="861"/>
      <c r="AM131" s="861"/>
      <c r="AN131" s="861"/>
      <c r="AO131" s="861"/>
      <c r="AP131" s="861"/>
      <c r="AQ131" s="861"/>
      <c r="AR131" s="861"/>
      <c r="AS131" s="861"/>
      <c r="AT131" s="861"/>
      <c r="AU131" s="861"/>
      <c r="AV131" s="861"/>
      <c r="AW131" s="861"/>
      <c r="AX131" s="861"/>
      <c r="AY131" s="861"/>
      <c r="AZ131" s="861"/>
      <c r="BA131" s="861"/>
      <c r="BB131" s="861"/>
      <c r="BC131" s="861"/>
      <c r="BD131" s="861"/>
      <c r="BE131" s="861"/>
      <c r="BF131" s="861"/>
      <c r="BG131" s="861"/>
      <c r="BH131" s="861"/>
      <c r="BI131" s="861"/>
    </row>
    <row r="132" spans="2:61" s="4" customFormat="1" ht="9.9" customHeight="1">
      <c r="B132" s="134"/>
      <c r="C132" s="861"/>
      <c r="D132" s="861"/>
      <c r="E132" s="861"/>
      <c r="F132" s="861"/>
      <c r="G132" s="861"/>
      <c r="H132" s="861"/>
      <c r="I132" s="861"/>
      <c r="J132" s="861"/>
      <c r="K132" s="861"/>
      <c r="L132" s="861"/>
      <c r="M132" s="861"/>
      <c r="N132" s="861"/>
      <c r="O132" s="861"/>
      <c r="P132" s="861"/>
      <c r="Q132" s="861"/>
      <c r="R132" s="861"/>
      <c r="S132" s="861"/>
      <c r="T132" s="861"/>
      <c r="U132" s="861"/>
      <c r="V132" s="861"/>
      <c r="W132" s="861"/>
      <c r="X132" s="861"/>
      <c r="Y132" s="861"/>
      <c r="Z132" s="861"/>
      <c r="AA132" s="861"/>
      <c r="AB132" s="861"/>
      <c r="AC132" s="861"/>
      <c r="AD132" s="861"/>
      <c r="AE132" s="861"/>
      <c r="AF132" s="861"/>
      <c r="AG132" s="861"/>
      <c r="AH132" s="861"/>
      <c r="AI132" s="861"/>
      <c r="AJ132" s="861"/>
      <c r="AK132" s="861"/>
      <c r="AL132" s="861"/>
      <c r="AM132" s="861"/>
      <c r="AN132" s="861"/>
      <c r="AO132" s="861"/>
      <c r="AP132" s="861"/>
      <c r="AQ132" s="861"/>
      <c r="AR132" s="861"/>
      <c r="AS132" s="861"/>
      <c r="AT132" s="861"/>
      <c r="AU132" s="861"/>
      <c r="AV132" s="861"/>
      <c r="AW132" s="861"/>
      <c r="AX132" s="861"/>
      <c r="AY132" s="861"/>
      <c r="AZ132" s="861"/>
      <c r="BA132" s="861"/>
      <c r="BB132" s="861"/>
      <c r="BC132" s="861"/>
      <c r="BD132" s="861"/>
      <c r="BE132" s="861"/>
      <c r="BF132" s="861"/>
      <c r="BG132" s="861"/>
      <c r="BH132" s="861"/>
      <c r="BI132" s="861"/>
    </row>
    <row r="133" spans="2:61" s="4" customFormat="1" ht="9.9" customHeight="1">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row>
    <row r="134" spans="2:61" s="4" customFormat="1" ht="9.9" customHeight="1">
      <c r="B134" s="762" t="s">
        <v>982</v>
      </c>
      <c r="C134" s="762"/>
      <c r="D134" s="762"/>
      <c r="E134" s="762"/>
      <c r="F134" s="762"/>
      <c r="G134" s="762"/>
      <c r="H134" s="762"/>
      <c r="I134" s="69"/>
      <c r="J134" s="69"/>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2:61" s="4" customFormat="1" ht="9.9" customHeight="1">
      <c r="B135" s="763"/>
      <c r="C135" s="763"/>
      <c r="D135" s="763"/>
      <c r="E135" s="763"/>
      <c r="F135" s="763"/>
      <c r="G135" s="763"/>
      <c r="H135" s="763"/>
      <c r="I135" s="70"/>
      <c r="J135" s="70"/>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2:61" s="4" customFormat="1" ht="9.9" customHeight="1">
      <c r="B136" s="764" t="s">
        <v>1044</v>
      </c>
      <c r="C136" s="765"/>
      <c r="D136" s="764" t="s">
        <v>1045</v>
      </c>
      <c r="E136" s="765"/>
      <c r="F136" s="770" t="s">
        <v>983</v>
      </c>
      <c r="G136" s="771"/>
      <c r="H136" s="771"/>
      <c r="I136" s="771"/>
      <c r="J136" s="771"/>
      <c r="K136" s="771"/>
      <c r="L136" s="771"/>
      <c r="M136" s="772"/>
      <c r="N136" s="706" t="s">
        <v>984</v>
      </c>
      <c r="O136" s="707"/>
      <c r="P136" s="707"/>
      <c r="Q136" s="707"/>
      <c r="R136" s="707"/>
      <c r="S136" s="707"/>
      <c r="T136" s="707"/>
      <c r="U136" s="707"/>
      <c r="V136" s="707"/>
      <c r="W136" s="707"/>
      <c r="X136" s="707"/>
      <c r="Y136" s="707"/>
      <c r="Z136" s="707"/>
      <c r="AA136" s="707"/>
      <c r="AB136" s="707"/>
      <c r="AC136" s="707"/>
      <c r="AD136" s="707"/>
      <c r="AE136" s="707"/>
      <c r="AF136" s="707"/>
      <c r="AG136" s="707"/>
      <c r="AH136" s="707"/>
      <c r="AI136" s="707"/>
      <c r="AJ136" s="707"/>
      <c r="AK136" s="707"/>
      <c r="AL136" s="707"/>
      <c r="AM136" s="708"/>
      <c r="AN136" s="20"/>
      <c r="AO136" s="20"/>
      <c r="AP136" s="20"/>
      <c r="AQ136" s="20"/>
      <c r="AR136" s="20"/>
      <c r="AS136" s="20"/>
      <c r="AT136" s="20"/>
      <c r="AU136" s="20"/>
      <c r="AV136" s="20"/>
      <c r="AW136" s="20"/>
      <c r="AX136" s="20"/>
      <c r="AY136" s="20"/>
      <c r="AZ136" s="20"/>
      <c r="BA136" s="20"/>
      <c r="BB136" s="3"/>
      <c r="BC136" s="3"/>
      <c r="BD136" s="3"/>
      <c r="BE136" s="3"/>
      <c r="BF136" s="3"/>
      <c r="BG136" s="3"/>
    </row>
    <row r="137" spans="2:61" s="4" customFormat="1" ht="9.9" customHeight="1">
      <c r="B137" s="766"/>
      <c r="C137" s="767"/>
      <c r="D137" s="766"/>
      <c r="E137" s="767"/>
      <c r="F137" s="773"/>
      <c r="G137" s="774"/>
      <c r="H137" s="774"/>
      <c r="I137" s="774"/>
      <c r="J137" s="774"/>
      <c r="K137" s="774"/>
      <c r="L137" s="774"/>
      <c r="M137" s="775"/>
      <c r="N137" s="852"/>
      <c r="O137" s="679"/>
      <c r="P137" s="679"/>
      <c r="Q137" s="679"/>
      <c r="R137" s="679"/>
      <c r="S137" s="679"/>
      <c r="T137" s="679"/>
      <c r="U137" s="679"/>
      <c r="V137" s="679"/>
      <c r="W137" s="679"/>
      <c r="X137" s="679"/>
      <c r="Y137" s="679"/>
      <c r="Z137" s="679"/>
      <c r="AA137" s="679"/>
      <c r="AB137" s="679"/>
      <c r="AC137" s="679"/>
      <c r="AD137" s="679"/>
      <c r="AE137" s="679"/>
      <c r="AF137" s="679"/>
      <c r="AG137" s="679"/>
      <c r="AH137" s="679"/>
      <c r="AI137" s="679"/>
      <c r="AJ137" s="679"/>
      <c r="AK137" s="679"/>
      <c r="AL137" s="679"/>
      <c r="AM137" s="680"/>
      <c r="AN137" s="20"/>
      <c r="AO137" s="20"/>
      <c r="AP137" s="20"/>
      <c r="AQ137" s="20"/>
      <c r="AR137" s="20"/>
      <c r="AS137" s="20"/>
      <c r="AT137" s="20"/>
      <c r="AU137" s="20"/>
      <c r="AV137" s="20"/>
      <c r="AW137" s="20"/>
      <c r="AX137" s="20"/>
      <c r="AY137" s="20"/>
      <c r="AZ137" s="20"/>
      <c r="BA137" s="20"/>
      <c r="BB137" s="3"/>
      <c r="BC137" s="3"/>
      <c r="BD137" s="3"/>
      <c r="BE137" s="3"/>
      <c r="BF137" s="3"/>
      <c r="BG137" s="3"/>
    </row>
    <row r="138" spans="2:61" s="4" customFormat="1" ht="9.9" customHeight="1">
      <c r="B138" s="768"/>
      <c r="C138" s="769"/>
      <c r="D138" s="768"/>
      <c r="E138" s="769"/>
      <c r="F138" s="776"/>
      <c r="G138" s="777"/>
      <c r="H138" s="777"/>
      <c r="I138" s="777"/>
      <c r="J138" s="777"/>
      <c r="K138" s="777"/>
      <c r="L138" s="777"/>
      <c r="M138" s="778"/>
      <c r="N138" s="852"/>
      <c r="O138" s="679"/>
      <c r="P138" s="679"/>
      <c r="Q138" s="679"/>
      <c r="R138" s="679"/>
      <c r="S138" s="679"/>
      <c r="T138" s="679"/>
      <c r="U138" s="679"/>
      <c r="V138" s="679"/>
      <c r="W138" s="679"/>
      <c r="X138" s="679"/>
      <c r="Y138" s="679"/>
      <c r="Z138" s="679"/>
      <c r="AA138" s="679"/>
      <c r="AB138" s="679"/>
      <c r="AC138" s="679"/>
      <c r="AD138" s="679"/>
      <c r="AE138" s="679"/>
      <c r="AF138" s="679"/>
      <c r="AG138" s="679"/>
      <c r="AH138" s="679"/>
      <c r="AI138" s="679"/>
      <c r="AJ138" s="679"/>
      <c r="AK138" s="679"/>
      <c r="AL138" s="679"/>
      <c r="AM138" s="680"/>
      <c r="AN138" s="20"/>
      <c r="AO138" s="20"/>
      <c r="AP138" s="20"/>
      <c r="AQ138" s="20"/>
      <c r="AR138" s="20"/>
      <c r="AS138" s="20"/>
      <c r="AT138" s="20"/>
      <c r="AU138" s="20"/>
      <c r="AV138" s="20"/>
      <c r="AW138" s="20"/>
      <c r="AX138" s="20"/>
      <c r="AY138" s="20"/>
      <c r="AZ138" s="20"/>
      <c r="BA138" s="20"/>
      <c r="BB138" s="3"/>
      <c r="BC138" s="3"/>
      <c r="BD138" s="3"/>
      <c r="BE138" s="3"/>
      <c r="BF138" s="3"/>
      <c r="BG138" s="3"/>
    </row>
    <row r="139" spans="2:61" s="4" customFormat="1" ht="9.9" customHeight="1">
      <c r="B139" s="635">
        <v>20</v>
      </c>
      <c r="C139" s="636"/>
      <c r="D139" s="853">
        <v>21</v>
      </c>
      <c r="E139" s="858"/>
      <c r="F139" s="862">
        <v>22</v>
      </c>
      <c r="G139" s="854"/>
      <c r="H139" s="854">
        <v>23</v>
      </c>
      <c r="I139" s="854"/>
      <c r="J139" s="636">
        <v>24</v>
      </c>
      <c r="K139" s="636"/>
      <c r="L139" s="859">
        <v>25</v>
      </c>
      <c r="M139" s="636"/>
      <c r="N139" s="709"/>
      <c r="O139" s="681"/>
      <c r="P139" s="681"/>
      <c r="Q139" s="681"/>
      <c r="R139" s="681"/>
      <c r="S139" s="681"/>
      <c r="T139" s="681"/>
      <c r="U139" s="681"/>
      <c r="V139" s="681"/>
      <c r="W139" s="681"/>
      <c r="X139" s="681"/>
      <c r="Y139" s="681"/>
      <c r="Z139" s="681"/>
      <c r="AA139" s="681"/>
      <c r="AB139" s="681"/>
      <c r="AC139" s="681"/>
      <c r="AD139" s="681"/>
      <c r="AE139" s="681"/>
      <c r="AF139" s="681"/>
      <c r="AG139" s="681"/>
      <c r="AH139" s="681"/>
      <c r="AI139" s="681"/>
      <c r="AJ139" s="681"/>
      <c r="AK139" s="681"/>
      <c r="AL139" s="681"/>
      <c r="AM139" s="682"/>
      <c r="AN139" s="20"/>
      <c r="AO139" s="20"/>
      <c r="AP139" s="20"/>
      <c r="AQ139" s="20"/>
      <c r="AR139" s="20"/>
      <c r="AS139" s="20"/>
      <c r="AT139" s="20"/>
      <c r="AU139" s="20"/>
      <c r="AV139" s="20"/>
      <c r="AW139" s="20"/>
      <c r="AX139" s="20"/>
      <c r="AY139" s="20"/>
      <c r="AZ139" s="20"/>
      <c r="BA139" s="20"/>
      <c r="BB139" s="3"/>
      <c r="BC139" s="3"/>
      <c r="BD139" s="3"/>
      <c r="BE139" s="3"/>
      <c r="BF139" s="3"/>
      <c r="BG139" s="3"/>
    </row>
    <row r="140" spans="2:61" s="4" customFormat="1" ht="9.9" customHeight="1">
      <c r="B140" s="869">
        <v>8</v>
      </c>
      <c r="C140" s="869"/>
      <c r="D140" s="735">
        <v>1</v>
      </c>
      <c r="E140" s="735"/>
      <c r="F140" s="736" t="str">
        <f>$F$47</f>
        <v/>
      </c>
      <c r="G140" s="737"/>
      <c r="H140" s="737" t="str">
        <f>$H$47</f>
        <v/>
      </c>
      <c r="I140" s="737"/>
      <c r="J140" s="737" t="str">
        <f>$J$47</f>
        <v/>
      </c>
      <c r="K140" s="737"/>
      <c r="L140" s="740" t="str">
        <f>$L$47</f>
        <v/>
      </c>
      <c r="M140" s="741"/>
      <c r="N140" s="742" t="str">
        <f>$N$47</f>
        <v/>
      </c>
      <c r="O140" s="743"/>
      <c r="P140" s="743"/>
      <c r="Q140" s="743"/>
      <c r="R140" s="743"/>
      <c r="S140" s="743"/>
      <c r="T140" s="743"/>
      <c r="U140" s="743"/>
      <c r="V140" s="743"/>
      <c r="W140" s="743"/>
      <c r="X140" s="743"/>
      <c r="Y140" s="743"/>
      <c r="Z140" s="743"/>
      <c r="AA140" s="743"/>
      <c r="AB140" s="743"/>
      <c r="AC140" s="743"/>
      <c r="AD140" s="743"/>
      <c r="AE140" s="743"/>
      <c r="AF140" s="743"/>
      <c r="AG140" s="743"/>
      <c r="AH140" s="743"/>
      <c r="AI140" s="743"/>
      <c r="AJ140" s="743"/>
      <c r="AK140" s="743"/>
      <c r="AL140" s="743"/>
      <c r="AM140" s="744"/>
      <c r="AN140" s="71"/>
      <c r="AO140" s="71"/>
      <c r="AP140" s="78"/>
      <c r="AQ140" s="78"/>
      <c r="AR140" s="78"/>
      <c r="AS140" s="120"/>
      <c r="AT140" s="104"/>
      <c r="AU140" s="104"/>
      <c r="AV140" s="78"/>
      <c r="AW140" s="78"/>
      <c r="AX140" s="78"/>
      <c r="AY140" s="120"/>
      <c r="AZ140" s="104"/>
      <c r="BA140" s="104"/>
      <c r="BB140" s="3"/>
      <c r="BC140" s="3"/>
      <c r="BD140" s="3"/>
      <c r="BE140" s="3"/>
      <c r="BF140" s="3"/>
      <c r="BG140" s="3"/>
    </row>
    <row r="141" spans="2:61" s="4" customFormat="1" ht="9.9" customHeight="1">
      <c r="B141" s="869"/>
      <c r="C141" s="869"/>
      <c r="D141" s="735"/>
      <c r="E141" s="735"/>
      <c r="F141" s="738"/>
      <c r="G141" s="687"/>
      <c r="H141" s="687"/>
      <c r="I141" s="687"/>
      <c r="J141" s="687"/>
      <c r="K141" s="687"/>
      <c r="L141" s="684"/>
      <c r="M141" s="717"/>
      <c r="N141" s="745"/>
      <c r="O141" s="746"/>
      <c r="P141" s="746"/>
      <c r="Q141" s="746"/>
      <c r="R141" s="746"/>
      <c r="S141" s="746"/>
      <c r="T141" s="746"/>
      <c r="U141" s="746"/>
      <c r="V141" s="746"/>
      <c r="W141" s="746"/>
      <c r="X141" s="746"/>
      <c r="Y141" s="746"/>
      <c r="Z141" s="746"/>
      <c r="AA141" s="746"/>
      <c r="AB141" s="746"/>
      <c r="AC141" s="746"/>
      <c r="AD141" s="746"/>
      <c r="AE141" s="746"/>
      <c r="AF141" s="746"/>
      <c r="AG141" s="746"/>
      <c r="AH141" s="746"/>
      <c r="AI141" s="746"/>
      <c r="AJ141" s="746"/>
      <c r="AK141" s="746"/>
      <c r="AL141" s="746"/>
      <c r="AM141" s="747"/>
      <c r="AN141" s="72"/>
      <c r="AO141" s="72"/>
      <c r="AP141" s="72"/>
      <c r="AQ141" s="72"/>
      <c r="AR141" s="72"/>
      <c r="AS141" s="72"/>
      <c r="AT141" s="120"/>
      <c r="AU141" s="120"/>
      <c r="AV141" s="72"/>
      <c r="AW141" s="72"/>
      <c r="AX141" s="72"/>
      <c r="AY141" s="72"/>
      <c r="AZ141" s="120"/>
      <c r="BA141" s="120"/>
      <c r="BB141" s="3"/>
      <c r="BC141" s="3"/>
      <c r="BD141" s="3"/>
      <c r="BE141" s="3"/>
      <c r="BF141" s="3"/>
      <c r="BG141" s="3"/>
    </row>
    <row r="142" spans="2:61" s="4" customFormat="1" ht="9.9" customHeight="1">
      <c r="B142" s="869"/>
      <c r="C142" s="869"/>
      <c r="D142" s="735"/>
      <c r="E142" s="735"/>
      <c r="F142" s="739"/>
      <c r="G142" s="688"/>
      <c r="H142" s="688"/>
      <c r="I142" s="688"/>
      <c r="J142" s="688"/>
      <c r="K142" s="688"/>
      <c r="L142" s="686"/>
      <c r="M142" s="719"/>
      <c r="N142" s="748"/>
      <c r="O142" s="749"/>
      <c r="P142" s="749"/>
      <c r="Q142" s="749"/>
      <c r="R142" s="749"/>
      <c r="S142" s="749"/>
      <c r="T142" s="749"/>
      <c r="U142" s="749"/>
      <c r="V142" s="749"/>
      <c r="W142" s="749"/>
      <c r="X142" s="749"/>
      <c r="Y142" s="749"/>
      <c r="Z142" s="749"/>
      <c r="AA142" s="749"/>
      <c r="AB142" s="749"/>
      <c r="AC142" s="749"/>
      <c r="AD142" s="749"/>
      <c r="AE142" s="749"/>
      <c r="AF142" s="749"/>
      <c r="AG142" s="749"/>
      <c r="AH142" s="749"/>
      <c r="AI142" s="749"/>
      <c r="AJ142" s="749"/>
      <c r="AK142" s="749"/>
      <c r="AL142" s="749"/>
      <c r="AM142" s="750"/>
      <c r="AN142" s="72"/>
      <c r="AO142" s="72"/>
      <c r="AP142" s="72"/>
      <c r="AQ142" s="72"/>
      <c r="AR142" s="72"/>
      <c r="AS142" s="72"/>
      <c r="AT142" s="120"/>
      <c r="AU142" s="120"/>
      <c r="AV142" s="72"/>
      <c r="AW142" s="72"/>
      <c r="AX142" s="72"/>
      <c r="AY142" s="72"/>
      <c r="AZ142" s="120"/>
      <c r="BA142" s="120"/>
      <c r="BB142" s="3"/>
      <c r="BC142" s="3"/>
      <c r="BD142" s="3"/>
      <c r="BE142" s="3"/>
      <c r="BF142" s="3"/>
      <c r="BG142" s="3"/>
    </row>
    <row r="143" spans="2:61" s="4" customFormat="1" ht="9.9" customHeight="1">
      <c r="B143" s="709" t="s">
        <v>1046</v>
      </c>
      <c r="C143" s="681"/>
      <c r="D143" s="681"/>
      <c r="E143" s="681"/>
      <c r="F143" s="681"/>
      <c r="G143" s="681"/>
      <c r="H143" s="681"/>
      <c r="I143" s="681"/>
      <c r="J143" s="681"/>
      <c r="K143" s="681"/>
      <c r="L143" s="681"/>
      <c r="M143" s="681"/>
      <c r="N143" s="681"/>
      <c r="O143" s="682"/>
      <c r="S143" s="3"/>
      <c r="AC143" s="3"/>
      <c r="AM143" s="3"/>
      <c r="AW143" s="3"/>
      <c r="BB143" s="3"/>
      <c r="BC143" s="3"/>
      <c r="BD143" s="3"/>
      <c r="BE143" s="3"/>
      <c r="BF143" s="3"/>
      <c r="BG143" s="3"/>
    </row>
    <row r="144" spans="2:61" s="3" customFormat="1" ht="9.9" customHeight="1">
      <c r="B144" s="753"/>
      <c r="C144" s="751"/>
      <c r="D144" s="751"/>
      <c r="E144" s="751"/>
      <c r="F144" s="751"/>
      <c r="G144" s="751"/>
      <c r="H144" s="751"/>
      <c r="I144" s="751"/>
      <c r="J144" s="751"/>
      <c r="K144" s="751"/>
      <c r="L144" s="751"/>
      <c r="M144" s="751"/>
      <c r="N144" s="751"/>
      <c r="O144" s="752"/>
    </row>
    <row r="145" spans="2:62" s="3" customFormat="1" ht="9.9" customHeight="1">
      <c r="B145" s="853">
        <v>47</v>
      </c>
      <c r="C145" s="858"/>
      <c r="D145" s="862">
        <v>48</v>
      </c>
      <c r="E145" s="854"/>
      <c r="F145" s="854">
        <v>49</v>
      </c>
      <c r="G145" s="854"/>
      <c r="H145" s="636">
        <v>50</v>
      </c>
      <c r="I145" s="636"/>
      <c r="J145" s="854">
        <v>51</v>
      </c>
      <c r="K145" s="854"/>
      <c r="L145" s="854">
        <v>52</v>
      </c>
      <c r="M145" s="854"/>
      <c r="N145" s="859">
        <v>53</v>
      </c>
      <c r="O145" s="637"/>
    </row>
    <row r="146" spans="2:62" s="4" customFormat="1" ht="9.9" customHeight="1">
      <c r="B146" s="66"/>
      <c r="C146" s="97" t="s">
        <v>1053</v>
      </c>
      <c r="D146" s="66"/>
      <c r="E146" s="18"/>
      <c r="F146" s="754" t="s">
        <v>10</v>
      </c>
      <c r="G146" s="755"/>
      <c r="H146" s="15"/>
      <c r="I146" s="18"/>
      <c r="J146" s="754" t="s">
        <v>11</v>
      </c>
      <c r="K146" s="755"/>
      <c r="L146" s="15"/>
      <c r="M146" s="18"/>
      <c r="N146" s="754" t="s">
        <v>12</v>
      </c>
      <c r="O146" s="711"/>
      <c r="S146" s="3"/>
      <c r="AC146" s="3"/>
      <c r="AM146" s="3"/>
      <c r="AW146" s="3"/>
      <c r="BB146" s="3"/>
      <c r="BC146" s="3"/>
      <c r="BD146" s="3"/>
      <c r="BE146" s="3"/>
      <c r="BF146" s="3"/>
      <c r="BG146" s="3"/>
    </row>
    <row r="147" spans="2:62" s="4" customFormat="1" ht="9.9" customHeight="1">
      <c r="B147" s="683" t="str">
        <f>$B$53</f>
        <v/>
      </c>
      <c r="C147" s="717"/>
      <c r="D147" s="683" t="str">
        <f>$D$53</f>
        <v/>
      </c>
      <c r="E147" s="720"/>
      <c r="F147" s="716" t="str">
        <f>$F$53</f>
        <v/>
      </c>
      <c r="G147" s="720"/>
      <c r="H147" s="716" t="str">
        <f>$H$53</f>
        <v/>
      </c>
      <c r="I147" s="720"/>
      <c r="J147" s="716" t="str">
        <f>$J$53</f>
        <v/>
      </c>
      <c r="K147" s="720"/>
      <c r="L147" s="716" t="str">
        <f>$L$53</f>
        <v/>
      </c>
      <c r="M147" s="720"/>
      <c r="N147" s="716" t="str">
        <f>$N$53</f>
        <v/>
      </c>
      <c r="O147" s="717"/>
      <c r="S147" s="3"/>
      <c r="AC147" s="3"/>
      <c r="AM147" s="3"/>
      <c r="AW147" s="3"/>
      <c r="BB147" s="3"/>
      <c r="BC147" s="3"/>
      <c r="BD147" s="3"/>
      <c r="BE147" s="3"/>
      <c r="BF147" s="3"/>
      <c r="BG147" s="3"/>
    </row>
    <row r="148" spans="2:62" s="4" customFormat="1" ht="9.9" customHeight="1">
      <c r="B148" s="685"/>
      <c r="C148" s="719"/>
      <c r="D148" s="685"/>
      <c r="E148" s="721"/>
      <c r="F148" s="718"/>
      <c r="G148" s="721"/>
      <c r="H148" s="718"/>
      <c r="I148" s="721"/>
      <c r="J148" s="718"/>
      <c r="K148" s="721"/>
      <c r="L148" s="718"/>
      <c r="M148" s="721"/>
      <c r="N148" s="718"/>
      <c r="O148" s="719"/>
      <c r="S148" s="3"/>
      <c r="AC148" s="3"/>
      <c r="AM148" s="3"/>
      <c r="AW148" s="3"/>
      <c r="BB148" s="3"/>
      <c r="BC148" s="3"/>
      <c r="BD148" s="3"/>
      <c r="BE148" s="3"/>
      <c r="BF148" s="3"/>
      <c r="BG148" s="3"/>
    </row>
    <row r="149" spans="2:62" s="4" customFormat="1" ht="9.9" customHeight="1">
      <c r="B149" s="703" t="s">
        <v>1000</v>
      </c>
      <c r="C149" s="704"/>
      <c r="D149" s="704"/>
      <c r="E149" s="704"/>
      <c r="F149" s="704"/>
      <c r="G149" s="704"/>
      <c r="H149" s="704"/>
      <c r="I149" s="704"/>
      <c r="J149" s="704"/>
      <c r="K149" s="704"/>
      <c r="L149" s="704"/>
      <c r="M149" s="704"/>
      <c r="N149" s="704"/>
      <c r="O149" s="704"/>
      <c r="P149" s="704"/>
      <c r="Q149" s="704"/>
      <c r="R149" s="704"/>
      <c r="S149" s="704"/>
      <c r="T149" s="704"/>
      <c r="U149" s="704"/>
      <c r="V149" s="704"/>
      <c r="W149" s="704"/>
      <c r="X149" s="704"/>
      <c r="Y149" s="704"/>
      <c r="Z149" s="704"/>
      <c r="AA149" s="704"/>
      <c r="AB149" s="704"/>
      <c r="AC149" s="704"/>
      <c r="AD149" s="704"/>
      <c r="AE149" s="704"/>
      <c r="AF149" s="704"/>
      <c r="AG149" s="704"/>
      <c r="AH149" s="704"/>
      <c r="AI149" s="704"/>
      <c r="AJ149" s="704"/>
      <c r="AK149" s="705"/>
      <c r="AL149" s="706" t="s">
        <v>985</v>
      </c>
      <c r="AM149" s="707"/>
      <c r="AN149" s="707"/>
      <c r="AO149" s="707"/>
      <c r="AP149" s="707"/>
      <c r="AQ149" s="707"/>
      <c r="AR149" s="707"/>
      <c r="AS149" s="707"/>
      <c r="AT149" s="707"/>
      <c r="AU149" s="707"/>
      <c r="AV149" s="707"/>
      <c r="AW149" s="707"/>
      <c r="AX149" s="707"/>
      <c r="AY149" s="707"/>
      <c r="AZ149" s="707"/>
      <c r="BA149" s="708"/>
      <c r="BB149" s="860" t="s">
        <v>1073</v>
      </c>
      <c r="BC149" s="597"/>
      <c r="BD149" s="597"/>
      <c r="BF149" s="3"/>
      <c r="BG149" s="3"/>
    </row>
    <row r="150" spans="2:62" s="4" customFormat="1" ht="9.9" customHeight="1">
      <c r="B150" s="703" t="s">
        <v>13</v>
      </c>
      <c r="C150" s="704"/>
      <c r="D150" s="704"/>
      <c r="E150" s="704"/>
      <c r="F150" s="704"/>
      <c r="G150" s="704"/>
      <c r="H150" s="704"/>
      <c r="I150" s="704"/>
      <c r="J150" s="704"/>
      <c r="K150" s="704"/>
      <c r="L150" s="704"/>
      <c r="M150" s="705"/>
      <c r="N150" s="703" t="s">
        <v>997</v>
      </c>
      <c r="O150" s="704"/>
      <c r="P150" s="704"/>
      <c r="Q150" s="704"/>
      <c r="R150" s="704"/>
      <c r="S150" s="704"/>
      <c r="T150" s="704"/>
      <c r="U150" s="704"/>
      <c r="V150" s="704"/>
      <c r="W150" s="704"/>
      <c r="X150" s="704"/>
      <c r="Y150" s="705"/>
      <c r="Z150" s="703" t="s">
        <v>998</v>
      </c>
      <c r="AA150" s="704"/>
      <c r="AB150" s="704"/>
      <c r="AC150" s="704"/>
      <c r="AD150" s="704"/>
      <c r="AE150" s="704"/>
      <c r="AF150" s="704"/>
      <c r="AG150" s="704"/>
      <c r="AH150" s="704"/>
      <c r="AI150" s="704"/>
      <c r="AJ150" s="704"/>
      <c r="AK150" s="705"/>
      <c r="AL150" s="709"/>
      <c r="AM150" s="681"/>
      <c r="AN150" s="681"/>
      <c r="AO150" s="681"/>
      <c r="AP150" s="681"/>
      <c r="AQ150" s="681"/>
      <c r="AR150" s="681"/>
      <c r="AS150" s="681"/>
      <c r="AT150" s="681"/>
      <c r="AU150" s="681"/>
      <c r="AV150" s="681"/>
      <c r="AW150" s="681"/>
      <c r="AX150" s="681"/>
      <c r="AY150" s="681"/>
      <c r="AZ150" s="681"/>
      <c r="BA150" s="682"/>
      <c r="BB150" s="597"/>
      <c r="BC150" s="597"/>
      <c r="BD150" s="597"/>
      <c r="BF150" s="3"/>
      <c r="BG150" s="3"/>
    </row>
    <row r="151" spans="2:62" s="4" customFormat="1" ht="9.9" customHeight="1">
      <c r="B151" s="635">
        <v>61</v>
      </c>
      <c r="C151" s="636"/>
      <c r="D151" s="854">
        <v>62</v>
      </c>
      <c r="E151" s="854"/>
      <c r="F151" s="854">
        <v>63</v>
      </c>
      <c r="G151" s="854"/>
      <c r="H151" s="854">
        <v>64</v>
      </c>
      <c r="I151" s="854"/>
      <c r="J151" s="854">
        <v>65</v>
      </c>
      <c r="K151" s="854"/>
      <c r="L151" s="859">
        <v>66</v>
      </c>
      <c r="M151" s="636"/>
      <c r="N151" s="635">
        <v>67</v>
      </c>
      <c r="O151" s="636"/>
      <c r="P151" s="854">
        <v>68</v>
      </c>
      <c r="Q151" s="854"/>
      <c r="R151" s="854">
        <v>69</v>
      </c>
      <c r="S151" s="854"/>
      <c r="T151" s="854">
        <v>70</v>
      </c>
      <c r="U151" s="854"/>
      <c r="V151" s="854">
        <v>71</v>
      </c>
      <c r="W151" s="854"/>
      <c r="X151" s="859">
        <v>72</v>
      </c>
      <c r="Y151" s="636"/>
      <c r="Z151" s="635">
        <v>73</v>
      </c>
      <c r="AA151" s="636"/>
      <c r="AB151" s="854">
        <v>74</v>
      </c>
      <c r="AC151" s="854"/>
      <c r="AD151" s="854">
        <v>75</v>
      </c>
      <c r="AE151" s="854"/>
      <c r="AF151" s="854">
        <v>76</v>
      </c>
      <c r="AG151" s="854"/>
      <c r="AH151" s="854">
        <v>77</v>
      </c>
      <c r="AI151" s="854"/>
      <c r="AJ151" s="859">
        <v>78</v>
      </c>
      <c r="AK151" s="636"/>
      <c r="AL151" s="635">
        <v>79</v>
      </c>
      <c r="AM151" s="636"/>
      <c r="AN151" s="854">
        <v>80</v>
      </c>
      <c r="AO151" s="859"/>
      <c r="AP151" s="853">
        <v>81</v>
      </c>
      <c r="AQ151" s="854"/>
      <c r="AR151" s="854">
        <v>82</v>
      </c>
      <c r="AS151" s="854"/>
      <c r="AT151" s="854">
        <v>83</v>
      </c>
      <c r="AU151" s="858"/>
      <c r="AV151" s="853">
        <v>84</v>
      </c>
      <c r="AW151" s="854"/>
      <c r="AX151" s="854">
        <v>85</v>
      </c>
      <c r="AY151" s="854"/>
      <c r="AZ151" s="859">
        <v>86</v>
      </c>
      <c r="BA151" s="637"/>
      <c r="BB151" s="612">
        <v>150</v>
      </c>
      <c r="BC151" s="612"/>
      <c r="BD151" s="612"/>
      <c r="BF151" s="3"/>
      <c r="BG151" s="3"/>
    </row>
    <row r="152" spans="2:62" s="3" customFormat="1" ht="9.9" customHeight="1">
      <c r="B152" s="136"/>
      <c r="C152" s="137"/>
      <c r="D152" s="17"/>
      <c r="E152" s="16"/>
      <c r="F152" s="710" t="s">
        <v>6</v>
      </c>
      <c r="G152" s="710"/>
      <c r="H152" s="128"/>
      <c r="I152" s="129"/>
      <c r="J152" s="128"/>
      <c r="K152" s="130"/>
      <c r="L152" s="710" t="s">
        <v>7</v>
      </c>
      <c r="M152" s="711"/>
      <c r="N152" s="66"/>
      <c r="O152" s="67"/>
      <c r="P152" s="15"/>
      <c r="Q152" s="18"/>
      <c r="R152" s="710" t="s">
        <v>6</v>
      </c>
      <c r="S152" s="710"/>
      <c r="T152" s="128"/>
      <c r="U152" s="129"/>
      <c r="V152" s="128"/>
      <c r="W152" s="130"/>
      <c r="X152" s="710" t="s">
        <v>7</v>
      </c>
      <c r="Y152" s="711"/>
      <c r="Z152" s="66"/>
      <c r="AA152" s="67"/>
      <c r="AB152" s="15"/>
      <c r="AC152" s="18"/>
      <c r="AD152" s="710" t="s">
        <v>6</v>
      </c>
      <c r="AE152" s="710"/>
      <c r="AF152" s="128"/>
      <c r="AG152" s="129"/>
      <c r="AH152" s="128"/>
      <c r="AI152" s="130"/>
      <c r="AJ152" s="710" t="s">
        <v>7</v>
      </c>
      <c r="AK152" s="711"/>
      <c r="AL152" s="76"/>
      <c r="AM152" s="74"/>
      <c r="AN152" s="99"/>
      <c r="AO152" s="99" t="s">
        <v>999</v>
      </c>
      <c r="AP152" s="76"/>
      <c r="AQ152" s="75"/>
      <c r="AR152" s="128"/>
      <c r="AS152" s="130"/>
      <c r="AT152" s="710" t="s">
        <v>6</v>
      </c>
      <c r="AU152" s="711"/>
      <c r="AV152" s="76"/>
      <c r="AW152" s="74"/>
      <c r="AX152" s="128"/>
      <c r="AY152" s="130"/>
      <c r="AZ152" s="710" t="s">
        <v>7</v>
      </c>
      <c r="BA152" s="711"/>
      <c r="BB152" s="735"/>
      <c r="BC152" s="735"/>
      <c r="BD152" s="735"/>
    </row>
    <row r="153" spans="2:62" s="4" customFormat="1" ht="9.9" customHeight="1">
      <c r="B153" s="683" t="str">
        <f>$B$58</f>
        <v/>
      </c>
      <c r="C153" s="684"/>
      <c r="D153" s="687" t="str">
        <f>$D$58</f>
        <v/>
      </c>
      <c r="E153" s="687"/>
      <c r="F153" s="687" t="str">
        <f>$F$58</f>
        <v/>
      </c>
      <c r="G153" s="687"/>
      <c r="H153" s="677">
        <v>0</v>
      </c>
      <c r="I153" s="677"/>
      <c r="J153" s="677">
        <v>0</v>
      </c>
      <c r="K153" s="677"/>
      <c r="L153" s="679">
        <v>0</v>
      </c>
      <c r="M153" s="680"/>
      <c r="N153" s="683" t="str">
        <f>$N$58</f>
        <v/>
      </c>
      <c r="O153" s="684"/>
      <c r="P153" s="687" t="str">
        <f>$P$58</f>
        <v/>
      </c>
      <c r="Q153" s="687"/>
      <c r="R153" s="687" t="str">
        <f>$R$58</f>
        <v/>
      </c>
      <c r="S153" s="687"/>
      <c r="T153" s="677">
        <v>0</v>
      </c>
      <c r="U153" s="677"/>
      <c r="V153" s="677">
        <v>0</v>
      </c>
      <c r="W153" s="677"/>
      <c r="X153" s="679">
        <v>0</v>
      </c>
      <c r="Y153" s="680"/>
      <c r="Z153" s="683" t="str">
        <f>$Z$58</f>
        <v/>
      </c>
      <c r="AA153" s="684"/>
      <c r="AB153" s="687" t="str">
        <f>$AB$58</f>
        <v/>
      </c>
      <c r="AC153" s="687"/>
      <c r="AD153" s="687" t="str">
        <f>$AD$58</f>
        <v/>
      </c>
      <c r="AE153" s="687"/>
      <c r="AF153" s="677">
        <v>0</v>
      </c>
      <c r="AG153" s="677"/>
      <c r="AH153" s="677">
        <v>0</v>
      </c>
      <c r="AI153" s="677"/>
      <c r="AJ153" s="679">
        <v>0</v>
      </c>
      <c r="AK153" s="680"/>
      <c r="AL153" s="712"/>
      <c r="AM153" s="713"/>
      <c r="AN153" s="716" t="str">
        <f>$AN$58</f>
        <v/>
      </c>
      <c r="AO153" s="717"/>
      <c r="AP153" s="720" t="str">
        <f>$AP$58</f>
        <v/>
      </c>
      <c r="AQ153" s="687"/>
      <c r="AR153" s="687" t="str">
        <f>$AR$58</f>
        <v/>
      </c>
      <c r="AS153" s="687"/>
      <c r="AT153" s="722">
        <v>0</v>
      </c>
      <c r="AU153" s="723"/>
      <c r="AV153" s="726">
        <v>0</v>
      </c>
      <c r="AW153" s="727"/>
      <c r="AX153" s="730">
        <v>0</v>
      </c>
      <c r="AY153" s="731"/>
      <c r="AZ153" s="722">
        <v>0</v>
      </c>
      <c r="BA153" s="723"/>
      <c r="BB153" s="735"/>
      <c r="BC153" s="735"/>
      <c r="BD153" s="735"/>
      <c r="BG153" s="3"/>
    </row>
    <row r="154" spans="2:62" s="4" customFormat="1" ht="9.9" customHeight="1">
      <c r="B154" s="685"/>
      <c r="C154" s="686"/>
      <c r="D154" s="688"/>
      <c r="E154" s="688"/>
      <c r="F154" s="688"/>
      <c r="G154" s="688"/>
      <c r="H154" s="678"/>
      <c r="I154" s="678"/>
      <c r="J154" s="678"/>
      <c r="K154" s="678"/>
      <c r="L154" s="681"/>
      <c r="M154" s="682"/>
      <c r="N154" s="685"/>
      <c r="O154" s="686"/>
      <c r="P154" s="688"/>
      <c r="Q154" s="688"/>
      <c r="R154" s="688"/>
      <c r="S154" s="688"/>
      <c r="T154" s="678"/>
      <c r="U154" s="678"/>
      <c r="V154" s="678"/>
      <c r="W154" s="678"/>
      <c r="X154" s="681"/>
      <c r="Y154" s="682"/>
      <c r="Z154" s="685"/>
      <c r="AA154" s="686"/>
      <c r="AB154" s="688"/>
      <c r="AC154" s="688"/>
      <c r="AD154" s="688"/>
      <c r="AE154" s="688"/>
      <c r="AF154" s="678"/>
      <c r="AG154" s="678"/>
      <c r="AH154" s="678"/>
      <c r="AI154" s="678"/>
      <c r="AJ154" s="681"/>
      <c r="AK154" s="682"/>
      <c r="AL154" s="714"/>
      <c r="AM154" s="715"/>
      <c r="AN154" s="718"/>
      <c r="AO154" s="719"/>
      <c r="AP154" s="721"/>
      <c r="AQ154" s="688"/>
      <c r="AR154" s="688"/>
      <c r="AS154" s="688"/>
      <c r="AT154" s="724"/>
      <c r="AU154" s="725"/>
      <c r="AV154" s="728"/>
      <c r="AW154" s="729"/>
      <c r="AX154" s="732"/>
      <c r="AY154" s="733"/>
      <c r="AZ154" s="724"/>
      <c r="BA154" s="725"/>
      <c r="BB154" s="735"/>
      <c r="BC154" s="735"/>
      <c r="BD154" s="735"/>
      <c r="BG154" s="3"/>
    </row>
    <row r="155" spans="2:62" s="4" customFormat="1" ht="9.9" customHeight="1">
      <c r="K155" s="3"/>
      <c r="P155" s="3"/>
      <c r="Q155" s="3"/>
      <c r="R155" s="3"/>
      <c r="S155" s="3"/>
      <c r="T155" s="3"/>
      <c r="U155" s="3"/>
      <c r="V155" s="3"/>
      <c r="W155" s="3"/>
      <c r="X155" s="3"/>
      <c r="Y155" s="3"/>
      <c r="Z155" s="3"/>
      <c r="AA155" s="3"/>
      <c r="AB155" s="3"/>
      <c r="AC155" s="3"/>
      <c r="AD155" s="3"/>
      <c r="AE155" s="3"/>
      <c r="AF155" s="3"/>
      <c r="AG155" s="3"/>
      <c r="AH155" s="3"/>
      <c r="AI155" s="3"/>
      <c r="AJ155" s="3"/>
      <c r="AK155" s="3"/>
      <c r="AL155" s="139"/>
      <c r="AM155" s="139"/>
      <c r="AN155" s="139"/>
      <c r="AO155" s="139"/>
      <c r="AP155" s="139"/>
      <c r="AQ155" s="139"/>
      <c r="AR155" s="139"/>
      <c r="AS155" s="139"/>
      <c r="AT155" s="139"/>
      <c r="AU155" s="139"/>
      <c r="AV155" s="139"/>
      <c r="AW155" s="139"/>
      <c r="AX155" s="139"/>
      <c r="AY155" s="139"/>
      <c r="AZ155" s="139"/>
      <c r="BA155" s="139"/>
      <c r="BB155" s="3"/>
      <c r="BC155" s="3"/>
      <c r="BD155" s="3"/>
      <c r="BE155" s="3"/>
      <c r="BF155" s="3"/>
      <c r="BG155" s="3"/>
      <c r="BH155" s="3"/>
      <c r="BI155" s="3"/>
    </row>
    <row r="156" spans="2:62" s="4" customFormat="1" ht="9.9" customHeight="1">
      <c r="K156" s="3"/>
      <c r="P156" s="3"/>
      <c r="Q156" s="3"/>
      <c r="R156" s="3"/>
      <c r="S156" s="3"/>
      <c r="T156" s="3"/>
      <c r="U156" s="3"/>
      <c r="V156" s="3"/>
      <c r="W156" s="3"/>
      <c r="X156" s="3"/>
      <c r="Y156" s="3"/>
      <c r="Z156" s="3"/>
      <c r="AA156" s="3"/>
      <c r="AB156" s="3"/>
      <c r="AC156" s="3"/>
      <c r="AD156" s="3"/>
      <c r="AE156" s="3"/>
      <c r="AF156" s="3"/>
      <c r="AG156" s="3"/>
      <c r="AH156" s="3"/>
      <c r="AI156" s="3"/>
      <c r="AJ156" s="3"/>
      <c r="AK156" s="3"/>
      <c r="AL156" s="309"/>
      <c r="AM156" s="309"/>
      <c r="AN156" s="309"/>
      <c r="AO156" s="309"/>
      <c r="AP156" s="309"/>
      <c r="AQ156" s="309"/>
      <c r="AR156" s="309"/>
      <c r="AS156" s="309"/>
      <c r="AT156" s="309"/>
      <c r="AU156" s="309"/>
      <c r="AV156" s="309"/>
      <c r="AW156" s="309"/>
      <c r="AX156" s="309"/>
      <c r="AY156" s="309"/>
      <c r="AZ156" s="309"/>
      <c r="BA156" s="309"/>
      <c r="BB156" s="3"/>
      <c r="BC156" s="3"/>
      <c r="BD156" s="3"/>
      <c r="BE156" s="3"/>
      <c r="BF156" s="3"/>
      <c r="BG156" s="3"/>
      <c r="BH156" s="3"/>
      <c r="BI156" s="3"/>
    </row>
    <row r="157" spans="2:62" ht="9.9" customHeight="1">
      <c r="B157" s="1"/>
      <c r="C157" s="1"/>
      <c r="D157" s="1"/>
      <c r="E157" s="1"/>
      <c r="F157" s="1"/>
      <c r="G157" s="1"/>
      <c r="H157" s="2"/>
      <c r="I157" s="2"/>
      <c r="J157" s="2"/>
      <c r="K157" s="2"/>
      <c r="L157" s="2"/>
      <c r="M157" s="2"/>
      <c r="N157" s="2"/>
      <c r="O157" s="2"/>
      <c r="P157" s="2"/>
      <c r="Q157" s="2"/>
      <c r="R157" s="2"/>
      <c r="S157" s="1"/>
      <c r="T157" s="1"/>
      <c r="U157" s="1"/>
      <c r="V157" s="1"/>
      <c r="X157" s="1"/>
      <c r="Y157" s="1"/>
      <c r="Z157" s="1"/>
      <c r="AA157" s="954" t="s">
        <v>1103</v>
      </c>
      <c r="AB157" s="954"/>
      <c r="AC157" s="954"/>
      <c r="AD157" s="954"/>
      <c r="AE157" s="954"/>
      <c r="AF157" s="954"/>
      <c r="AG157" s="954"/>
      <c r="AH157" s="954"/>
      <c r="AI157" s="954"/>
      <c r="AJ157" s="954"/>
      <c r="AK157" s="954"/>
      <c r="AL157" s="1"/>
      <c r="AM157" s="1"/>
      <c r="AN157" s="1"/>
      <c r="AO157" s="1"/>
      <c r="AP157" s="1"/>
      <c r="AR157" s="1"/>
      <c r="AS157" s="1"/>
      <c r="AU157" s="2"/>
      <c r="AV157" s="2"/>
      <c r="AW157" s="2"/>
      <c r="AX157" s="2"/>
      <c r="AY157" s="2"/>
      <c r="AZ157" s="2"/>
      <c r="BA157" s="2"/>
      <c r="BB157" s="2"/>
      <c r="BC157" s="2"/>
      <c r="BD157" s="2"/>
      <c r="BE157" s="1"/>
      <c r="BF157" s="1"/>
      <c r="BG157" s="1"/>
      <c r="BH157" s="1"/>
      <c r="BI157" s="1"/>
      <c r="BJ157" s="1"/>
    </row>
    <row r="158" spans="2:62" ht="9.9" customHeight="1">
      <c r="B158" s="1"/>
      <c r="C158" s="1"/>
      <c r="D158" s="1"/>
      <c r="E158" s="1"/>
      <c r="F158" s="1"/>
      <c r="G158" s="1"/>
      <c r="H158" s="2"/>
      <c r="I158" s="2"/>
      <c r="J158" s="2"/>
      <c r="K158" s="2"/>
      <c r="L158" s="2"/>
      <c r="M158" s="2"/>
      <c r="N158" s="2"/>
      <c r="O158" s="2"/>
      <c r="P158" s="2"/>
      <c r="Q158" s="2"/>
      <c r="R158" s="2"/>
      <c r="S158" s="2"/>
      <c r="T158" s="2"/>
      <c r="U158" s="1"/>
      <c r="V158" s="1"/>
      <c r="X158" s="1"/>
      <c r="Y158" s="1"/>
      <c r="Z158" s="1"/>
      <c r="AA158" s="954"/>
      <c r="AB158" s="954"/>
      <c r="AC158" s="954"/>
      <c r="AD158" s="954"/>
      <c r="AE158" s="954"/>
      <c r="AF158" s="954"/>
      <c r="AG158" s="954"/>
      <c r="AH158" s="954"/>
      <c r="AI158" s="954"/>
      <c r="AJ158" s="954"/>
      <c r="AK158" s="954"/>
      <c r="AL158" s="1"/>
      <c r="AM158" s="1"/>
      <c r="AN158" s="1"/>
      <c r="AO158" s="1"/>
      <c r="AP158" s="1"/>
      <c r="AR158" s="1"/>
      <c r="AS158" s="1"/>
      <c r="AT158" s="1"/>
      <c r="AU158" s="1"/>
      <c r="AV158" s="2"/>
      <c r="AW158" s="2"/>
      <c r="AX158" s="2"/>
      <c r="AY158" s="2"/>
      <c r="AZ158" s="833" t="s">
        <v>1076</v>
      </c>
      <c r="BA158" s="834"/>
      <c r="BB158" s="834"/>
      <c r="BC158" s="834"/>
      <c r="BD158" s="834"/>
      <c r="BE158" s="834"/>
      <c r="BF158" s="834"/>
      <c r="BG158" s="834"/>
      <c r="BH158" s="834"/>
      <c r="BI158" s="834"/>
      <c r="BJ158" s="835"/>
    </row>
    <row r="159" spans="2:62" ht="9.9" customHeight="1">
      <c r="B159" s="1"/>
      <c r="C159" s="1"/>
      <c r="D159" s="1"/>
      <c r="E159" s="1"/>
      <c r="F159" s="1"/>
      <c r="G159" s="1"/>
      <c r="H159" s="2"/>
      <c r="I159" s="2"/>
      <c r="J159" s="2"/>
      <c r="K159" s="2"/>
      <c r="L159" s="2"/>
      <c r="M159" s="2"/>
      <c r="N159" s="2"/>
      <c r="O159" s="2"/>
      <c r="P159" s="2"/>
      <c r="Q159" s="2"/>
      <c r="R159" s="839" t="s">
        <v>1042</v>
      </c>
      <c r="S159" s="839"/>
      <c r="T159" s="839"/>
      <c r="U159" s="839"/>
      <c r="V159" s="839"/>
      <c r="W159" s="839"/>
      <c r="X159" s="839"/>
      <c r="Y159" s="839"/>
      <c r="Z159" s="839"/>
      <c r="AA159" s="839"/>
      <c r="AB159" s="839"/>
      <c r="AC159" s="839"/>
      <c r="AD159" s="839"/>
      <c r="AE159" s="839"/>
      <c r="AF159" s="839"/>
      <c r="AG159" s="839"/>
      <c r="AH159" s="839"/>
      <c r="AI159" s="839"/>
      <c r="AJ159" s="839"/>
      <c r="AK159" s="839"/>
      <c r="AL159" s="839"/>
      <c r="AM159" s="839"/>
      <c r="AN159" s="839"/>
      <c r="AO159" s="839"/>
      <c r="AP159" s="839"/>
      <c r="AQ159" s="839"/>
      <c r="AR159" s="839"/>
      <c r="AS159" s="839"/>
      <c r="AT159" s="839"/>
      <c r="AU159" s="2"/>
      <c r="AV159" s="2"/>
      <c r="AW159" s="2"/>
      <c r="AX159" s="2"/>
      <c r="AY159" s="2"/>
      <c r="AZ159" s="836"/>
      <c r="BA159" s="837"/>
      <c r="BB159" s="837"/>
      <c r="BC159" s="837"/>
      <c r="BD159" s="837"/>
      <c r="BE159" s="837"/>
      <c r="BF159" s="837"/>
      <c r="BG159" s="837"/>
      <c r="BH159" s="837"/>
      <c r="BI159" s="837"/>
      <c r="BJ159" s="838"/>
    </row>
    <row r="160" spans="2:62" ht="9.9" customHeight="1">
      <c r="B160" s="1"/>
      <c r="C160" s="1"/>
      <c r="D160" s="1"/>
      <c r="E160" s="1"/>
      <c r="F160" s="1"/>
      <c r="G160" s="1"/>
      <c r="H160" s="1"/>
      <c r="I160" s="1"/>
      <c r="J160" s="1"/>
      <c r="K160" s="1"/>
      <c r="L160" s="1"/>
      <c r="N160" s="1"/>
      <c r="O160" s="1"/>
      <c r="P160" s="1"/>
      <c r="Q160" s="1"/>
      <c r="R160" s="839"/>
      <c r="S160" s="839"/>
      <c r="T160" s="839"/>
      <c r="U160" s="839"/>
      <c r="V160" s="839"/>
      <c r="W160" s="839"/>
      <c r="X160" s="839"/>
      <c r="Y160" s="839"/>
      <c r="Z160" s="839"/>
      <c r="AA160" s="839"/>
      <c r="AB160" s="839"/>
      <c r="AC160" s="839"/>
      <c r="AD160" s="839"/>
      <c r="AE160" s="839"/>
      <c r="AF160" s="839"/>
      <c r="AG160" s="839"/>
      <c r="AH160" s="839"/>
      <c r="AI160" s="839"/>
      <c r="AJ160" s="839"/>
      <c r="AK160" s="839"/>
      <c r="AL160" s="839"/>
      <c r="AM160" s="839"/>
      <c r="AN160" s="839"/>
      <c r="AO160" s="839"/>
      <c r="AP160" s="839"/>
      <c r="AQ160" s="839"/>
      <c r="AR160" s="839"/>
      <c r="AS160" s="839"/>
      <c r="AT160" s="839"/>
      <c r="AU160" s="2"/>
      <c r="AV160" s="1"/>
      <c r="AW160" s="1"/>
      <c r="AX160" s="1"/>
      <c r="AY160" s="1"/>
      <c r="AZ160" s="1"/>
      <c r="BB160" s="1"/>
      <c r="BC160" s="1"/>
      <c r="BD160" s="1"/>
      <c r="BE160" s="1"/>
      <c r="BF160" s="1"/>
      <c r="BG160" s="1"/>
      <c r="BH160" s="1"/>
      <c r="BI160" s="1"/>
      <c r="BJ160" s="1"/>
    </row>
    <row r="161" spans="2:66" ht="9.9" customHeight="1">
      <c r="B161" s="840" t="s">
        <v>1043</v>
      </c>
      <c r="C161" s="841"/>
      <c r="D161" s="841"/>
      <c r="E161" s="841"/>
      <c r="F161" s="841"/>
      <c r="G161" s="841"/>
      <c r="H161" s="841"/>
      <c r="I161" s="841"/>
      <c r="J161" s="842"/>
      <c r="K161" s="1"/>
      <c r="L161" s="1"/>
      <c r="N161" s="1"/>
      <c r="O161" s="1"/>
      <c r="P161" s="1"/>
      <c r="Q161" s="1"/>
      <c r="R161" s="839" t="s">
        <v>979</v>
      </c>
      <c r="S161" s="839"/>
      <c r="T161" s="839"/>
      <c r="U161" s="839"/>
      <c r="V161" s="839"/>
      <c r="W161" s="839"/>
      <c r="X161" s="839"/>
      <c r="Y161" s="839"/>
      <c r="Z161" s="839"/>
      <c r="AA161" s="839"/>
      <c r="AB161" s="839"/>
      <c r="AC161" s="839"/>
      <c r="AD161" s="839"/>
      <c r="AE161" s="839"/>
      <c r="AF161" s="839"/>
      <c r="AG161" s="839"/>
      <c r="AH161" s="839"/>
      <c r="AI161" s="839"/>
      <c r="AJ161" s="839"/>
      <c r="AK161" s="839"/>
      <c r="AL161" s="839"/>
      <c r="AM161" s="839"/>
      <c r="AN161" s="839"/>
      <c r="AO161" s="839"/>
      <c r="AP161" s="839"/>
      <c r="AQ161" s="839"/>
      <c r="AR161" s="839"/>
      <c r="AS161" s="839"/>
      <c r="AT161" s="839"/>
      <c r="AU161" s="1"/>
      <c r="AV161" s="1"/>
      <c r="AW161" s="1"/>
      <c r="AX161" s="1"/>
      <c r="AY161" s="1"/>
      <c r="AZ161" s="1"/>
      <c r="BC161" s="1"/>
      <c r="BF161" s="846" t="s">
        <v>8</v>
      </c>
      <c r="BG161" s="847"/>
      <c r="BH161" s="847"/>
      <c r="BI161" s="847"/>
      <c r="BJ161" s="848"/>
      <c r="BK161" s="68"/>
      <c r="BL161" s="1"/>
    </row>
    <row r="162" spans="2:66" ht="9.9" customHeight="1">
      <c r="B162" s="843"/>
      <c r="C162" s="844"/>
      <c r="D162" s="844"/>
      <c r="E162" s="844"/>
      <c r="F162" s="844"/>
      <c r="G162" s="844"/>
      <c r="H162" s="844"/>
      <c r="I162" s="844"/>
      <c r="J162" s="845"/>
      <c r="K162" s="1"/>
      <c r="L162" s="1"/>
      <c r="N162" s="1"/>
      <c r="O162" s="1"/>
      <c r="P162" s="1"/>
      <c r="Q162" s="2"/>
      <c r="R162" s="839"/>
      <c r="S162" s="839"/>
      <c r="T162" s="839"/>
      <c r="U162" s="839"/>
      <c r="V162" s="839"/>
      <c r="W162" s="839"/>
      <c r="X162" s="839"/>
      <c r="Y162" s="839"/>
      <c r="Z162" s="839"/>
      <c r="AA162" s="839"/>
      <c r="AB162" s="839"/>
      <c r="AC162" s="839"/>
      <c r="AD162" s="839"/>
      <c r="AE162" s="839"/>
      <c r="AF162" s="839"/>
      <c r="AG162" s="839"/>
      <c r="AH162" s="839"/>
      <c r="AI162" s="839"/>
      <c r="AJ162" s="839"/>
      <c r="AK162" s="839"/>
      <c r="AL162" s="839"/>
      <c r="AM162" s="839"/>
      <c r="AN162" s="839"/>
      <c r="AO162" s="839"/>
      <c r="AP162" s="839"/>
      <c r="AQ162" s="839"/>
      <c r="AR162" s="839"/>
      <c r="AS162" s="839"/>
      <c r="AT162" s="839"/>
      <c r="AU162" s="1"/>
      <c r="AV162" s="1"/>
      <c r="AW162" s="1"/>
      <c r="AX162" s="1"/>
      <c r="AY162" s="1"/>
      <c r="AZ162" s="1"/>
      <c r="BC162" s="1"/>
      <c r="BF162" s="849"/>
      <c r="BG162" s="850"/>
      <c r="BH162" s="850"/>
      <c r="BI162" s="850"/>
      <c r="BJ162" s="851"/>
      <c r="BK162" s="68"/>
      <c r="BL162" s="1"/>
    </row>
    <row r="163" spans="2:66" ht="9.9" customHeight="1">
      <c r="B163" s="2"/>
      <c r="C163" s="2"/>
      <c r="D163" s="2"/>
      <c r="E163" s="2"/>
      <c r="F163" s="2"/>
      <c r="G163" s="2"/>
      <c r="H163" s="2"/>
      <c r="I163" s="1"/>
      <c r="J163" s="1"/>
      <c r="K163" s="1"/>
      <c r="L163" s="1"/>
      <c r="N163" s="1"/>
      <c r="O163" s="1"/>
      <c r="P163" s="1"/>
      <c r="Q163" s="1"/>
      <c r="T163" s="1"/>
      <c r="W163"/>
      <c r="AD163" s="1"/>
      <c r="AH163" s="1"/>
      <c r="AI163" s="1"/>
      <c r="AJ163" s="1"/>
      <c r="AK163" s="1"/>
      <c r="AL163" s="1"/>
      <c r="AM163" s="1"/>
      <c r="AN163" s="1"/>
      <c r="AO163" s="1"/>
      <c r="AP163" s="1"/>
      <c r="AR163" s="1"/>
      <c r="AS163" s="1"/>
      <c r="AT163" s="1"/>
      <c r="AU163" s="1"/>
      <c r="AV163" s="1"/>
      <c r="AW163" s="1"/>
      <c r="AX163" s="1"/>
      <c r="AY163" s="1"/>
      <c r="AZ163" s="1"/>
      <c r="BB163" s="1"/>
      <c r="BC163" s="1"/>
      <c r="BD163" s="1"/>
      <c r="BE163" s="1"/>
      <c r="BF163" s="1"/>
      <c r="BG163" s="1"/>
      <c r="BK163"/>
    </row>
    <row r="164" spans="2:66" s="4" customFormat="1" ht="9.9" customHeight="1">
      <c r="B164" s="706" t="s">
        <v>4</v>
      </c>
      <c r="C164" s="707"/>
      <c r="D164" s="707"/>
      <c r="E164" s="707"/>
      <c r="F164" s="707"/>
      <c r="G164" s="707"/>
      <c r="H164" s="707"/>
      <c r="I164" s="707"/>
      <c r="J164" s="707"/>
      <c r="K164" s="707"/>
      <c r="L164" s="152"/>
      <c r="M164" s="160" t="s">
        <v>18</v>
      </c>
      <c r="N164" s="66"/>
      <c r="O164" s="18"/>
      <c r="P164" s="754" t="s">
        <v>10</v>
      </c>
      <c r="Q164" s="755"/>
      <c r="R164" s="15"/>
      <c r="S164" s="18"/>
      <c r="T164" s="754" t="s">
        <v>11</v>
      </c>
      <c r="U164" s="755"/>
      <c r="V164" s="15"/>
      <c r="W164" s="18"/>
      <c r="X164" s="754" t="s">
        <v>12</v>
      </c>
      <c r="Y164" s="711"/>
      <c r="Z164" s="3"/>
      <c r="AA164" s="3"/>
      <c r="AD164" s="3"/>
      <c r="AE164" s="3"/>
      <c r="AF164" s="3"/>
      <c r="AG164" s="3"/>
      <c r="AH164" s="3"/>
      <c r="AI164" s="3"/>
      <c r="AJ164" s="3"/>
      <c r="AK164" s="3"/>
      <c r="AL164" s="3"/>
      <c r="AM164" s="3"/>
      <c r="AN164" s="3"/>
      <c r="AO164" s="3"/>
      <c r="AP164" s="3"/>
      <c r="AQ164" s="3"/>
      <c r="AR164" s="3"/>
      <c r="AX164" s="179"/>
      <c r="AY164" s="180"/>
      <c r="AZ164" s="180"/>
      <c r="BA164" s="180"/>
      <c r="BB164" s="180"/>
      <c r="BC164" s="180"/>
      <c r="BD164" s="180"/>
      <c r="BE164" s="180"/>
      <c r="BF164" s="180"/>
      <c r="BG164" s="180"/>
      <c r="BH164" s="180"/>
      <c r="BI164" s="181"/>
    </row>
    <row r="165" spans="2:66" s="4" customFormat="1" ht="9.9" customHeight="1">
      <c r="B165" s="852"/>
      <c r="C165" s="679"/>
      <c r="D165" s="679"/>
      <c r="E165" s="679"/>
      <c r="F165" s="679"/>
      <c r="G165" s="679"/>
      <c r="H165" s="679"/>
      <c r="I165" s="679"/>
      <c r="J165" s="679"/>
      <c r="K165" s="679"/>
      <c r="L165" s="683" t="str">
        <f>入力画面!$H$11</f>
        <v>R</v>
      </c>
      <c r="M165" s="717"/>
      <c r="N165" s="683" t="str">
        <f>MID(入力画面!$J$11,1,1)</f>
        <v/>
      </c>
      <c r="O165" s="720"/>
      <c r="P165" s="716" t="str">
        <f>MID(入力画面!$J$11,2,1)</f>
        <v/>
      </c>
      <c r="Q165" s="720"/>
      <c r="R165" s="716" t="str">
        <f>MID(入力画面!$J$11,3,1)</f>
        <v/>
      </c>
      <c r="S165" s="720"/>
      <c r="T165" s="716" t="str">
        <f>MID(入力画面!$J$11,4,1)</f>
        <v/>
      </c>
      <c r="U165" s="720"/>
      <c r="V165" s="716" t="str">
        <f>MID(入力画面!$J$11,5,1)</f>
        <v/>
      </c>
      <c r="W165" s="720"/>
      <c r="X165" s="716" t="str">
        <f>MID(入力画面!$J$11,6,1)</f>
        <v/>
      </c>
      <c r="Y165" s="717"/>
      <c r="Z165" s="3"/>
      <c r="AA165" s="3"/>
      <c r="AB165" s="3"/>
      <c r="AC165" s="3"/>
      <c r="AD165" s="3"/>
      <c r="AE165" s="3"/>
      <c r="AF165" s="3"/>
      <c r="AG165" s="3"/>
      <c r="AH165" s="3"/>
      <c r="AI165" s="3"/>
      <c r="AJ165" s="3"/>
      <c r="AK165" s="3"/>
      <c r="AL165" s="3"/>
      <c r="AM165" s="3"/>
      <c r="AN165" s="3"/>
      <c r="AO165" s="3"/>
      <c r="AP165" s="3"/>
      <c r="AQ165" s="3"/>
      <c r="AR165" s="3"/>
      <c r="AX165" s="182"/>
      <c r="AY165" s="183"/>
      <c r="AZ165" s="183"/>
      <c r="BA165" s="183"/>
      <c r="BB165" s="183"/>
      <c r="BC165" s="183"/>
      <c r="BD165" s="183"/>
      <c r="BE165" s="183"/>
      <c r="BF165" s="183"/>
      <c r="BG165" s="183"/>
      <c r="BH165" s="183"/>
      <c r="BI165" s="184"/>
    </row>
    <row r="166" spans="2:66" s="3" customFormat="1" ht="9.9" customHeight="1">
      <c r="B166" s="709"/>
      <c r="C166" s="681"/>
      <c r="D166" s="681"/>
      <c r="E166" s="681"/>
      <c r="F166" s="681"/>
      <c r="G166" s="681"/>
      <c r="H166" s="681"/>
      <c r="I166" s="681"/>
      <c r="J166" s="681"/>
      <c r="K166" s="681"/>
      <c r="L166" s="685"/>
      <c r="M166" s="719"/>
      <c r="N166" s="685"/>
      <c r="O166" s="721"/>
      <c r="P166" s="718"/>
      <c r="Q166" s="721"/>
      <c r="R166" s="718"/>
      <c r="S166" s="721"/>
      <c r="T166" s="718"/>
      <c r="U166" s="721"/>
      <c r="V166" s="718"/>
      <c r="W166" s="721"/>
      <c r="X166" s="718"/>
      <c r="Y166" s="719"/>
      <c r="AX166" s="182"/>
      <c r="AY166" s="183"/>
      <c r="AZ166" s="183"/>
      <c r="BA166" s="183"/>
      <c r="BB166" s="183"/>
      <c r="BC166" s="183"/>
      <c r="BD166" s="183"/>
      <c r="BE166" s="183"/>
      <c r="BF166" s="183"/>
      <c r="BG166" s="183"/>
      <c r="BH166" s="183"/>
      <c r="BI166" s="184"/>
    </row>
    <row r="167" spans="2:66" s="4" customFormat="1" ht="9.9" customHeight="1">
      <c r="J167" s="3"/>
      <c r="T167" s="3"/>
      <c r="AC167" s="3"/>
      <c r="AD167" s="3"/>
      <c r="AE167" s="3"/>
      <c r="AF167" s="3"/>
      <c r="AG167" s="3"/>
      <c r="AH167" s="3"/>
      <c r="AI167" s="3"/>
      <c r="AJ167" s="3"/>
      <c r="AK167" s="3"/>
      <c r="AL167" s="3"/>
      <c r="AM167" s="3"/>
      <c r="AN167" s="3"/>
      <c r="AO167" s="3"/>
      <c r="AP167" s="3"/>
      <c r="AQ167" s="3"/>
      <c r="AR167" s="3"/>
      <c r="AX167" s="182"/>
      <c r="AY167" s="183"/>
      <c r="AZ167" s="183"/>
      <c r="BA167" s="183"/>
      <c r="BB167" s="183"/>
      <c r="BC167" s="183"/>
      <c r="BD167" s="183"/>
      <c r="BE167" s="183"/>
      <c r="BF167" s="183"/>
      <c r="BG167" s="183"/>
      <c r="BH167" s="183"/>
      <c r="BI167" s="184"/>
    </row>
    <row r="168" spans="2:66" s="4" customFormat="1" ht="9.9" customHeight="1">
      <c r="B168" s="20"/>
      <c r="C168" s="20"/>
      <c r="D168" s="20"/>
      <c r="E168" s="20"/>
      <c r="F168" s="20"/>
      <c r="G168" s="20"/>
      <c r="H168" s="20"/>
      <c r="I168" s="20"/>
      <c r="J168" s="3"/>
      <c r="N168" s="162"/>
      <c r="O168" s="162"/>
      <c r="P168" s="162"/>
      <c r="Q168" s="162"/>
      <c r="R168" s="819" t="s">
        <v>1054</v>
      </c>
      <c r="S168" s="819"/>
      <c r="T168" s="819"/>
      <c r="U168" s="819"/>
      <c r="V168" s="819"/>
      <c r="W168" s="819"/>
      <c r="X168" s="819"/>
      <c r="Y168" s="819"/>
      <c r="Z168" s="819"/>
      <c r="AA168" s="819"/>
      <c r="AB168" s="819"/>
      <c r="AC168" s="819"/>
      <c r="AD168" s="819"/>
      <c r="AE168" s="819"/>
      <c r="AF168" s="819"/>
      <c r="AG168" s="819"/>
      <c r="AH168" s="819"/>
      <c r="AI168" s="819"/>
      <c r="AJ168" s="819"/>
      <c r="AK168" s="819"/>
      <c r="AL168" s="819"/>
      <c r="AM168" s="819"/>
      <c r="AN168" s="819"/>
      <c r="AO168" s="819"/>
      <c r="AP168" s="819"/>
      <c r="AQ168" s="819"/>
      <c r="AR168" s="819"/>
      <c r="AX168" s="182"/>
      <c r="AY168" s="183"/>
      <c r="AZ168" s="183"/>
      <c r="BA168" s="183"/>
      <c r="BB168" s="183"/>
      <c r="BC168" s="183"/>
      <c r="BD168" s="183"/>
      <c r="BE168" s="183"/>
      <c r="BF168" s="183"/>
      <c r="BG168" s="183"/>
      <c r="BH168" s="183"/>
      <c r="BI168" s="184"/>
    </row>
    <row r="169" spans="2:66" s="4" customFormat="1" ht="9.9" customHeight="1">
      <c r="B169" s="20"/>
      <c r="C169" s="20"/>
      <c r="D169" s="20"/>
      <c r="E169" s="20"/>
      <c r="F169" s="20"/>
      <c r="G169" s="20"/>
      <c r="H169" s="20"/>
      <c r="I169" s="20"/>
      <c r="J169" s="3"/>
      <c r="K169" s="3"/>
      <c r="L169" s="3"/>
      <c r="M169" s="162"/>
      <c r="N169" s="162"/>
      <c r="O169" s="162"/>
      <c r="P169" s="162"/>
      <c r="Q169" s="162"/>
      <c r="R169" s="819"/>
      <c r="S169" s="819"/>
      <c r="T169" s="819"/>
      <c r="U169" s="819"/>
      <c r="V169" s="819"/>
      <c r="W169" s="819"/>
      <c r="X169" s="819"/>
      <c r="Y169" s="819"/>
      <c r="Z169" s="819"/>
      <c r="AA169" s="819"/>
      <c r="AB169" s="819"/>
      <c r="AC169" s="819"/>
      <c r="AD169" s="819"/>
      <c r="AE169" s="819"/>
      <c r="AF169" s="819"/>
      <c r="AG169" s="819"/>
      <c r="AH169" s="819"/>
      <c r="AI169" s="819"/>
      <c r="AJ169" s="819"/>
      <c r="AK169" s="819"/>
      <c r="AL169" s="819"/>
      <c r="AM169" s="819"/>
      <c r="AN169" s="819"/>
      <c r="AO169" s="819"/>
      <c r="AP169" s="819"/>
      <c r="AQ169" s="819"/>
      <c r="AR169" s="819"/>
      <c r="AX169" s="182"/>
      <c r="AY169" s="183"/>
      <c r="AZ169" s="183"/>
      <c r="BA169" s="183"/>
      <c r="BB169" s="183"/>
      <c r="BC169" s="183"/>
      <c r="BD169" s="183"/>
      <c r="BE169" s="183"/>
      <c r="BF169" s="183"/>
      <c r="BG169" s="183"/>
      <c r="BH169" s="183"/>
      <c r="BI169" s="184"/>
    </row>
    <row r="170" spans="2:66" s="4" customFormat="1" ht="9.9" customHeight="1">
      <c r="B170" s="161"/>
      <c r="C170" s="161"/>
      <c r="D170" s="161"/>
      <c r="E170" s="161"/>
      <c r="F170" s="161"/>
      <c r="G170" s="161"/>
      <c r="H170" s="161"/>
      <c r="I170" s="161"/>
      <c r="J170" s="3"/>
      <c r="K170" s="3"/>
      <c r="M170" s="162"/>
      <c r="N170" s="162"/>
      <c r="O170" s="162"/>
      <c r="P170" s="162"/>
      <c r="Q170" s="162"/>
      <c r="R170" s="819"/>
      <c r="S170" s="819"/>
      <c r="T170" s="819"/>
      <c r="U170" s="819"/>
      <c r="V170" s="819"/>
      <c r="W170" s="819"/>
      <c r="X170" s="819"/>
      <c r="Y170" s="819"/>
      <c r="Z170" s="819"/>
      <c r="AA170" s="819"/>
      <c r="AB170" s="819"/>
      <c r="AC170" s="819"/>
      <c r="AD170" s="819"/>
      <c r="AE170" s="819"/>
      <c r="AF170" s="819"/>
      <c r="AG170" s="819"/>
      <c r="AH170" s="819"/>
      <c r="AI170" s="819"/>
      <c r="AJ170" s="819"/>
      <c r="AK170" s="819"/>
      <c r="AL170" s="819"/>
      <c r="AM170" s="819"/>
      <c r="AN170" s="819"/>
      <c r="AO170" s="819"/>
      <c r="AP170" s="819"/>
      <c r="AQ170" s="819"/>
      <c r="AR170" s="819"/>
      <c r="AX170" s="182"/>
      <c r="AY170" s="183"/>
      <c r="AZ170" s="183"/>
      <c r="BA170" s="183"/>
      <c r="BB170" s="183"/>
      <c r="BC170" s="183"/>
      <c r="BD170" s="183"/>
      <c r="BE170" s="183"/>
      <c r="BF170" s="183"/>
      <c r="BG170" s="183"/>
      <c r="BH170" s="183"/>
      <c r="BI170" s="184"/>
    </row>
    <row r="171" spans="2:66" s="4" customFormat="1" ht="9.9" customHeight="1">
      <c r="B171" s="161"/>
      <c r="C171" s="161"/>
      <c r="D171" s="161"/>
      <c r="E171" s="161"/>
      <c r="F171" s="161"/>
      <c r="G171" s="161"/>
      <c r="H171" s="161"/>
      <c r="I171" s="161"/>
      <c r="J171" s="3"/>
      <c r="K171" s="3"/>
      <c r="T171" s="21"/>
      <c r="U171" s="21"/>
      <c r="V171" s="3"/>
      <c r="W171" s="21"/>
      <c r="X171" s="162"/>
      <c r="Y171" s="162"/>
      <c r="Z171" s="162"/>
      <c r="AA171" s="162"/>
      <c r="AB171" s="162"/>
      <c r="AC171" s="162"/>
      <c r="AD171" s="162"/>
      <c r="AE171" s="162"/>
      <c r="AF171" s="162"/>
      <c r="AG171" s="162"/>
      <c r="AH171" s="162"/>
      <c r="AI171" s="162"/>
      <c r="AJ171" s="162"/>
      <c r="AK171" s="3"/>
      <c r="AN171" s="3"/>
      <c r="AX171" s="185"/>
      <c r="AY171" s="186"/>
      <c r="AZ171" s="186"/>
      <c r="BA171" s="186"/>
      <c r="BB171" s="186"/>
      <c r="BC171" s="186"/>
      <c r="BD171" s="186"/>
      <c r="BE171" s="186"/>
      <c r="BF171" s="186"/>
      <c r="BG171" s="186"/>
      <c r="BH171" s="186"/>
      <c r="BI171" s="187"/>
    </row>
    <row r="172" spans="2:66" s="4" customFormat="1" ht="9.9" customHeight="1">
      <c r="B172" s="161"/>
      <c r="C172" s="161"/>
      <c r="D172" s="161"/>
      <c r="E172" s="161"/>
      <c r="F172" s="161"/>
      <c r="G172" s="161"/>
      <c r="H172" s="161"/>
      <c r="I172" s="161"/>
      <c r="J172" s="3"/>
      <c r="K172" s="3"/>
      <c r="T172" s="3"/>
      <c r="U172" s="3"/>
      <c r="V172" s="3"/>
      <c r="W172" s="162"/>
      <c r="X172" s="162"/>
      <c r="Y172" s="162"/>
      <c r="Z172" s="162"/>
      <c r="AA172" s="162"/>
      <c r="AB172" s="162"/>
      <c r="AC172" s="162"/>
      <c r="AD172" s="162"/>
      <c r="AE172" s="162"/>
      <c r="AF172" s="162"/>
      <c r="AG172" s="162"/>
      <c r="AH172" s="162"/>
      <c r="AI172" s="162"/>
      <c r="AJ172" s="162"/>
      <c r="AK172" s="3"/>
      <c r="AN172" s="3"/>
      <c r="AT172" s="20"/>
      <c r="AU172" s="20"/>
      <c r="AV172" s="20"/>
      <c r="AW172" s="20"/>
      <c r="AX172" s="820" t="s">
        <v>980</v>
      </c>
      <c r="AY172" s="820"/>
      <c r="AZ172" s="820"/>
      <c r="BA172" s="820"/>
      <c r="BB172" s="820"/>
      <c r="BC172" s="820"/>
      <c r="BD172" s="820"/>
      <c r="BE172" s="820"/>
      <c r="BF172" s="820"/>
      <c r="BG172" s="820"/>
      <c r="BH172" s="820"/>
      <c r="BI172" s="820"/>
    </row>
    <row r="173" spans="2:66" s="4" customFormat="1" ht="9.9" customHeight="1">
      <c r="B173" s="161"/>
      <c r="C173" s="161"/>
      <c r="D173" s="161"/>
      <c r="E173" s="161"/>
      <c r="F173" s="161"/>
      <c r="G173" s="161"/>
      <c r="H173" s="161"/>
      <c r="I173" s="161"/>
      <c r="J173" s="3"/>
      <c r="K173" s="3"/>
      <c r="T173" s="3"/>
      <c r="U173" s="3"/>
      <c r="V173" s="3"/>
      <c r="W173" s="162"/>
      <c r="X173" s="162"/>
      <c r="Y173" s="162"/>
      <c r="Z173" s="162"/>
      <c r="AA173" s="162"/>
      <c r="AB173" s="162"/>
      <c r="AC173" s="162"/>
      <c r="AD173" s="162"/>
      <c r="AE173" s="162"/>
      <c r="AF173" s="162"/>
      <c r="AG173" s="162"/>
      <c r="AH173" s="162"/>
      <c r="AI173" s="162"/>
      <c r="AJ173" s="162"/>
      <c r="AK173" s="3"/>
      <c r="AN173" s="3"/>
      <c r="AX173" s="821"/>
      <c r="AY173" s="821"/>
      <c r="AZ173" s="821"/>
      <c r="BA173" s="821"/>
      <c r="BB173" s="821"/>
      <c r="BC173" s="821"/>
      <c r="BD173" s="821"/>
      <c r="BE173" s="821"/>
      <c r="BF173" s="821"/>
      <c r="BG173" s="821"/>
      <c r="BH173" s="821"/>
      <c r="BI173" s="821"/>
    </row>
    <row r="174" spans="2:66" s="4" customFormat="1" ht="9.9" customHeight="1">
      <c r="J174" s="3"/>
      <c r="K174" s="3"/>
      <c r="T174" s="3"/>
      <c r="U174" s="3"/>
      <c r="V174" s="3"/>
      <c r="W174" s="162"/>
      <c r="X174" s="162"/>
      <c r="Y174" s="162"/>
      <c r="Z174" s="162"/>
      <c r="AA174" s="162"/>
      <c r="AB174" s="162"/>
      <c r="AC174" s="162"/>
      <c r="AD174" s="162"/>
      <c r="AE174" s="162"/>
      <c r="AF174" s="162"/>
      <c r="AG174" s="162"/>
      <c r="AH174" s="162"/>
      <c r="AI174" s="162"/>
      <c r="AJ174" s="162"/>
      <c r="AK174" s="3"/>
      <c r="AN174" s="3"/>
      <c r="AX174" s="3"/>
    </row>
    <row r="175" spans="2:66" s="4" customFormat="1" ht="9.9" customHeight="1">
      <c r="B175" s="822" t="s">
        <v>1056</v>
      </c>
      <c r="C175" s="823"/>
      <c r="D175" s="823"/>
      <c r="E175" s="823"/>
      <c r="F175" s="823"/>
      <c r="G175" s="823"/>
      <c r="H175" s="823"/>
      <c r="I175" s="823"/>
      <c r="J175" s="823"/>
      <c r="K175" s="824"/>
      <c r="L175" s="703" t="s">
        <v>981</v>
      </c>
      <c r="M175" s="704"/>
      <c r="N175" s="704"/>
      <c r="O175" s="704"/>
      <c r="P175" s="704"/>
      <c r="Q175" s="704"/>
      <c r="R175" s="704"/>
      <c r="S175" s="704"/>
      <c r="T175" s="704"/>
      <c r="U175" s="704"/>
      <c r="V175" s="704"/>
      <c r="W175" s="704"/>
      <c r="X175" s="704"/>
      <c r="Y175" s="704"/>
      <c r="Z175" s="704"/>
      <c r="AA175" s="704"/>
      <c r="AB175" s="704"/>
      <c r="AC175" s="704"/>
      <c r="AD175" s="704"/>
      <c r="AE175" s="704"/>
      <c r="AF175" s="704"/>
      <c r="AG175" s="704"/>
      <c r="AH175" s="704"/>
      <c r="AI175" s="704"/>
      <c r="AJ175" s="704"/>
      <c r="AK175" s="704"/>
      <c r="AL175" s="704"/>
      <c r="AM175" s="704"/>
      <c r="AN175" s="704"/>
      <c r="AO175" s="704"/>
      <c r="AP175" s="704"/>
      <c r="AQ175" s="704"/>
      <c r="AR175" s="704"/>
      <c r="AS175" s="704"/>
      <c r="AT175" s="704"/>
      <c r="AU175" s="704"/>
      <c r="AV175" s="704"/>
      <c r="AW175" s="704"/>
      <c r="AX175" s="704"/>
      <c r="AY175" s="703" t="s">
        <v>995</v>
      </c>
      <c r="AZ175" s="704"/>
      <c r="BA175" s="704"/>
      <c r="BB175" s="704"/>
      <c r="BC175" s="704"/>
      <c r="BD175" s="704"/>
      <c r="BE175" s="704"/>
      <c r="BF175" s="704"/>
      <c r="BG175" s="704"/>
      <c r="BH175" s="704"/>
      <c r="BI175" s="704"/>
      <c r="BJ175" s="705"/>
      <c r="BK175" s="3"/>
      <c r="BL175" s="3"/>
      <c r="BM175" s="3"/>
      <c r="BN175" s="3"/>
    </row>
    <row r="176" spans="2:66" s="3" customFormat="1" ht="9.9" customHeight="1">
      <c r="B176" s="791" t="str">
        <f>$B$20</f>
        <v/>
      </c>
      <c r="C176" s="740"/>
      <c r="D176" s="737" t="str">
        <f>$D$20</f>
        <v/>
      </c>
      <c r="E176" s="737"/>
      <c r="F176" s="737" t="str">
        <f>$F$20</f>
        <v/>
      </c>
      <c r="G176" s="737"/>
      <c r="H176" s="737" t="str">
        <f>$H$20</f>
        <v/>
      </c>
      <c r="I176" s="737"/>
      <c r="J176" s="740" t="str">
        <f>$J$20</f>
        <v/>
      </c>
      <c r="K176" s="740"/>
      <c r="L176" s="742" t="str">
        <f>$L$20</f>
        <v/>
      </c>
      <c r="M176" s="743"/>
      <c r="N176" s="743"/>
      <c r="O176" s="743"/>
      <c r="P176" s="743"/>
      <c r="Q176" s="743"/>
      <c r="R176" s="743"/>
      <c r="S176" s="743"/>
      <c r="T176" s="743"/>
      <c r="U176" s="743"/>
      <c r="V176" s="743"/>
      <c r="W176" s="743"/>
      <c r="X176" s="743"/>
      <c r="Y176" s="743"/>
      <c r="Z176" s="743"/>
      <c r="AA176" s="743"/>
      <c r="AB176" s="743"/>
      <c r="AC176" s="743"/>
      <c r="AD176" s="743"/>
      <c r="AE176" s="743"/>
      <c r="AF176" s="743"/>
      <c r="AG176" s="743"/>
      <c r="AH176" s="743"/>
      <c r="AI176" s="743"/>
      <c r="AJ176" s="743"/>
      <c r="AK176" s="743"/>
      <c r="AL176" s="743"/>
      <c r="AM176" s="743"/>
      <c r="AN176" s="743"/>
      <c r="AO176" s="743"/>
      <c r="AP176" s="743"/>
      <c r="AQ176" s="743"/>
      <c r="AR176" s="743"/>
      <c r="AS176" s="743"/>
      <c r="AT176" s="743"/>
      <c r="AU176" s="743"/>
      <c r="AV176" s="743"/>
      <c r="AW176" s="743"/>
      <c r="AX176" s="743"/>
      <c r="AY176" s="825" t="str">
        <f>$AY$20</f>
        <v/>
      </c>
      <c r="AZ176" s="743"/>
      <c r="BA176" s="743"/>
      <c r="BB176" s="743"/>
      <c r="BC176" s="743"/>
      <c r="BD176" s="743"/>
      <c r="BE176" s="743"/>
      <c r="BF176" s="743"/>
      <c r="BG176" s="743"/>
      <c r="BH176" s="743"/>
      <c r="BI176" s="743"/>
      <c r="BJ176" s="744"/>
    </row>
    <row r="177" spans="2:66" s="4" customFormat="1" ht="9.9" customHeight="1">
      <c r="B177" s="683"/>
      <c r="C177" s="684"/>
      <c r="D177" s="688"/>
      <c r="E177" s="688"/>
      <c r="F177" s="688"/>
      <c r="G177" s="688"/>
      <c r="H177" s="688"/>
      <c r="I177" s="688"/>
      <c r="J177" s="684"/>
      <c r="K177" s="684"/>
      <c r="L177" s="748"/>
      <c r="M177" s="749"/>
      <c r="N177" s="749"/>
      <c r="O177" s="749"/>
      <c r="P177" s="749"/>
      <c r="Q177" s="749"/>
      <c r="R177" s="749"/>
      <c r="S177" s="749"/>
      <c r="T177" s="749"/>
      <c r="U177" s="749"/>
      <c r="V177" s="749"/>
      <c r="W177" s="749"/>
      <c r="X177" s="749"/>
      <c r="Y177" s="749"/>
      <c r="Z177" s="749"/>
      <c r="AA177" s="749"/>
      <c r="AB177" s="749"/>
      <c r="AC177" s="749"/>
      <c r="AD177" s="749"/>
      <c r="AE177" s="749"/>
      <c r="AF177" s="749"/>
      <c r="AG177" s="749"/>
      <c r="AH177" s="749"/>
      <c r="AI177" s="749"/>
      <c r="AJ177" s="749"/>
      <c r="AK177" s="749"/>
      <c r="AL177" s="749"/>
      <c r="AM177" s="749"/>
      <c r="AN177" s="749"/>
      <c r="AO177" s="749"/>
      <c r="AP177" s="749"/>
      <c r="AQ177" s="749"/>
      <c r="AR177" s="749"/>
      <c r="AS177" s="749"/>
      <c r="AT177" s="749"/>
      <c r="AU177" s="749"/>
      <c r="AV177" s="749"/>
      <c r="AW177" s="749"/>
      <c r="AX177" s="749"/>
      <c r="AY177" s="748"/>
      <c r="AZ177" s="749"/>
      <c r="BA177" s="749"/>
      <c r="BB177" s="749"/>
      <c r="BC177" s="749"/>
      <c r="BD177" s="749"/>
      <c r="BE177" s="749"/>
      <c r="BF177" s="749"/>
      <c r="BG177" s="749"/>
      <c r="BH177" s="749"/>
      <c r="BI177" s="749"/>
      <c r="BJ177" s="750"/>
      <c r="BK177" s="3"/>
      <c r="BL177" s="3"/>
      <c r="BM177" s="3"/>
      <c r="BN177" s="3"/>
    </row>
    <row r="178" spans="2:66" s="4" customFormat="1" ht="9.9" customHeight="1">
      <c r="B178" s="822" t="s">
        <v>1055</v>
      </c>
      <c r="C178" s="823"/>
      <c r="D178" s="823"/>
      <c r="E178" s="823"/>
      <c r="F178" s="823"/>
      <c r="G178" s="823"/>
      <c r="H178" s="823"/>
      <c r="I178" s="823"/>
      <c r="J178" s="823"/>
      <c r="K178" s="823"/>
      <c r="L178" s="823"/>
      <c r="M178" s="824"/>
      <c r="N178" s="703" t="s">
        <v>1193</v>
      </c>
      <c r="O178" s="704"/>
      <c r="P178" s="704"/>
      <c r="Q178" s="704"/>
      <c r="R178" s="704"/>
      <c r="S178" s="704"/>
      <c r="T178" s="704"/>
      <c r="U178" s="704"/>
      <c r="V178" s="704"/>
      <c r="W178" s="704"/>
      <c r="X178" s="704"/>
      <c r="Y178" s="704"/>
      <c r="Z178" s="704"/>
      <c r="AA178" s="704"/>
      <c r="AB178" s="704"/>
      <c r="AC178" s="704"/>
      <c r="AD178" s="704"/>
      <c r="AE178" s="704"/>
      <c r="AF178" s="704"/>
      <c r="AG178" s="704"/>
      <c r="AH178" s="704"/>
      <c r="AI178" s="704"/>
      <c r="AJ178" s="704"/>
      <c r="AK178" s="704"/>
      <c r="AL178" s="704"/>
      <c r="AM178" s="704"/>
      <c r="AN178" s="704"/>
      <c r="AO178" s="704"/>
      <c r="AP178" s="704"/>
      <c r="AQ178" s="704"/>
      <c r="AR178" s="704"/>
      <c r="AS178" s="704"/>
      <c r="AT178" s="704"/>
      <c r="AU178" s="704"/>
      <c r="AV178" s="704"/>
      <c r="AW178" s="704"/>
      <c r="AX178" s="704"/>
      <c r="AY178" s="703" t="s">
        <v>995</v>
      </c>
      <c r="AZ178" s="704"/>
      <c r="BA178" s="704"/>
      <c r="BB178" s="704"/>
      <c r="BC178" s="704"/>
      <c r="BD178" s="704"/>
      <c r="BE178" s="704"/>
      <c r="BF178" s="704"/>
      <c r="BG178" s="704"/>
      <c r="BH178" s="704"/>
      <c r="BI178" s="704"/>
      <c r="BJ178" s="705"/>
      <c r="BK178" s="3"/>
      <c r="BL178" s="3"/>
      <c r="BM178" s="3"/>
      <c r="BN178" s="3"/>
    </row>
    <row r="179" spans="2:66" s="4" customFormat="1" ht="9.9" customHeight="1">
      <c r="B179" s="791" t="str">
        <f>MID(入力画面!$H$15,1,1)</f>
        <v/>
      </c>
      <c r="C179" s="792"/>
      <c r="D179" s="793" t="str">
        <f>MID(入力画面!$H$15,2,1)</f>
        <v/>
      </c>
      <c r="E179" s="792"/>
      <c r="F179" s="793" t="str">
        <f>MID(入力画面!$H$15,3,1)</f>
        <v/>
      </c>
      <c r="G179" s="792"/>
      <c r="H179" s="793" t="str">
        <f>MID(入力画面!$H$15,4,1)</f>
        <v/>
      </c>
      <c r="I179" s="792"/>
      <c r="J179" s="793" t="str">
        <f>MID(入力画面!$H$15,5,1)</f>
        <v/>
      </c>
      <c r="K179" s="792"/>
      <c r="L179" s="793" t="str">
        <f>MID(入力画面!$H$15,6,1)</f>
        <v/>
      </c>
      <c r="M179" s="792"/>
      <c r="N179" s="826" t="s">
        <v>1074</v>
      </c>
      <c r="O179" s="827"/>
      <c r="P179" s="828" t="str">
        <f>$P$23</f>
        <v/>
      </c>
      <c r="Q179" s="667"/>
      <c r="R179" s="667"/>
      <c r="S179" s="164" t="s">
        <v>1075</v>
      </c>
      <c r="T179" s="828" t="str">
        <f>$T$23</f>
        <v/>
      </c>
      <c r="U179" s="667"/>
      <c r="V179" s="667"/>
      <c r="W179" s="165"/>
      <c r="X179" s="830" t="str">
        <f>$X$23</f>
        <v/>
      </c>
      <c r="Y179" s="830"/>
      <c r="Z179" s="830"/>
      <c r="AA179" s="830"/>
      <c r="AB179" s="831" t="str">
        <f>$AB$23</f>
        <v/>
      </c>
      <c r="AC179" s="831"/>
      <c r="AD179" s="831"/>
      <c r="AE179" s="831"/>
      <c r="AF179" s="831"/>
      <c r="AG179" s="831"/>
      <c r="AH179" s="831"/>
      <c r="AI179" s="831"/>
      <c r="AJ179" s="831"/>
      <c r="AK179" s="831"/>
      <c r="AL179" s="831"/>
      <c r="AM179" s="831"/>
      <c r="AN179" s="831"/>
      <c r="AO179" s="831"/>
      <c r="AP179" s="831"/>
      <c r="AQ179" s="831"/>
      <c r="AR179" s="831"/>
      <c r="AS179" s="831"/>
      <c r="AT179" s="831"/>
      <c r="AU179" s="831"/>
      <c r="AV179" s="831"/>
      <c r="AW179" s="831"/>
      <c r="AX179" s="832"/>
      <c r="AY179" s="825" t="str">
        <f>$AY$23</f>
        <v/>
      </c>
      <c r="AZ179" s="743"/>
      <c r="BA179" s="743"/>
      <c r="BB179" s="743"/>
      <c r="BC179" s="743"/>
      <c r="BD179" s="743"/>
      <c r="BE179" s="743"/>
      <c r="BF179" s="743"/>
      <c r="BG179" s="743"/>
      <c r="BH179" s="743"/>
      <c r="BI179" s="743"/>
      <c r="BJ179" s="744"/>
      <c r="BK179" s="3"/>
      <c r="BL179" s="3"/>
      <c r="BM179" s="3"/>
      <c r="BN179" s="3"/>
    </row>
    <row r="180" spans="2:66" s="4" customFormat="1" ht="9.9" customHeight="1">
      <c r="B180" s="683"/>
      <c r="C180" s="720"/>
      <c r="D180" s="716"/>
      <c r="E180" s="720"/>
      <c r="F180" s="716"/>
      <c r="G180" s="720"/>
      <c r="H180" s="716"/>
      <c r="I180" s="720"/>
      <c r="J180" s="716"/>
      <c r="K180" s="720"/>
      <c r="L180" s="716"/>
      <c r="M180" s="720"/>
      <c r="N180" s="745" t="str">
        <f>$N$24</f>
        <v/>
      </c>
      <c r="O180" s="746"/>
      <c r="P180" s="746"/>
      <c r="Q180" s="746"/>
      <c r="R180" s="746"/>
      <c r="S180" s="746"/>
      <c r="T180" s="746"/>
      <c r="U180" s="746"/>
      <c r="V180" s="746"/>
      <c r="W180" s="746"/>
      <c r="X180" s="746"/>
      <c r="Y180" s="746"/>
      <c r="Z180" s="746"/>
      <c r="AA180" s="746"/>
      <c r="AB180" s="746"/>
      <c r="AC180" s="746"/>
      <c r="AD180" s="746"/>
      <c r="AE180" s="746"/>
      <c r="AF180" s="746"/>
      <c r="AG180" s="746"/>
      <c r="AH180" s="746"/>
      <c r="AI180" s="746"/>
      <c r="AJ180" s="746"/>
      <c r="AK180" s="746"/>
      <c r="AL180" s="746"/>
      <c r="AM180" s="746"/>
      <c r="AN180" s="746"/>
      <c r="AO180" s="746"/>
      <c r="AP180" s="746"/>
      <c r="AQ180" s="746"/>
      <c r="AR180" s="746"/>
      <c r="AS180" s="746"/>
      <c r="AT180" s="746"/>
      <c r="AU180" s="746"/>
      <c r="AV180" s="746"/>
      <c r="AW180" s="746"/>
      <c r="AX180" s="747"/>
      <c r="AY180" s="829"/>
      <c r="AZ180" s="746"/>
      <c r="BA180" s="746"/>
      <c r="BB180" s="746"/>
      <c r="BC180" s="746"/>
      <c r="BD180" s="746"/>
      <c r="BE180" s="746"/>
      <c r="BF180" s="746"/>
      <c r="BG180" s="746"/>
      <c r="BH180" s="746"/>
      <c r="BI180" s="746"/>
      <c r="BJ180" s="747"/>
      <c r="BK180" s="3"/>
      <c r="BL180" s="3"/>
      <c r="BM180" s="3"/>
      <c r="BN180" s="3"/>
    </row>
    <row r="181" spans="2:66" s="4" customFormat="1" ht="9.9" customHeight="1">
      <c r="B181" s="685"/>
      <c r="C181" s="721"/>
      <c r="D181" s="718"/>
      <c r="E181" s="721"/>
      <c r="F181" s="718"/>
      <c r="G181" s="721"/>
      <c r="H181" s="718"/>
      <c r="I181" s="721"/>
      <c r="J181" s="718"/>
      <c r="K181" s="721"/>
      <c r="L181" s="718"/>
      <c r="M181" s="721"/>
      <c r="N181" s="748"/>
      <c r="O181" s="749"/>
      <c r="P181" s="749"/>
      <c r="Q181" s="749"/>
      <c r="R181" s="749"/>
      <c r="S181" s="749"/>
      <c r="T181" s="749"/>
      <c r="U181" s="749"/>
      <c r="V181" s="749"/>
      <c r="W181" s="749"/>
      <c r="X181" s="749"/>
      <c r="Y181" s="749"/>
      <c r="Z181" s="749"/>
      <c r="AA181" s="749"/>
      <c r="AB181" s="749"/>
      <c r="AC181" s="749"/>
      <c r="AD181" s="749"/>
      <c r="AE181" s="749"/>
      <c r="AF181" s="749"/>
      <c r="AG181" s="749"/>
      <c r="AH181" s="749"/>
      <c r="AI181" s="749"/>
      <c r="AJ181" s="749"/>
      <c r="AK181" s="749"/>
      <c r="AL181" s="749"/>
      <c r="AM181" s="749"/>
      <c r="AN181" s="749"/>
      <c r="AO181" s="749"/>
      <c r="AP181" s="749"/>
      <c r="AQ181" s="749"/>
      <c r="AR181" s="749"/>
      <c r="AS181" s="749"/>
      <c r="AT181" s="749"/>
      <c r="AU181" s="749"/>
      <c r="AV181" s="749"/>
      <c r="AW181" s="749"/>
      <c r="AX181" s="750"/>
      <c r="AY181" s="748"/>
      <c r="AZ181" s="749"/>
      <c r="BA181" s="749"/>
      <c r="BB181" s="749"/>
      <c r="BC181" s="749"/>
      <c r="BD181" s="749"/>
      <c r="BE181" s="749"/>
      <c r="BF181" s="749"/>
      <c r="BG181" s="749"/>
      <c r="BH181" s="749"/>
      <c r="BI181" s="749"/>
      <c r="BJ181" s="750"/>
      <c r="BK181" s="3"/>
      <c r="BL181" s="3"/>
      <c r="BM181" s="3"/>
      <c r="BN181" s="3"/>
    </row>
    <row r="182" spans="2:66" s="4" customFormat="1" ht="9.9" customHeight="1">
      <c r="B182" s="703" t="s">
        <v>1057</v>
      </c>
      <c r="C182" s="704"/>
      <c r="D182" s="704"/>
      <c r="E182" s="704"/>
      <c r="F182" s="704"/>
      <c r="G182" s="704"/>
      <c r="H182" s="704"/>
      <c r="I182" s="704"/>
      <c r="J182" s="704"/>
      <c r="K182" s="704"/>
      <c r="L182" s="704"/>
      <c r="M182" s="704"/>
      <c r="N182" s="704"/>
      <c r="O182" s="704"/>
      <c r="P182" s="704"/>
      <c r="Q182" s="704"/>
      <c r="R182" s="704"/>
      <c r="S182" s="704"/>
      <c r="T182" s="704"/>
      <c r="U182" s="704"/>
      <c r="V182" s="704"/>
      <c r="W182" s="704"/>
      <c r="X182" s="704"/>
      <c r="Y182" s="704"/>
      <c r="Z182" s="704"/>
      <c r="AA182" s="704"/>
      <c r="AB182" s="704"/>
      <c r="AC182" s="704"/>
      <c r="AD182" s="704"/>
      <c r="AE182" s="704"/>
      <c r="AF182" s="704"/>
      <c r="AG182" s="704"/>
      <c r="AH182" s="704"/>
      <c r="AI182" s="704"/>
      <c r="AJ182" s="704"/>
      <c r="AK182" s="704"/>
      <c r="AL182" s="704"/>
      <c r="AM182" s="704"/>
      <c r="AN182" s="704"/>
      <c r="AO182" s="704"/>
      <c r="AP182" s="704"/>
      <c r="AQ182" s="705"/>
      <c r="AR182" s="788" t="s">
        <v>1058</v>
      </c>
      <c r="AS182" s="789"/>
      <c r="AT182" s="789"/>
      <c r="AU182" s="789"/>
      <c r="AV182" s="789"/>
      <c r="AW182" s="789"/>
      <c r="AX182" s="790"/>
      <c r="AY182" s="703" t="s">
        <v>996</v>
      </c>
      <c r="AZ182" s="704"/>
      <c r="BA182" s="704"/>
      <c r="BB182" s="704"/>
      <c r="BC182" s="704"/>
      <c r="BD182" s="704"/>
      <c r="BE182" s="704"/>
      <c r="BF182" s="704"/>
      <c r="BG182" s="704"/>
      <c r="BH182" s="704"/>
      <c r="BI182" s="704"/>
      <c r="BJ182" s="705"/>
      <c r="BK182" s="3"/>
      <c r="BL182" s="3"/>
      <c r="BM182" s="3"/>
      <c r="BN182" s="3"/>
    </row>
    <row r="183" spans="2:66" s="4" customFormat="1" ht="9.9" customHeight="1">
      <c r="B183" s="791" t="str">
        <f>$B$27</f>
        <v/>
      </c>
      <c r="C183" s="740"/>
      <c r="D183" s="737" t="str">
        <f>$D$27</f>
        <v/>
      </c>
      <c r="E183" s="737"/>
      <c r="F183" s="737" t="str">
        <f>$F$27</f>
        <v/>
      </c>
      <c r="G183" s="737"/>
      <c r="H183" s="792" t="str">
        <f>$H$27</f>
        <v/>
      </c>
      <c r="I183" s="737"/>
      <c r="J183" s="737" t="str">
        <f>$J$27</f>
        <v/>
      </c>
      <c r="K183" s="737"/>
      <c r="L183" s="737" t="str">
        <f>$L$27</f>
        <v/>
      </c>
      <c r="M183" s="737"/>
      <c r="N183" s="737" t="str">
        <f>$N$27</f>
        <v/>
      </c>
      <c r="O183" s="737"/>
      <c r="P183" s="737" t="str">
        <f>$P$27</f>
        <v/>
      </c>
      <c r="Q183" s="737"/>
      <c r="R183" s="737" t="str">
        <f>$R$27</f>
        <v/>
      </c>
      <c r="S183" s="737"/>
      <c r="T183" s="737" t="str">
        <f>$T$27</f>
        <v/>
      </c>
      <c r="U183" s="737"/>
      <c r="V183" s="737" t="str">
        <f>$V$27</f>
        <v/>
      </c>
      <c r="W183" s="737"/>
      <c r="X183" s="737" t="str">
        <f>$X$27</f>
        <v/>
      </c>
      <c r="Y183" s="737"/>
      <c r="Z183" s="737" t="str">
        <f>$Z$27</f>
        <v/>
      </c>
      <c r="AA183" s="737"/>
      <c r="AB183" s="737" t="str">
        <f>$AB$27</f>
        <v/>
      </c>
      <c r="AC183" s="737"/>
      <c r="AD183" s="737" t="str">
        <f>$AD$27</f>
        <v/>
      </c>
      <c r="AE183" s="737"/>
      <c r="AF183" s="737" t="str">
        <f>$AF$27</f>
        <v/>
      </c>
      <c r="AG183" s="737"/>
      <c r="AH183" s="737" t="str">
        <f>$AH$27</f>
        <v/>
      </c>
      <c r="AI183" s="737"/>
      <c r="AJ183" s="737" t="str">
        <f>$AJ$27</f>
        <v/>
      </c>
      <c r="AK183" s="737"/>
      <c r="AL183" s="737" t="str">
        <f>$AL$27</f>
        <v/>
      </c>
      <c r="AM183" s="737"/>
      <c r="AN183" s="737" t="str">
        <f>$AN$27</f>
        <v/>
      </c>
      <c r="AO183" s="737"/>
      <c r="AP183" s="737" t="str">
        <f>$AP$27</f>
        <v/>
      </c>
      <c r="AQ183" s="793"/>
      <c r="AR183" s="794"/>
      <c r="AS183" s="795"/>
      <c r="AT183" s="795"/>
      <c r="AU183" s="795"/>
      <c r="AV183" s="795"/>
      <c r="AW183" s="795"/>
      <c r="AX183" s="796"/>
      <c r="AY183" s="803" t="s">
        <v>17</v>
      </c>
      <c r="AZ183" s="803"/>
      <c r="BA183" s="803"/>
      <c r="BB183" s="803"/>
      <c r="BC183" s="803"/>
      <c r="BD183" s="803"/>
      <c r="BE183" s="803"/>
      <c r="BF183" s="803"/>
      <c r="BG183" s="803"/>
      <c r="BH183" s="803"/>
      <c r="BI183" s="803"/>
      <c r="BJ183" s="804"/>
      <c r="BK183" s="3"/>
      <c r="BL183" s="3"/>
      <c r="BM183" s="3"/>
      <c r="BN183" s="3"/>
    </row>
    <row r="184" spans="2:66" s="4" customFormat="1" ht="9.9" customHeight="1">
      <c r="B184" s="685"/>
      <c r="C184" s="686"/>
      <c r="D184" s="688"/>
      <c r="E184" s="688"/>
      <c r="F184" s="688"/>
      <c r="G184" s="688"/>
      <c r="H184" s="721"/>
      <c r="I184" s="688"/>
      <c r="J184" s="688"/>
      <c r="K184" s="688"/>
      <c r="L184" s="688"/>
      <c r="M184" s="688"/>
      <c r="N184" s="688"/>
      <c r="O184" s="688"/>
      <c r="P184" s="688"/>
      <c r="Q184" s="688"/>
      <c r="R184" s="688"/>
      <c r="S184" s="688"/>
      <c r="T184" s="688"/>
      <c r="U184" s="688"/>
      <c r="V184" s="688"/>
      <c r="W184" s="688"/>
      <c r="X184" s="688"/>
      <c r="Y184" s="688"/>
      <c r="Z184" s="688"/>
      <c r="AA184" s="688"/>
      <c r="AB184" s="688"/>
      <c r="AC184" s="688"/>
      <c r="AD184" s="688"/>
      <c r="AE184" s="688"/>
      <c r="AF184" s="688"/>
      <c r="AG184" s="688"/>
      <c r="AH184" s="688"/>
      <c r="AI184" s="688"/>
      <c r="AJ184" s="688"/>
      <c r="AK184" s="688"/>
      <c r="AL184" s="688"/>
      <c r="AM184" s="688"/>
      <c r="AN184" s="688"/>
      <c r="AO184" s="688"/>
      <c r="AP184" s="688"/>
      <c r="AQ184" s="718"/>
      <c r="AR184" s="797"/>
      <c r="AS184" s="798"/>
      <c r="AT184" s="798"/>
      <c r="AU184" s="798"/>
      <c r="AV184" s="798"/>
      <c r="AW184" s="798"/>
      <c r="AX184" s="799"/>
      <c r="AY184" s="805"/>
      <c r="AZ184" s="805"/>
      <c r="BA184" s="805"/>
      <c r="BB184" s="805"/>
      <c r="BC184" s="805"/>
      <c r="BD184" s="805"/>
      <c r="BE184" s="805"/>
      <c r="BF184" s="805"/>
      <c r="BG184" s="805"/>
      <c r="BH184" s="805"/>
      <c r="BI184" s="805"/>
      <c r="BJ184" s="806"/>
      <c r="BK184" s="3"/>
      <c r="BL184" s="3"/>
      <c r="BM184" s="3"/>
      <c r="BN184" s="3"/>
    </row>
    <row r="185" spans="2:66" s="4" customFormat="1" ht="9.9" customHeight="1">
      <c r="B185" s="809" t="str">
        <f>$B$121</f>
        <v/>
      </c>
      <c r="C185" s="810"/>
      <c r="D185" s="810"/>
      <c r="E185" s="810"/>
      <c r="F185" s="810"/>
      <c r="G185" s="810"/>
      <c r="H185" s="811"/>
      <c r="I185" s="811"/>
      <c r="J185" s="811"/>
      <c r="K185" s="811"/>
      <c r="L185" s="811"/>
      <c r="M185" s="811"/>
      <c r="N185" s="811"/>
      <c r="O185" s="811"/>
      <c r="P185" s="811"/>
      <c r="Q185" s="811"/>
      <c r="R185" s="811"/>
      <c r="S185" s="811"/>
      <c r="T185" s="811"/>
      <c r="U185" s="811"/>
      <c r="V185" s="811"/>
      <c r="W185" s="811"/>
      <c r="X185" s="811"/>
      <c r="Y185" s="811"/>
      <c r="Z185" s="811"/>
      <c r="AA185" s="811"/>
      <c r="AB185" s="811"/>
      <c r="AC185" s="811"/>
      <c r="AD185" s="811"/>
      <c r="AE185" s="811"/>
      <c r="AF185" s="811"/>
      <c r="AG185" s="811"/>
      <c r="AH185" s="811"/>
      <c r="AI185" s="811"/>
      <c r="AJ185" s="811"/>
      <c r="AK185" s="811"/>
      <c r="AL185" s="811"/>
      <c r="AM185" s="811"/>
      <c r="AN185" s="815" t="s">
        <v>1060</v>
      </c>
      <c r="AO185" s="818" t="str">
        <f>$AO$29</f>
        <v/>
      </c>
      <c r="AP185" s="811"/>
      <c r="AQ185" s="815" t="s">
        <v>1061</v>
      </c>
      <c r="AR185" s="797"/>
      <c r="AS185" s="798"/>
      <c r="AT185" s="798"/>
      <c r="AU185" s="798"/>
      <c r="AV185" s="798"/>
      <c r="AW185" s="798"/>
      <c r="AX185" s="799"/>
      <c r="AY185" s="805"/>
      <c r="AZ185" s="805"/>
      <c r="BA185" s="805"/>
      <c r="BB185" s="805"/>
      <c r="BC185" s="805"/>
      <c r="BD185" s="805"/>
      <c r="BE185" s="805"/>
      <c r="BF185" s="805"/>
      <c r="BG185" s="805"/>
      <c r="BH185" s="805"/>
      <c r="BI185" s="805"/>
      <c r="BJ185" s="806"/>
      <c r="BK185" s="3"/>
      <c r="BL185" s="3"/>
      <c r="BM185" s="3"/>
      <c r="BN185" s="3"/>
    </row>
    <row r="186" spans="2:66" s="3" customFormat="1" ht="9.9" customHeight="1">
      <c r="B186" s="812"/>
      <c r="C186" s="810"/>
      <c r="D186" s="810"/>
      <c r="E186" s="810"/>
      <c r="F186" s="810"/>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810"/>
      <c r="AK186" s="810"/>
      <c r="AL186" s="810"/>
      <c r="AM186" s="810"/>
      <c r="AN186" s="816"/>
      <c r="AO186" s="810"/>
      <c r="AP186" s="810"/>
      <c r="AQ186" s="816"/>
      <c r="AR186" s="797"/>
      <c r="AS186" s="798"/>
      <c r="AT186" s="798"/>
      <c r="AU186" s="798"/>
      <c r="AV186" s="798"/>
      <c r="AW186" s="798"/>
      <c r="AX186" s="799"/>
      <c r="AY186" s="805"/>
      <c r="AZ186" s="805"/>
      <c r="BA186" s="805"/>
      <c r="BB186" s="805"/>
      <c r="BC186" s="805"/>
      <c r="BD186" s="805"/>
      <c r="BE186" s="805"/>
      <c r="BF186" s="805"/>
      <c r="BG186" s="805"/>
      <c r="BH186" s="805"/>
      <c r="BI186" s="805"/>
      <c r="BJ186" s="806"/>
    </row>
    <row r="187" spans="2:66" s="4" customFormat="1" ht="9.9" customHeight="1">
      <c r="B187" s="813"/>
      <c r="C187" s="814"/>
      <c r="D187" s="814"/>
      <c r="E187" s="814"/>
      <c r="F187" s="814"/>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4"/>
      <c r="AK187" s="814"/>
      <c r="AL187" s="814"/>
      <c r="AM187" s="814"/>
      <c r="AN187" s="817"/>
      <c r="AO187" s="814"/>
      <c r="AP187" s="814"/>
      <c r="AQ187" s="817"/>
      <c r="AR187" s="800"/>
      <c r="AS187" s="801"/>
      <c r="AT187" s="801"/>
      <c r="AU187" s="801"/>
      <c r="AV187" s="801"/>
      <c r="AW187" s="801"/>
      <c r="AX187" s="802"/>
      <c r="AY187" s="807"/>
      <c r="AZ187" s="807"/>
      <c r="BA187" s="807"/>
      <c r="BB187" s="807"/>
      <c r="BC187" s="807"/>
      <c r="BD187" s="807"/>
      <c r="BE187" s="807"/>
      <c r="BF187" s="807"/>
      <c r="BG187" s="807"/>
      <c r="BH187" s="807"/>
      <c r="BI187" s="807"/>
      <c r="BJ187" s="808"/>
      <c r="BK187" s="3"/>
      <c r="BL187" s="3"/>
      <c r="BM187" s="3"/>
      <c r="BN187" s="3"/>
    </row>
    <row r="188" spans="2:66" s="4" customFormat="1" ht="9.9" customHeight="1">
      <c r="B188" s="756" t="s">
        <v>1062</v>
      </c>
      <c r="C188" s="757"/>
      <c r="D188" s="757"/>
      <c r="E188" s="757"/>
      <c r="F188" s="757"/>
      <c r="G188" s="757"/>
      <c r="H188" s="757"/>
      <c r="I188" s="757"/>
      <c r="J188" s="757"/>
      <c r="K188" s="757"/>
      <c r="L188" s="757"/>
      <c r="M188" s="757"/>
      <c r="N188" s="757"/>
      <c r="O188" s="758"/>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19" t="s">
        <v>1059</v>
      </c>
      <c r="AS188" s="3"/>
      <c r="AT188" s="3"/>
      <c r="AU188" s="3"/>
      <c r="AV188" s="3"/>
      <c r="AW188" s="3"/>
      <c r="AX188" s="3"/>
      <c r="AY188" s="3"/>
      <c r="AZ188" s="3"/>
      <c r="BA188" s="3"/>
      <c r="BB188" s="3"/>
      <c r="BC188" s="3"/>
      <c r="BD188" s="3"/>
      <c r="BE188" s="3"/>
      <c r="BF188" s="3"/>
      <c r="BG188" s="3"/>
    </row>
    <row r="189" spans="2:66" s="4" customFormat="1" ht="9.9" customHeight="1">
      <c r="B189" s="66"/>
      <c r="C189" s="98" t="s">
        <v>18</v>
      </c>
      <c r="D189" s="67"/>
      <c r="E189" s="18"/>
      <c r="F189" s="754" t="s">
        <v>10</v>
      </c>
      <c r="G189" s="755"/>
      <c r="H189" s="15"/>
      <c r="I189" s="18"/>
      <c r="J189" s="754" t="s">
        <v>11</v>
      </c>
      <c r="K189" s="755"/>
      <c r="L189" s="15"/>
      <c r="M189" s="18"/>
      <c r="N189" s="754" t="s">
        <v>12</v>
      </c>
      <c r="O189" s="711"/>
      <c r="P189" s="3"/>
      <c r="Q189" s="3"/>
      <c r="R189" s="3"/>
      <c r="S189" s="12"/>
      <c r="T189" s="92"/>
      <c r="U189" s="92"/>
      <c r="V189" s="92"/>
      <c r="W189" s="92"/>
      <c r="X189" s="92"/>
      <c r="Y189" s="92"/>
      <c r="Z189" s="92"/>
      <c r="AA189" s="92"/>
      <c r="AB189" s="92"/>
      <c r="AC189" s="92"/>
      <c r="AD189" s="92"/>
      <c r="AE189" s="92"/>
      <c r="AF189" s="92"/>
      <c r="AG189" s="92"/>
      <c r="AH189" s="92"/>
      <c r="AI189" s="92"/>
      <c r="AJ189" s="138"/>
      <c r="AK189" s="138"/>
      <c r="AL189" s="138"/>
      <c r="AM189" s="138"/>
      <c r="AN189" s="138"/>
      <c r="AO189" s="138"/>
      <c r="AP189" s="138"/>
      <c r="AQ189" s="138"/>
      <c r="AR189" s="138"/>
      <c r="AS189" s="138"/>
      <c r="AT189" s="138"/>
      <c r="AU189" s="138"/>
      <c r="AV189" s="138"/>
      <c r="AW189" s="3"/>
      <c r="BG189" s="3"/>
    </row>
    <row r="190" spans="2:66" s="4" customFormat="1" ht="9.9" customHeight="1">
      <c r="B190" s="683" t="str">
        <f>$B$34</f>
        <v/>
      </c>
      <c r="C190" s="717"/>
      <c r="D190" s="738" t="str">
        <f>$D$34</f>
        <v/>
      </c>
      <c r="E190" s="687"/>
      <c r="F190" s="687" t="str">
        <f>$F$34</f>
        <v/>
      </c>
      <c r="G190" s="687"/>
      <c r="H190" s="687" t="str">
        <f>$H$34</f>
        <v/>
      </c>
      <c r="I190" s="687"/>
      <c r="J190" s="687" t="str">
        <f>$J$34</f>
        <v/>
      </c>
      <c r="K190" s="687"/>
      <c r="L190" s="687" t="str">
        <f>$L$34</f>
        <v/>
      </c>
      <c r="M190" s="687"/>
      <c r="N190" s="687" t="str">
        <f>$N$34</f>
        <v/>
      </c>
      <c r="O190" s="759"/>
      <c r="P190" s="3"/>
      <c r="Q190" s="3"/>
      <c r="R190" s="3"/>
      <c r="S190" s="12"/>
      <c r="T190" s="92"/>
      <c r="U190" s="92"/>
      <c r="V190" s="92"/>
      <c r="W190" s="92"/>
      <c r="X190" s="92"/>
      <c r="Y190" s="92"/>
      <c r="Z190" s="92"/>
      <c r="AA190" s="92"/>
      <c r="AB190" s="92"/>
      <c r="AC190" s="92"/>
      <c r="AD190" s="92"/>
      <c r="AE190" s="92"/>
      <c r="AF190" s="92"/>
      <c r="AG190" s="92"/>
      <c r="AH190" s="92"/>
      <c r="AI190" s="92"/>
      <c r="AJ190" s="138"/>
      <c r="AK190" s="138"/>
      <c r="AL190" s="138"/>
      <c r="AM190" s="138"/>
      <c r="AN190" s="138"/>
      <c r="AO190" s="138"/>
      <c r="AP190" s="138"/>
      <c r="AQ190" s="138"/>
      <c r="AR190" s="138"/>
      <c r="AS190" s="138"/>
      <c r="AT190" s="138"/>
      <c r="AU190" s="138"/>
      <c r="AV190" s="138"/>
      <c r="AW190" s="3"/>
      <c r="BG190" s="3"/>
    </row>
    <row r="191" spans="2:66" s="4" customFormat="1" ht="9.9" customHeight="1">
      <c r="B191" s="685"/>
      <c r="C191" s="719"/>
      <c r="D191" s="739"/>
      <c r="E191" s="688"/>
      <c r="F191" s="688"/>
      <c r="G191" s="688"/>
      <c r="H191" s="688"/>
      <c r="I191" s="688"/>
      <c r="J191" s="688"/>
      <c r="K191" s="688"/>
      <c r="L191" s="688"/>
      <c r="M191" s="688"/>
      <c r="N191" s="688"/>
      <c r="O191" s="760"/>
      <c r="P191" s="3"/>
      <c r="Q191" s="3"/>
      <c r="R191" s="3"/>
      <c r="S191" s="12"/>
      <c r="T191" s="92"/>
      <c r="U191" s="92"/>
      <c r="V191" s="92"/>
      <c r="W191" s="92"/>
      <c r="X191" s="92"/>
      <c r="Y191" s="92"/>
      <c r="Z191" s="92"/>
      <c r="AA191" s="92"/>
      <c r="AB191" s="92"/>
      <c r="AC191" s="92"/>
      <c r="AD191" s="92"/>
      <c r="AE191" s="92"/>
      <c r="AF191" s="92"/>
      <c r="AG191" s="92"/>
      <c r="AH191" s="92"/>
      <c r="AI191" s="92"/>
      <c r="AJ191" s="138"/>
      <c r="AK191" s="138"/>
      <c r="AL191" s="138"/>
      <c r="AM191" s="138"/>
      <c r="AN191" s="138"/>
      <c r="AO191" s="138"/>
      <c r="AP191" s="138"/>
      <c r="AQ191" s="138"/>
      <c r="AR191" s="138"/>
      <c r="AS191" s="138"/>
      <c r="AT191" s="138"/>
      <c r="AU191" s="138"/>
      <c r="AV191" s="138"/>
      <c r="AW191" s="3"/>
      <c r="BG191" s="3"/>
    </row>
    <row r="192" spans="2:66" s="4" customFormat="1" ht="9.9" customHeight="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row>
    <row r="193" spans="2:61" s="4" customFormat="1" ht="9.9" customHeight="1">
      <c r="B193" s="134"/>
      <c r="C193" s="761" t="s">
        <v>1063</v>
      </c>
      <c r="D193" s="761"/>
      <c r="E193" s="761"/>
      <c r="F193" s="761"/>
      <c r="G193" s="761"/>
      <c r="H193" s="761"/>
      <c r="I193" s="761"/>
      <c r="J193" s="761"/>
      <c r="K193" s="761"/>
      <c r="L193" s="761"/>
      <c r="M193" s="761"/>
      <c r="N193" s="761"/>
      <c r="O193" s="761"/>
      <c r="P193" s="761"/>
      <c r="Q193" s="761"/>
      <c r="R193" s="761"/>
      <c r="S193" s="761"/>
      <c r="T193" s="761"/>
      <c r="U193" s="761"/>
      <c r="V193" s="761"/>
      <c r="W193" s="761"/>
      <c r="X193" s="761"/>
      <c r="Y193" s="761"/>
      <c r="Z193" s="761"/>
      <c r="AA193" s="761"/>
      <c r="AB193" s="761"/>
      <c r="AC193" s="761"/>
      <c r="AD193" s="761"/>
      <c r="AE193" s="761"/>
      <c r="AF193" s="761"/>
      <c r="AG193" s="761"/>
      <c r="AH193" s="761"/>
      <c r="AI193" s="761"/>
      <c r="AJ193" s="761"/>
      <c r="AK193" s="761"/>
      <c r="AL193" s="761"/>
      <c r="AM193" s="761"/>
      <c r="AN193" s="761"/>
      <c r="AO193" s="761"/>
      <c r="AP193" s="761"/>
      <c r="AQ193" s="761"/>
      <c r="AR193" s="761"/>
      <c r="AS193" s="761"/>
      <c r="AT193" s="761"/>
      <c r="AU193" s="761"/>
      <c r="AV193" s="761"/>
      <c r="AW193" s="761"/>
      <c r="AX193" s="761"/>
      <c r="AY193" s="761"/>
      <c r="AZ193" s="761"/>
      <c r="BA193" s="761"/>
      <c r="BB193" s="761"/>
      <c r="BC193" s="761"/>
      <c r="BD193" s="761"/>
      <c r="BE193" s="761"/>
      <c r="BF193" s="761"/>
      <c r="BG193" s="761"/>
      <c r="BH193" s="761"/>
      <c r="BI193" s="761"/>
    </row>
    <row r="194" spans="2:61" s="4" customFormat="1" ht="9.9" customHeight="1">
      <c r="B194" s="134"/>
      <c r="C194" s="761"/>
      <c r="D194" s="761"/>
      <c r="E194" s="761"/>
      <c r="F194" s="761"/>
      <c r="G194" s="761"/>
      <c r="H194" s="761"/>
      <c r="I194" s="761"/>
      <c r="J194" s="761"/>
      <c r="K194" s="761"/>
      <c r="L194" s="761"/>
      <c r="M194" s="761"/>
      <c r="N194" s="761"/>
      <c r="O194" s="761"/>
      <c r="P194" s="761"/>
      <c r="Q194" s="761"/>
      <c r="R194" s="761"/>
      <c r="S194" s="761"/>
      <c r="T194" s="761"/>
      <c r="U194" s="761"/>
      <c r="V194" s="761"/>
      <c r="W194" s="761"/>
      <c r="X194" s="761"/>
      <c r="Y194" s="761"/>
      <c r="Z194" s="761"/>
      <c r="AA194" s="761"/>
      <c r="AB194" s="761"/>
      <c r="AC194" s="761"/>
      <c r="AD194" s="761"/>
      <c r="AE194" s="761"/>
      <c r="AF194" s="761"/>
      <c r="AG194" s="761"/>
      <c r="AH194" s="761"/>
      <c r="AI194" s="761"/>
      <c r="AJ194" s="761"/>
      <c r="AK194" s="761"/>
      <c r="AL194" s="761"/>
      <c r="AM194" s="761"/>
      <c r="AN194" s="761"/>
      <c r="AO194" s="761"/>
      <c r="AP194" s="761"/>
      <c r="AQ194" s="761"/>
      <c r="AR194" s="761"/>
      <c r="AS194" s="761"/>
      <c r="AT194" s="761"/>
      <c r="AU194" s="761"/>
      <c r="AV194" s="761"/>
      <c r="AW194" s="761"/>
      <c r="AX194" s="761"/>
      <c r="AY194" s="761"/>
      <c r="AZ194" s="761"/>
      <c r="BA194" s="761"/>
      <c r="BB194" s="761"/>
      <c r="BC194" s="761"/>
      <c r="BD194" s="761"/>
      <c r="BE194" s="761"/>
      <c r="BF194" s="761"/>
      <c r="BG194" s="761"/>
      <c r="BH194" s="761"/>
      <c r="BI194" s="761"/>
    </row>
    <row r="195" spans="2:61" s="4" customFormat="1" ht="9.9" customHeight="1">
      <c r="B195" s="134"/>
      <c r="C195" s="761"/>
      <c r="D195" s="761"/>
      <c r="E195" s="761"/>
      <c r="F195" s="761"/>
      <c r="G195" s="761"/>
      <c r="H195" s="761"/>
      <c r="I195" s="761"/>
      <c r="J195" s="761"/>
      <c r="K195" s="761"/>
      <c r="L195" s="761"/>
      <c r="M195" s="761"/>
      <c r="N195" s="761"/>
      <c r="O195" s="761"/>
      <c r="P195" s="761"/>
      <c r="Q195" s="761"/>
      <c r="R195" s="761"/>
      <c r="S195" s="761"/>
      <c r="T195" s="761"/>
      <c r="U195" s="761"/>
      <c r="V195" s="761"/>
      <c r="W195" s="761"/>
      <c r="X195" s="761"/>
      <c r="Y195" s="761"/>
      <c r="Z195" s="761"/>
      <c r="AA195" s="761"/>
      <c r="AB195" s="761"/>
      <c r="AC195" s="761"/>
      <c r="AD195" s="761"/>
      <c r="AE195" s="761"/>
      <c r="AF195" s="761"/>
      <c r="AG195" s="761"/>
      <c r="AH195" s="761"/>
      <c r="AI195" s="761"/>
      <c r="AJ195" s="761"/>
      <c r="AK195" s="761"/>
      <c r="AL195" s="761"/>
      <c r="AM195" s="761"/>
      <c r="AN195" s="761"/>
      <c r="AO195" s="761"/>
      <c r="AP195" s="761"/>
      <c r="AQ195" s="761"/>
      <c r="AR195" s="761"/>
      <c r="AS195" s="761"/>
      <c r="AT195" s="761"/>
      <c r="AU195" s="761"/>
      <c r="AV195" s="761"/>
      <c r="AW195" s="761"/>
      <c r="AX195" s="761"/>
      <c r="AY195" s="761"/>
      <c r="AZ195" s="761"/>
      <c r="BA195" s="761"/>
      <c r="BB195" s="761"/>
      <c r="BC195" s="761"/>
      <c r="BD195" s="761"/>
      <c r="BE195" s="761"/>
      <c r="BF195" s="761"/>
      <c r="BG195" s="761"/>
      <c r="BH195" s="761"/>
      <c r="BI195" s="761"/>
    </row>
    <row r="196" spans="2:61" s="4" customFormat="1" ht="9.9" customHeight="1">
      <c r="B196" s="134"/>
      <c r="C196" s="761"/>
      <c r="D196" s="761"/>
      <c r="E196" s="761"/>
      <c r="F196" s="761"/>
      <c r="G196" s="761"/>
      <c r="H196" s="761"/>
      <c r="I196" s="761"/>
      <c r="J196" s="761"/>
      <c r="K196" s="761"/>
      <c r="L196" s="761"/>
      <c r="M196" s="761"/>
      <c r="N196" s="761"/>
      <c r="O196" s="761"/>
      <c r="P196" s="761"/>
      <c r="Q196" s="761"/>
      <c r="R196" s="761"/>
      <c r="S196" s="761"/>
      <c r="T196" s="761"/>
      <c r="U196" s="761"/>
      <c r="V196" s="761"/>
      <c r="W196" s="761"/>
      <c r="X196" s="761"/>
      <c r="Y196" s="761"/>
      <c r="Z196" s="761"/>
      <c r="AA196" s="761"/>
      <c r="AB196" s="761"/>
      <c r="AC196" s="761"/>
      <c r="AD196" s="761"/>
      <c r="AE196" s="761"/>
      <c r="AF196" s="761"/>
      <c r="AG196" s="761"/>
      <c r="AH196" s="761"/>
      <c r="AI196" s="761"/>
      <c r="AJ196" s="761"/>
      <c r="AK196" s="761"/>
      <c r="AL196" s="761"/>
      <c r="AM196" s="761"/>
      <c r="AN196" s="761"/>
      <c r="AO196" s="761"/>
      <c r="AP196" s="761"/>
      <c r="AQ196" s="761"/>
      <c r="AR196" s="761"/>
      <c r="AS196" s="761"/>
      <c r="AT196" s="761"/>
      <c r="AU196" s="761"/>
      <c r="AV196" s="761"/>
      <c r="AW196" s="761"/>
      <c r="AX196" s="761"/>
      <c r="AY196" s="761"/>
      <c r="AZ196" s="761"/>
      <c r="BA196" s="761"/>
      <c r="BB196" s="761"/>
      <c r="BC196" s="761"/>
      <c r="BD196" s="761"/>
      <c r="BE196" s="761"/>
      <c r="BF196" s="761"/>
      <c r="BG196" s="761"/>
      <c r="BH196" s="761"/>
      <c r="BI196" s="761"/>
    </row>
    <row r="197" spans="2:61" s="3" customFormat="1" ht="9.9" customHeight="1">
      <c r="B197" s="134"/>
      <c r="C197" s="761"/>
      <c r="D197" s="761"/>
      <c r="E197" s="761"/>
      <c r="F197" s="761"/>
      <c r="G197" s="761"/>
      <c r="H197" s="761"/>
      <c r="I197" s="761"/>
      <c r="J197" s="761"/>
      <c r="K197" s="761"/>
      <c r="L197" s="761"/>
      <c r="M197" s="761"/>
      <c r="N197" s="761"/>
      <c r="O197" s="761"/>
      <c r="P197" s="761"/>
      <c r="Q197" s="761"/>
      <c r="R197" s="761"/>
      <c r="S197" s="761"/>
      <c r="T197" s="761"/>
      <c r="U197" s="761"/>
      <c r="V197" s="761"/>
      <c r="W197" s="761"/>
      <c r="X197" s="761"/>
      <c r="Y197" s="761"/>
      <c r="Z197" s="761"/>
      <c r="AA197" s="761"/>
      <c r="AB197" s="761"/>
      <c r="AC197" s="761"/>
      <c r="AD197" s="761"/>
      <c r="AE197" s="761"/>
      <c r="AF197" s="761"/>
      <c r="AG197" s="761"/>
      <c r="AH197" s="761"/>
      <c r="AI197" s="761"/>
      <c r="AJ197" s="761"/>
      <c r="AK197" s="761"/>
      <c r="AL197" s="761"/>
      <c r="AM197" s="761"/>
      <c r="AN197" s="761"/>
      <c r="AO197" s="761"/>
      <c r="AP197" s="761"/>
      <c r="AQ197" s="761"/>
      <c r="AR197" s="761"/>
      <c r="AS197" s="761"/>
      <c r="AT197" s="761"/>
      <c r="AU197" s="761"/>
      <c r="AV197" s="761"/>
      <c r="AW197" s="761"/>
      <c r="AX197" s="761"/>
      <c r="AY197" s="761"/>
      <c r="AZ197" s="761"/>
      <c r="BA197" s="761"/>
      <c r="BB197" s="761"/>
      <c r="BC197" s="761"/>
      <c r="BD197" s="761"/>
      <c r="BE197" s="761"/>
      <c r="BF197" s="761"/>
      <c r="BG197" s="761"/>
      <c r="BH197" s="761"/>
      <c r="BI197" s="761"/>
    </row>
    <row r="198" spans="2:61" s="4" customFormat="1" ht="9.9" customHeight="1">
      <c r="B198" s="762" t="s">
        <v>982</v>
      </c>
      <c r="C198" s="762"/>
      <c r="D198" s="762"/>
      <c r="E198" s="762"/>
      <c r="F198" s="762"/>
      <c r="G198" s="762"/>
      <c r="H198" s="762"/>
      <c r="I198" s="69"/>
      <c r="J198" s="69"/>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row>
    <row r="199" spans="2:61" s="4" customFormat="1" ht="9.9" customHeight="1">
      <c r="B199" s="763"/>
      <c r="C199" s="763"/>
      <c r="D199" s="763"/>
      <c r="E199" s="763"/>
      <c r="F199" s="763"/>
      <c r="G199" s="763"/>
      <c r="H199" s="763"/>
      <c r="I199" s="70"/>
      <c r="J199" s="70"/>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row>
    <row r="200" spans="2:61" s="4" customFormat="1" ht="9.9" customHeight="1">
      <c r="B200" s="764" t="s">
        <v>1044</v>
      </c>
      <c r="C200" s="765"/>
      <c r="D200" s="764" t="s">
        <v>1045</v>
      </c>
      <c r="E200" s="765"/>
      <c r="F200" s="770" t="s">
        <v>983</v>
      </c>
      <c r="G200" s="771"/>
      <c r="H200" s="771"/>
      <c r="I200" s="771"/>
      <c r="J200" s="771"/>
      <c r="K200" s="771"/>
      <c r="L200" s="771"/>
      <c r="M200" s="772"/>
      <c r="N200" s="779" t="s">
        <v>984</v>
      </c>
      <c r="O200" s="780"/>
      <c r="P200" s="780"/>
      <c r="Q200" s="780"/>
      <c r="R200" s="780"/>
      <c r="S200" s="780"/>
      <c r="T200" s="780"/>
      <c r="U200" s="780"/>
      <c r="V200" s="780"/>
      <c r="W200" s="780"/>
      <c r="X200" s="780"/>
      <c r="Y200" s="780"/>
      <c r="Z200" s="780"/>
      <c r="AA200" s="780"/>
      <c r="AB200" s="780"/>
      <c r="AC200" s="780"/>
      <c r="AD200" s="780"/>
      <c r="AE200" s="780"/>
      <c r="AF200" s="780"/>
      <c r="AG200" s="780"/>
      <c r="AH200" s="780"/>
      <c r="AI200" s="780"/>
      <c r="AJ200" s="780"/>
      <c r="AK200" s="780"/>
      <c r="AL200" s="780"/>
      <c r="AM200" s="781"/>
      <c r="AN200" s="20"/>
      <c r="AO200" s="20"/>
      <c r="AP200" s="20"/>
      <c r="AQ200" s="20"/>
      <c r="AR200" s="20"/>
      <c r="AS200" s="20"/>
      <c r="AT200" s="20"/>
      <c r="AU200" s="20"/>
      <c r="AV200" s="20"/>
      <c r="AW200" s="20"/>
      <c r="AX200" s="20"/>
      <c r="AY200" s="20"/>
      <c r="AZ200" s="20"/>
      <c r="BA200" s="20"/>
      <c r="BB200" s="3"/>
      <c r="BC200" s="3"/>
      <c r="BD200" s="3"/>
      <c r="BE200" s="3"/>
      <c r="BF200" s="3"/>
      <c r="BG200" s="3"/>
    </row>
    <row r="201" spans="2:61" s="4" customFormat="1" ht="9.9" customHeight="1">
      <c r="B201" s="766"/>
      <c r="C201" s="767"/>
      <c r="D201" s="766"/>
      <c r="E201" s="767"/>
      <c r="F201" s="773"/>
      <c r="G201" s="774"/>
      <c r="H201" s="774"/>
      <c r="I201" s="774"/>
      <c r="J201" s="774"/>
      <c r="K201" s="774"/>
      <c r="L201" s="774"/>
      <c r="M201" s="775"/>
      <c r="N201" s="782"/>
      <c r="O201" s="783"/>
      <c r="P201" s="783"/>
      <c r="Q201" s="783"/>
      <c r="R201" s="783"/>
      <c r="S201" s="783"/>
      <c r="T201" s="783"/>
      <c r="U201" s="783"/>
      <c r="V201" s="783"/>
      <c r="W201" s="783"/>
      <c r="X201" s="783"/>
      <c r="Y201" s="783"/>
      <c r="Z201" s="783"/>
      <c r="AA201" s="783"/>
      <c r="AB201" s="783"/>
      <c r="AC201" s="783"/>
      <c r="AD201" s="783"/>
      <c r="AE201" s="783"/>
      <c r="AF201" s="783"/>
      <c r="AG201" s="783"/>
      <c r="AH201" s="783"/>
      <c r="AI201" s="783"/>
      <c r="AJ201" s="783"/>
      <c r="AK201" s="783"/>
      <c r="AL201" s="783"/>
      <c r="AM201" s="784"/>
      <c r="AN201" s="20"/>
      <c r="AO201" s="20"/>
      <c r="AP201" s="20"/>
      <c r="AQ201" s="20"/>
      <c r="AR201" s="20"/>
      <c r="AS201" s="20"/>
      <c r="AT201" s="20"/>
      <c r="AU201" s="20"/>
      <c r="AV201" s="20"/>
      <c r="AW201" s="20"/>
      <c r="AX201" s="20"/>
      <c r="AY201" s="20"/>
      <c r="AZ201" s="20"/>
      <c r="BA201" s="20"/>
      <c r="BB201" s="3"/>
      <c r="BC201" s="3"/>
      <c r="BD201" s="3"/>
      <c r="BE201" s="3"/>
      <c r="BF201" s="3"/>
      <c r="BG201" s="3"/>
    </row>
    <row r="202" spans="2:61" s="4" customFormat="1" ht="9.9" customHeight="1">
      <c r="B202" s="768"/>
      <c r="C202" s="769"/>
      <c r="D202" s="768"/>
      <c r="E202" s="769"/>
      <c r="F202" s="776"/>
      <c r="G202" s="777"/>
      <c r="H202" s="777"/>
      <c r="I202" s="777"/>
      <c r="J202" s="777"/>
      <c r="K202" s="777"/>
      <c r="L202" s="777"/>
      <c r="M202" s="778"/>
      <c r="N202" s="785"/>
      <c r="O202" s="786"/>
      <c r="P202" s="786"/>
      <c r="Q202" s="786"/>
      <c r="R202" s="786"/>
      <c r="S202" s="786"/>
      <c r="T202" s="786"/>
      <c r="U202" s="786"/>
      <c r="V202" s="786"/>
      <c r="W202" s="786"/>
      <c r="X202" s="786"/>
      <c r="Y202" s="786"/>
      <c r="Z202" s="786"/>
      <c r="AA202" s="786"/>
      <c r="AB202" s="786"/>
      <c r="AC202" s="786"/>
      <c r="AD202" s="786"/>
      <c r="AE202" s="786"/>
      <c r="AF202" s="786"/>
      <c r="AG202" s="786"/>
      <c r="AH202" s="786"/>
      <c r="AI202" s="786"/>
      <c r="AJ202" s="786"/>
      <c r="AK202" s="786"/>
      <c r="AL202" s="786"/>
      <c r="AM202" s="787"/>
      <c r="AN202" s="20"/>
      <c r="AO202" s="20"/>
      <c r="AP202" s="20"/>
      <c r="AQ202" s="20"/>
      <c r="AR202" s="20"/>
      <c r="AS202" s="20"/>
      <c r="AT202" s="20"/>
      <c r="AU202" s="20"/>
      <c r="AV202" s="20"/>
      <c r="AW202" s="20"/>
      <c r="AX202" s="20"/>
      <c r="AY202" s="20"/>
      <c r="AZ202" s="20"/>
      <c r="BA202" s="20"/>
      <c r="BB202" s="3"/>
      <c r="BC202" s="3"/>
      <c r="BD202" s="3"/>
      <c r="BE202" s="3"/>
      <c r="BF202" s="3"/>
      <c r="BG202" s="3"/>
    </row>
    <row r="203" spans="2:61" s="4" customFormat="1" ht="9.9" customHeight="1">
      <c r="B203" s="734" t="s">
        <v>1064</v>
      </c>
      <c r="C203" s="734"/>
      <c r="D203" s="735">
        <v>1</v>
      </c>
      <c r="E203" s="735"/>
      <c r="F203" s="736" t="str">
        <f>$F$47</f>
        <v/>
      </c>
      <c r="G203" s="737"/>
      <c r="H203" s="737" t="str">
        <f>$H$47</f>
        <v/>
      </c>
      <c r="I203" s="737"/>
      <c r="J203" s="737" t="str">
        <f>$J$47</f>
        <v/>
      </c>
      <c r="K203" s="737"/>
      <c r="L203" s="740" t="str">
        <f>$L$47</f>
        <v/>
      </c>
      <c r="M203" s="741"/>
      <c r="N203" s="742" t="str">
        <f>$N$47</f>
        <v/>
      </c>
      <c r="O203" s="743"/>
      <c r="P203" s="743"/>
      <c r="Q203" s="743"/>
      <c r="R203" s="743"/>
      <c r="S203" s="743"/>
      <c r="T203" s="743"/>
      <c r="U203" s="743"/>
      <c r="V203" s="743"/>
      <c r="W203" s="743"/>
      <c r="X203" s="743"/>
      <c r="Y203" s="743"/>
      <c r="Z203" s="743"/>
      <c r="AA203" s="743"/>
      <c r="AB203" s="743"/>
      <c r="AC203" s="743"/>
      <c r="AD203" s="743"/>
      <c r="AE203" s="743"/>
      <c r="AF203" s="743"/>
      <c r="AG203" s="743"/>
      <c r="AH203" s="743"/>
      <c r="AI203" s="743"/>
      <c r="AJ203" s="743"/>
      <c r="AK203" s="743"/>
      <c r="AL203" s="743"/>
      <c r="AM203" s="744"/>
      <c r="AN203" s="71"/>
      <c r="AO203" s="71"/>
      <c r="AP203" s="78"/>
      <c r="AQ203" s="78"/>
      <c r="AR203" s="78"/>
      <c r="AS203" s="120"/>
      <c r="AT203" s="104"/>
      <c r="AU203" s="104"/>
      <c r="AV203" s="78"/>
      <c r="AW203" s="78"/>
      <c r="AX203" s="78"/>
      <c r="AY203" s="120"/>
      <c r="AZ203" s="104"/>
      <c r="BA203" s="104"/>
      <c r="BB203" s="3"/>
      <c r="BC203" s="3"/>
      <c r="BD203" s="3"/>
      <c r="BE203" s="3"/>
      <c r="BF203" s="3"/>
      <c r="BG203" s="3"/>
    </row>
    <row r="204" spans="2:61" s="4" customFormat="1" ht="9.9" customHeight="1">
      <c r="B204" s="734"/>
      <c r="C204" s="734"/>
      <c r="D204" s="735"/>
      <c r="E204" s="735"/>
      <c r="F204" s="738"/>
      <c r="G204" s="687"/>
      <c r="H204" s="687"/>
      <c r="I204" s="687"/>
      <c r="J204" s="687"/>
      <c r="K204" s="687"/>
      <c r="L204" s="684"/>
      <c r="M204" s="717"/>
      <c r="N204" s="745"/>
      <c r="O204" s="746"/>
      <c r="P204" s="746"/>
      <c r="Q204" s="746"/>
      <c r="R204" s="746"/>
      <c r="S204" s="746"/>
      <c r="T204" s="746"/>
      <c r="U204" s="746"/>
      <c r="V204" s="746"/>
      <c r="W204" s="746"/>
      <c r="X204" s="746"/>
      <c r="Y204" s="746"/>
      <c r="Z204" s="746"/>
      <c r="AA204" s="746"/>
      <c r="AB204" s="746"/>
      <c r="AC204" s="746"/>
      <c r="AD204" s="746"/>
      <c r="AE204" s="746"/>
      <c r="AF204" s="746"/>
      <c r="AG204" s="746"/>
      <c r="AH204" s="746"/>
      <c r="AI204" s="746"/>
      <c r="AJ204" s="746"/>
      <c r="AK204" s="746"/>
      <c r="AL204" s="746"/>
      <c r="AM204" s="747"/>
      <c r="AN204" s="72"/>
      <c r="AO204" s="72"/>
      <c r="AP204" s="72"/>
      <c r="AQ204" s="72"/>
      <c r="AR204" s="72"/>
      <c r="AS204" s="72"/>
      <c r="AT204" s="120"/>
      <c r="AU204" s="120"/>
      <c r="AV204" s="72"/>
      <c r="AW204" s="72"/>
      <c r="AX204" s="72"/>
      <c r="AY204" s="72"/>
      <c r="AZ204" s="120"/>
      <c r="BA204" s="120"/>
      <c r="BB204" s="3"/>
      <c r="BC204" s="3"/>
      <c r="BD204" s="3"/>
      <c r="BE204" s="3"/>
      <c r="BF204" s="3"/>
      <c r="BG204" s="3"/>
    </row>
    <row r="205" spans="2:61" s="4" customFormat="1" ht="9.9" customHeight="1">
      <c r="B205" s="734"/>
      <c r="C205" s="734"/>
      <c r="D205" s="735"/>
      <c r="E205" s="735"/>
      <c r="F205" s="739"/>
      <c r="G205" s="688"/>
      <c r="H205" s="688"/>
      <c r="I205" s="688"/>
      <c r="J205" s="688"/>
      <c r="K205" s="688"/>
      <c r="L205" s="686"/>
      <c r="M205" s="719"/>
      <c r="N205" s="748"/>
      <c r="O205" s="749"/>
      <c r="P205" s="749"/>
      <c r="Q205" s="749"/>
      <c r="R205" s="749"/>
      <c r="S205" s="749"/>
      <c r="T205" s="749"/>
      <c r="U205" s="749"/>
      <c r="V205" s="749"/>
      <c r="W205" s="749"/>
      <c r="X205" s="749"/>
      <c r="Y205" s="749"/>
      <c r="Z205" s="749"/>
      <c r="AA205" s="749"/>
      <c r="AB205" s="749"/>
      <c r="AC205" s="749"/>
      <c r="AD205" s="749"/>
      <c r="AE205" s="749"/>
      <c r="AF205" s="749"/>
      <c r="AG205" s="749"/>
      <c r="AH205" s="749"/>
      <c r="AI205" s="749"/>
      <c r="AJ205" s="749"/>
      <c r="AK205" s="749"/>
      <c r="AL205" s="749"/>
      <c r="AM205" s="750"/>
      <c r="AN205" s="72"/>
      <c r="AO205" s="72"/>
      <c r="AP205" s="72"/>
      <c r="AQ205" s="72"/>
      <c r="AR205" s="72"/>
      <c r="AS205" s="72"/>
      <c r="AT205" s="120"/>
      <c r="AU205" s="120"/>
      <c r="AV205" s="72"/>
      <c r="AW205" s="72"/>
      <c r="AX205" s="72"/>
      <c r="AY205" s="72"/>
      <c r="AZ205" s="120"/>
      <c r="BA205" s="120"/>
      <c r="BB205" s="3"/>
      <c r="BC205" s="3"/>
      <c r="BD205" s="3"/>
      <c r="BE205" s="3"/>
      <c r="BF205" s="3"/>
      <c r="BG205" s="3"/>
    </row>
    <row r="206" spans="2:61" s="4" customFormat="1" ht="9.9" customHeight="1">
      <c r="B206" s="709" t="s">
        <v>1046</v>
      </c>
      <c r="C206" s="681"/>
      <c r="D206" s="681"/>
      <c r="E206" s="681"/>
      <c r="F206" s="681"/>
      <c r="G206" s="681"/>
      <c r="H206" s="681"/>
      <c r="I206" s="681"/>
      <c r="J206" s="681"/>
      <c r="K206" s="681"/>
      <c r="L206" s="681"/>
      <c r="M206" s="681"/>
      <c r="N206" s="751"/>
      <c r="O206" s="752"/>
      <c r="S206" s="3"/>
      <c r="AC206" s="3"/>
      <c r="AM206" s="3"/>
      <c r="AW206" s="3"/>
      <c r="BB206" s="3"/>
      <c r="BC206" s="3"/>
      <c r="BD206" s="3"/>
      <c r="BE206" s="3"/>
      <c r="BF206" s="3"/>
      <c r="BG206" s="3"/>
    </row>
    <row r="207" spans="2:61" s="3" customFormat="1" ht="9.9" customHeight="1">
      <c r="B207" s="753"/>
      <c r="C207" s="751"/>
      <c r="D207" s="751"/>
      <c r="E207" s="751"/>
      <c r="F207" s="751"/>
      <c r="G207" s="751"/>
      <c r="H207" s="751"/>
      <c r="I207" s="751"/>
      <c r="J207" s="751"/>
      <c r="K207" s="751"/>
      <c r="L207" s="751"/>
      <c r="M207" s="751"/>
      <c r="N207" s="751"/>
      <c r="O207" s="752"/>
    </row>
    <row r="208" spans="2:61" s="4" customFormat="1" ht="9.9" customHeight="1">
      <c r="B208" s="66"/>
      <c r="C208" s="97" t="s">
        <v>18</v>
      </c>
      <c r="D208" s="66"/>
      <c r="E208" s="18"/>
      <c r="F208" s="754" t="s">
        <v>10</v>
      </c>
      <c r="G208" s="755"/>
      <c r="H208" s="15"/>
      <c r="I208" s="18"/>
      <c r="J208" s="754" t="s">
        <v>11</v>
      </c>
      <c r="K208" s="755"/>
      <c r="L208" s="15"/>
      <c r="M208" s="18"/>
      <c r="N208" s="754" t="s">
        <v>12</v>
      </c>
      <c r="O208" s="711"/>
      <c r="S208" s="3"/>
      <c r="AC208" s="3"/>
      <c r="AM208" s="3"/>
      <c r="AW208" s="3"/>
      <c r="BB208" s="3"/>
      <c r="BC208" s="3"/>
      <c r="BD208" s="3"/>
      <c r="BE208" s="3"/>
      <c r="BF208" s="3"/>
      <c r="BG208" s="3"/>
    </row>
    <row r="209" spans="2:63" s="4" customFormat="1" ht="9.9" customHeight="1">
      <c r="B209" s="683" t="str">
        <f>$B$53</f>
        <v/>
      </c>
      <c r="C209" s="717"/>
      <c r="D209" s="683" t="str">
        <f>$D$53</f>
        <v/>
      </c>
      <c r="E209" s="720"/>
      <c r="F209" s="716" t="str">
        <f>$F$53</f>
        <v/>
      </c>
      <c r="G209" s="720"/>
      <c r="H209" s="716" t="str">
        <f>$H$53</f>
        <v/>
      </c>
      <c r="I209" s="720"/>
      <c r="J209" s="716" t="str">
        <f>$J$53</f>
        <v/>
      </c>
      <c r="K209" s="720"/>
      <c r="L209" s="716" t="str">
        <f>$L$53</f>
        <v/>
      </c>
      <c r="M209" s="720"/>
      <c r="N209" s="716" t="str">
        <f>$N$53</f>
        <v/>
      </c>
      <c r="O209" s="717"/>
      <c r="S209" s="3"/>
      <c r="AC209" s="3"/>
      <c r="AM209" s="3"/>
      <c r="AW209" s="3"/>
      <c r="BB209" s="3"/>
      <c r="BC209" s="3"/>
      <c r="BD209" s="3"/>
      <c r="BE209" s="3"/>
      <c r="BF209" s="3"/>
      <c r="BG209" s="3"/>
    </row>
    <row r="210" spans="2:63" s="4" customFormat="1" ht="9.9" customHeight="1">
      <c r="B210" s="685"/>
      <c r="C210" s="719"/>
      <c r="D210" s="685"/>
      <c r="E210" s="721"/>
      <c r="F210" s="718"/>
      <c r="G210" s="721"/>
      <c r="H210" s="718"/>
      <c r="I210" s="721"/>
      <c r="J210" s="718"/>
      <c r="K210" s="721"/>
      <c r="L210" s="718"/>
      <c r="M210" s="721"/>
      <c r="N210" s="718"/>
      <c r="O210" s="719"/>
      <c r="S210" s="3"/>
      <c r="AC210" s="3"/>
      <c r="AM210" s="3"/>
      <c r="AW210" s="3"/>
      <c r="BB210" s="3"/>
      <c r="BC210" s="3"/>
      <c r="BD210" s="3"/>
      <c r="BE210" s="3"/>
      <c r="BF210" s="3"/>
      <c r="BG210" s="3"/>
    </row>
    <row r="211" spans="2:63" s="4" customFormat="1" ht="9.9" customHeight="1">
      <c r="B211" s="703" t="s">
        <v>1000</v>
      </c>
      <c r="C211" s="704"/>
      <c r="D211" s="704"/>
      <c r="E211" s="704"/>
      <c r="F211" s="704"/>
      <c r="G211" s="704"/>
      <c r="H211" s="704"/>
      <c r="I211" s="704"/>
      <c r="J211" s="704"/>
      <c r="K211" s="704"/>
      <c r="L211" s="704"/>
      <c r="M211" s="704"/>
      <c r="N211" s="704"/>
      <c r="O211" s="704"/>
      <c r="P211" s="704"/>
      <c r="Q211" s="704"/>
      <c r="R211" s="704"/>
      <c r="S211" s="704"/>
      <c r="T211" s="704"/>
      <c r="U211" s="704"/>
      <c r="V211" s="704"/>
      <c r="W211" s="704"/>
      <c r="X211" s="704"/>
      <c r="Y211" s="704"/>
      <c r="Z211" s="704"/>
      <c r="AA211" s="704"/>
      <c r="AB211" s="704"/>
      <c r="AC211" s="704"/>
      <c r="AD211" s="704"/>
      <c r="AE211" s="704"/>
      <c r="AF211" s="704"/>
      <c r="AG211" s="704"/>
      <c r="AH211" s="704"/>
      <c r="AI211" s="704"/>
      <c r="AJ211" s="704"/>
      <c r="AK211" s="705"/>
      <c r="AL211" s="706" t="s">
        <v>985</v>
      </c>
      <c r="AM211" s="707"/>
      <c r="AN211" s="707"/>
      <c r="AO211" s="707"/>
      <c r="AP211" s="707"/>
      <c r="AQ211" s="707"/>
      <c r="AR211" s="707"/>
      <c r="AS211" s="707"/>
      <c r="AT211" s="707"/>
      <c r="AU211" s="707"/>
      <c r="AV211" s="707"/>
      <c r="AW211" s="707"/>
      <c r="AX211" s="707"/>
      <c r="AY211" s="707"/>
      <c r="AZ211" s="707"/>
      <c r="BA211" s="708"/>
      <c r="BF211" s="3"/>
      <c r="BG211" s="3"/>
    </row>
    <row r="212" spans="2:63" s="4" customFormat="1" ht="9.9" customHeight="1">
      <c r="B212" s="703" t="s">
        <v>13</v>
      </c>
      <c r="C212" s="704"/>
      <c r="D212" s="704"/>
      <c r="E212" s="704"/>
      <c r="F212" s="704"/>
      <c r="G212" s="704"/>
      <c r="H212" s="704"/>
      <c r="I212" s="704"/>
      <c r="J212" s="704"/>
      <c r="K212" s="704"/>
      <c r="L212" s="704"/>
      <c r="M212" s="705"/>
      <c r="N212" s="703" t="s">
        <v>997</v>
      </c>
      <c r="O212" s="704"/>
      <c r="P212" s="704"/>
      <c r="Q212" s="704"/>
      <c r="R212" s="704"/>
      <c r="S212" s="704"/>
      <c r="T212" s="704"/>
      <c r="U212" s="704"/>
      <c r="V212" s="704"/>
      <c r="W212" s="704"/>
      <c r="X212" s="704"/>
      <c r="Y212" s="705"/>
      <c r="Z212" s="703" t="s">
        <v>998</v>
      </c>
      <c r="AA212" s="704"/>
      <c r="AB212" s="704"/>
      <c r="AC212" s="704"/>
      <c r="AD212" s="704"/>
      <c r="AE212" s="704"/>
      <c r="AF212" s="704"/>
      <c r="AG212" s="704"/>
      <c r="AH212" s="704"/>
      <c r="AI212" s="704"/>
      <c r="AJ212" s="704"/>
      <c r="AK212" s="705"/>
      <c r="AL212" s="709"/>
      <c r="AM212" s="681"/>
      <c r="AN212" s="681"/>
      <c r="AO212" s="681"/>
      <c r="AP212" s="681"/>
      <c r="AQ212" s="681"/>
      <c r="AR212" s="681"/>
      <c r="AS212" s="681"/>
      <c r="AT212" s="681"/>
      <c r="AU212" s="681"/>
      <c r="AV212" s="681"/>
      <c r="AW212" s="681"/>
      <c r="AX212" s="681"/>
      <c r="AY212" s="681"/>
      <c r="AZ212" s="681"/>
      <c r="BA212" s="682"/>
      <c r="BF212" s="3"/>
      <c r="BG212" s="3"/>
    </row>
    <row r="213" spans="2:63" s="3" customFormat="1" ht="9.9" customHeight="1">
      <c r="B213" s="136"/>
      <c r="C213" s="137"/>
      <c r="D213" s="17"/>
      <c r="E213" s="16"/>
      <c r="F213" s="710" t="s">
        <v>6</v>
      </c>
      <c r="G213" s="710"/>
      <c r="H213" s="128"/>
      <c r="I213" s="129"/>
      <c r="J213" s="128"/>
      <c r="K213" s="130"/>
      <c r="L213" s="710" t="s">
        <v>7</v>
      </c>
      <c r="M213" s="711"/>
      <c r="N213" s="66"/>
      <c r="O213" s="67"/>
      <c r="P213" s="15"/>
      <c r="Q213" s="18"/>
      <c r="R213" s="710" t="s">
        <v>6</v>
      </c>
      <c r="S213" s="710"/>
      <c r="T213" s="128"/>
      <c r="U213" s="129"/>
      <c r="V213" s="128"/>
      <c r="W213" s="130"/>
      <c r="X213" s="710" t="s">
        <v>7</v>
      </c>
      <c r="Y213" s="711"/>
      <c r="Z213" s="66"/>
      <c r="AA213" s="67"/>
      <c r="AB213" s="15"/>
      <c r="AC213" s="18"/>
      <c r="AD213" s="710" t="s">
        <v>6</v>
      </c>
      <c r="AE213" s="710"/>
      <c r="AF213" s="128"/>
      <c r="AG213" s="129"/>
      <c r="AH213" s="128"/>
      <c r="AI213" s="130"/>
      <c r="AJ213" s="710" t="s">
        <v>7</v>
      </c>
      <c r="AK213" s="711"/>
      <c r="AL213" s="76"/>
      <c r="AM213" s="74"/>
      <c r="AN213" s="99"/>
      <c r="AO213" s="99" t="s">
        <v>999</v>
      </c>
      <c r="AP213" s="76"/>
      <c r="AQ213" s="75"/>
      <c r="AR213" s="128"/>
      <c r="AS213" s="130"/>
      <c r="AT213" s="710" t="s">
        <v>6</v>
      </c>
      <c r="AU213" s="711"/>
      <c r="AV213" s="76"/>
      <c r="AW213" s="74"/>
      <c r="AX213" s="128"/>
      <c r="AY213" s="130"/>
      <c r="AZ213" s="710" t="s">
        <v>7</v>
      </c>
      <c r="BA213" s="711"/>
    </row>
    <row r="214" spans="2:63" s="4" customFormat="1" ht="9.9" customHeight="1">
      <c r="B214" s="683" t="str">
        <f>$B$58</f>
        <v/>
      </c>
      <c r="C214" s="684"/>
      <c r="D214" s="687" t="str">
        <f>$D$58</f>
        <v/>
      </c>
      <c r="E214" s="687"/>
      <c r="F214" s="687" t="str">
        <f>$F$58</f>
        <v/>
      </c>
      <c r="G214" s="687"/>
      <c r="H214" s="677">
        <v>0</v>
      </c>
      <c r="I214" s="677"/>
      <c r="J214" s="677">
        <v>0</v>
      </c>
      <c r="K214" s="677"/>
      <c r="L214" s="679">
        <v>0</v>
      </c>
      <c r="M214" s="680"/>
      <c r="N214" s="683" t="str">
        <f>$N$58</f>
        <v/>
      </c>
      <c r="O214" s="684"/>
      <c r="P214" s="687" t="str">
        <f>$P$58</f>
        <v/>
      </c>
      <c r="Q214" s="687"/>
      <c r="R214" s="687" t="str">
        <f>$R$58</f>
        <v/>
      </c>
      <c r="S214" s="687"/>
      <c r="T214" s="677">
        <v>0</v>
      </c>
      <c r="U214" s="677"/>
      <c r="V214" s="677">
        <v>0</v>
      </c>
      <c r="W214" s="677"/>
      <c r="X214" s="679">
        <v>0</v>
      </c>
      <c r="Y214" s="680"/>
      <c r="Z214" s="683" t="str">
        <f>$Z$58</f>
        <v/>
      </c>
      <c r="AA214" s="684"/>
      <c r="AB214" s="687" t="str">
        <f>$AB$58</f>
        <v/>
      </c>
      <c r="AC214" s="687"/>
      <c r="AD214" s="687" t="str">
        <f>$AD$58</f>
        <v/>
      </c>
      <c r="AE214" s="687"/>
      <c r="AF214" s="677">
        <v>0</v>
      </c>
      <c r="AG214" s="677"/>
      <c r="AH214" s="677">
        <v>0</v>
      </c>
      <c r="AI214" s="677"/>
      <c r="AJ214" s="679">
        <v>0</v>
      </c>
      <c r="AK214" s="680"/>
      <c r="AL214" s="712"/>
      <c r="AM214" s="713"/>
      <c r="AN214" s="716" t="str">
        <f>$AN$58</f>
        <v/>
      </c>
      <c r="AO214" s="717"/>
      <c r="AP214" s="720" t="str">
        <f>$AP$58</f>
        <v/>
      </c>
      <c r="AQ214" s="687"/>
      <c r="AR214" s="687" t="str">
        <f>$AR$58</f>
        <v/>
      </c>
      <c r="AS214" s="687"/>
      <c r="AT214" s="722">
        <v>0</v>
      </c>
      <c r="AU214" s="723"/>
      <c r="AV214" s="726">
        <v>0</v>
      </c>
      <c r="AW214" s="727"/>
      <c r="AX214" s="730">
        <v>0</v>
      </c>
      <c r="AY214" s="731"/>
      <c r="AZ214" s="722">
        <v>0</v>
      </c>
      <c r="BA214" s="723"/>
      <c r="BG214" s="3"/>
    </row>
    <row r="215" spans="2:63" s="4" customFormat="1" ht="9.9" customHeight="1">
      <c r="B215" s="685"/>
      <c r="C215" s="686"/>
      <c r="D215" s="688"/>
      <c r="E215" s="688"/>
      <c r="F215" s="688"/>
      <c r="G215" s="688"/>
      <c r="H215" s="678"/>
      <c r="I215" s="678"/>
      <c r="J215" s="678"/>
      <c r="K215" s="678"/>
      <c r="L215" s="681"/>
      <c r="M215" s="682"/>
      <c r="N215" s="685"/>
      <c r="O215" s="686"/>
      <c r="P215" s="688"/>
      <c r="Q215" s="688"/>
      <c r="R215" s="688"/>
      <c r="S215" s="688"/>
      <c r="T215" s="678"/>
      <c r="U215" s="678"/>
      <c r="V215" s="678"/>
      <c r="W215" s="678"/>
      <c r="X215" s="681"/>
      <c r="Y215" s="682"/>
      <c r="Z215" s="685"/>
      <c r="AA215" s="686"/>
      <c r="AB215" s="688"/>
      <c r="AC215" s="688"/>
      <c r="AD215" s="688"/>
      <c r="AE215" s="688"/>
      <c r="AF215" s="678"/>
      <c r="AG215" s="678"/>
      <c r="AH215" s="678"/>
      <c r="AI215" s="678"/>
      <c r="AJ215" s="681"/>
      <c r="AK215" s="682"/>
      <c r="AL215" s="714"/>
      <c r="AM215" s="715"/>
      <c r="AN215" s="718"/>
      <c r="AO215" s="719"/>
      <c r="AP215" s="721"/>
      <c r="AQ215" s="688"/>
      <c r="AR215" s="688"/>
      <c r="AS215" s="688"/>
      <c r="AT215" s="724"/>
      <c r="AU215" s="725"/>
      <c r="AV215" s="728"/>
      <c r="AW215" s="729"/>
      <c r="AX215" s="732"/>
      <c r="AY215" s="733"/>
      <c r="AZ215" s="724"/>
      <c r="BA215" s="725"/>
      <c r="BG215" s="3"/>
    </row>
    <row r="216" spans="2:63" s="4" customFormat="1" ht="9.9" customHeight="1">
      <c r="K216" s="3"/>
      <c r="P216" s="3"/>
      <c r="Q216" s="3"/>
      <c r="R216" s="3"/>
      <c r="S216" s="14"/>
      <c r="T216" s="14"/>
      <c r="U216" s="14"/>
      <c r="V216" s="14"/>
      <c r="W216" s="14"/>
      <c r="X216" s="14"/>
      <c r="Y216" s="14"/>
      <c r="Z216" s="14"/>
      <c r="AA216" s="14"/>
      <c r="AB216" s="14"/>
      <c r="AC216" s="14"/>
      <c r="AD216" s="14"/>
      <c r="AE216" s="14"/>
      <c r="AF216" s="14"/>
      <c r="AG216" s="14"/>
      <c r="AH216" s="14"/>
      <c r="AI216" s="14"/>
      <c r="AJ216" s="14"/>
      <c r="AK216" s="14"/>
      <c r="AL216" s="77"/>
      <c r="AM216" s="77"/>
      <c r="AN216" s="77"/>
      <c r="AO216" s="77"/>
      <c r="AP216" s="77"/>
      <c r="AQ216" s="77"/>
      <c r="AR216" s="77"/>
      <c r="AS216" s="77"/>
      <c r="AT216" s="77"/>
      <c r="AU216" s="77"/>
      <c r="AV216" s="77"/>
      <c r="AW216" s="77"/>
      <c r="AX216" s="77"/>
      <c r="AY216" s="77"/>
      <c r="AZ216" s="77"/>
      <c r="BA216" s="77"/>
      <c r="BB216" s="14"/>
      <c r="BC216" s="14"/>
      <c r="BD216" s="14"/>
      <c r="BE216" s="14"/>
      <c r="BF216" s="14"/>
      <c r="BG216" s="14"/>
      <c r="BH216" s="14"/>
      <c r="BI216" s="14"/>
    </row>
    <row r="217" spans="2:63" s="4" customFormat="1" ht="9.9" customHeight="1">
      <c r="B217" s="73" t="s">
        <v>1047</v>
      </c>
      <c r="M217" s="3"/>
      <c r="Q217" s="3"/>
      <c r="R217" s="140"/>
      <c r="S217" s="93"/>
      <c r="T217" s="94"/>
      <c r="U217" s="94"/>
      <c r="V217" s="94"/>
      <c r="W217" s="94"/>
      <c r="X217" s="94"/>
      <c r="Y217" s="94"/>
      <c r="Z217" s="94"/>
      <c r="AA217" s="94"/>
      <c r="AB217" s="94"/>
      <c r="AC217" s="675" t="s">
        <v>1065</v>
      </c>
      <c r="AD217" s="675"/>
      <c r="AE217" s="675"/>
      <c r="AF217" s="675"/>
      <c r="AG217" s="675"/>
      <c r="AH217" s="675"/>
      <c r="AI217" s="675"/>
      <c r="AJ217" s="675"/>
      <c r="AK217" s="675"/>
      <c r="AL217" s="675"/>
      <c r="AM217" s="675"/>
      <c r="AN217" s="675"/>
      <c r="AO217" s="675"/>
      <c r="AP217" s="675"/>
      <c r="AQ217" s="675"/>
      <c r="AR217" s="675"/>
      <c r="AS217" s="675"/>
      <c r="AT217" s="675"/>
      <c r="AU217" s="675"/>
      <c r="AV217" s="675"/>
      <c r="AW217" s="675"/>
      <c r="AX217" s="675"/>
      <c r="AY217" s="675"/>
      <c r="AZ217" s="675"/>
      <c r="BA217" s="95"/>
      <c r="BB217" s="95"/>
      <c r="BC217" s="95"/>
      <c r="BD217" s="94"/>
      <c r="BE217" s="94"/>
      <c r="BF217" s="94"/>
      <c r="BG217" s="94"/>
      <c r="BH217" s="94"/>
      <c r="BI217" s="94"/>
      <c r="BJ217" s="94"/>
      <c r="BK217" s="94"/>
    </row>
    <row r="218" spans="2:63" s="4" customFormat="1" ht="9.9" customHeight="1">
      <c r="C218" s="597" t="s">
        <v>1048</v>
      </c>
      <c r="D218" s="597"/>
      <c r="E218" s="597"/>
      <c r="F218" s="597"/>
      <c r="G218" s="597"/>
      <c r="H218" s="597"/>
      <c r="I218" s="597"/>
      <c r="J218" s="597"/>
      <c r="K218" s="597"/>
      <c r="L218" s="597"/>
      <c r="M218" s="597"/>
      <c r="N218" s="597"/>
      <c r="O218" s="597"/>
      <c r="P218" s="597"/>
      <c r="Q218" s="597"/>
      <c r="R218" s="140"/>
      <c r="S218" s="3"/>
      <c r="T218" s="20"/>
      <c r="U218" s="20"/>
      <c r="V218" s="20"/>
      <c r="W218" s="21"/>
      <c r="X218" s="21"/>
      <c r="Y218" s="21"/>
      <c r="Z218" s="21"/>
      <c r="AA218" s="21"/>
      <c r="AB218" s="21"/>
      <c r="AC218" s="676"/>
      <c r="AD218" s="676"/>
      <c r="AE218" s="676"/>
      <c r="AF218" s="676"/>
      <c r="AG218" s="676"/>
      <c r="AH218" s="676"/>
      <c r="AI218" s="676"/>
      <c r="AJ218" s="676"/>
      <c r="AK218" s="676"/>
      <c r="AL218" s="676"/>
      <c r="AM218" s="676"/>
      <c r="AN218" s="676"/>
      <c r="AO218" s="676"/>
      <c r="AP218" s="676"/>
      <c r="AQ218" s="676"/>
      <c r="AR218" s="676"/>
      <c r="AS218" s="676"/>
      <c r="AT218" s="676"/>
      <c r="AU218" s="676"/>
      <c r="AV218" s="676"/>
      <c r="AW218" s="676"/>
      <c r="AX218" s="676"/>
      <c r="AY218" s="676"/>
      <c r="AZ218" s="676"/>
      <c r="BA218" s="96"/>
      <c r="BB218" s="96"/>
      <c r="BC218" s="96"/>
      <c r="BD218" s="3"/>
      <c r="BE218" s="3"/>
      <c r="BF218" s="3"/>
      <c r="BG218" s="3"/>
      <c r="BH218" s="3"/>
      <c r="BI218" s="3"/>
      <c r="BJ218" s="3"/>
      <c r="BK218" s="3"/>
    </row>
    <row r="219" spans="2:63" s="4" customFormat="1" ht="9.9" customHeight="1">
      <c r="C219" s="597"/>
      <c r="D219" s="597"/>
      <c r="E219" s="597"/>
      <c r="F219" s="597"/>
      <c r="G219" s="597"/>
      <c r="H219" s="597"/>
      <c r="I219" s="597"/>
      <c r="J219" s="597"/>
      <c r="K219" s="597"/>
      <c r="L219" s="597"/>
      <c r="M219" s="597"/>
      <c r="N219" s="597"/>
      <c r="O219" s="597"/>
      <c r="P219" s="597"/>
      <c r="Q219" s="597"/>
      <c r="R219" s="140"/>
      <c r="S219" s="3"/>
      <c r="T219" s="20"/>
      <c r="U219" s="20"/>
      <c r="V219" s="20"/>
      <c r="W219" s="21"/>
      <c r="X219" s="21"/>
      <c r="Y219" s="21"/>
      <c r="Z219" s="21"/>
      <c r="AA219" s="21"/>
      <c r="AB219" s="21"/>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96"/>
      <c r="AZ219" s="96"/>
      <c r="BA219" s="96"/>
      <c r="BB219" s="96"/>
      <c r="BC219" s="96"/>
      <c r="BD219" s="3"/>
      <c r="BE219" s="3"/>
      <c r="BF219" s="3"/>
      <c r="BG219" s="3"/>
      <c r="BH219" s="3"/>
      <c r="BI219" s="3"/>
      <c r="BJ219" s="3"/>
      <c r="BK219" s="3"/>
    </row>
    <row r="220" spans="2:63" s="4" customFormat="1" ht="9.9" customHeight="1">
      <c r="M220" s="3"/>
      <c r="R220" s="140"/>
      <c r="S220" s="3"/>
      <c r="T220" s="78"/>
      <c r="U220" s="78"/>
      <c r="V220" s="78" t="s">
        <v>986</v>
      </c>
      <c r="W220" s="78"/>
      <c r="X220" s="78"/>
      <c r="Y220" s="78"/>
      <c r="Z220" s="78"/>
      <c r="AA220" s="79"/>
      <c r="AB220" s="78"/>
      <c r="AC220" s="78"/>
      <c r="AD220" s="161"/>
      <c r="AE220" s="161"/>
      <c r="AF220" s="161"/>
      <c r="AG220" s="161"/>
      <c r="AH220" s="161"/>
      <c r="AI220" s="161"/>
      <c r="AJ220" s="598"/>
      <c r="AK220" s="598"/>
      <c r="AL220" s="598"/>
      <c r="AM220" s="598"/>
      <c r="AN220" s="103" t="s">
        <v>19</v>
      </c>
      <c r="AO220" s="598"/>
      <c r="AP220" s="598"/>
      <c r="AQ220" s="103" t="s">
        <v>20</v>
      </c>
      <c r="AR220" s="598"/>
      <c r="AS220" s="598"/>
      <c r="AT220" s="103" t="s">
        <v>972</v>
      </c>
      <c r="AU220" s="3"/>
      <c r="AV220" s="3"/>
      <c r="AW220" s="3"/>
      <c r="AX220" s="3"/>
    </row>
    <row r="221" spans="2:63" s="4" customFormat="1" ht="9.9" customHeight="1">
      <c r="B221" s="73" t="s">
        <v>1049</v>
      </c>
      <c r="M221" s="3"/>
      <c r="R221" s="140"/>
      <c r="T221" s="599" t="s">
        <v>987</v>
      </c>
      <c r="U221" s="599"/>
      <c r="V221" s="599"/>
      <c r="W221" s="599"/>
      <c r="X221" s="599"/>
      <c r="Y221" s="599"/>
      <c r="Z221" s="599"/>
      <c r="AA221" s="600"/>
      <c r="AB221" s="601"/>
      <c r="AC221" s="601"/>
      <c r="AD221" s="601"/>
      <c r="AE221" s="601"/>
      <c r="AF221" s="601"/>
      <c r="AG221" s="601"/>
      <c r="AH221" s="601"/>
      <c r="AI221" s="601"/>
      <c r="AJ221" s="601"/>
      <c r="AK221" s="601"/>
      <c r="AL221" s="601"/>
      <c r="AM221" s="601"/>
      <c r="AN221" s="601"/>
      <c r="AO221" s="601"/>
      <c r="AP221" s="601"/>
      <c r="AQ221" s="601"/>
      <c r="AR221" s="601"/>
      <c r="AS221" s="601"/>
      <c r="AT221" s="602" t="s">
        <v>1022</v>
      </c>
      <c r="AU221" s="603"/>
      <c r="AV221" s="603"/>
      <c r="AW221" s="604"/>
    </row>
    <row r="222" spans="2:63" s="4" customFormat="1" ht="9.9" customHeight="1">
      <c r="C222" s="8"/>
      <c r="D222" s="9"/>
      <c r="E222" s="9"/>
      <c r="F222" s="9"/>
      <c r="G222" s="9"/>
      <c r="H222" s="9"/>
      <c r="I222" s="9"/>
      <c r="J222" s="9"/>
      <c r="K222" s="9"/>
      <c r="L222" s="9"/>
      <c r="M222" s="9"/>
      <c r="N222" s="9"/>
      <c r="O222" s="9"/>
      <c r="P222" s="9"/>
      <c r="Q222" s="10"/>
      <c r="R222" s="140"/>
      <c r="S222" s="80"/>
      <c r="T222" s="611" t="s">
        <v>989</v>
      </c>
      <c r="U222" s="611"/>
      <c r="V222" s="611"/>
      <c r="W222" s="611"/>
      <c r="X222" s="611"/>
      <c r="Y222" s="611"/>
      <c r="Z222" s="611"/>
      <c r="AA222" s="613"/>
      <c r="AB222" s="614"/>
      <c r="AC222" s="614"/>
      <c r="AD222" s="614"/>
      <c r="AE222" s="614"/>
      <c r="AF222" s="614"/>
      <c r="AG222" s="614"/>
      <c r="AH222" s="614"/>
      <c r="AI222" s="614"/>
      <c r="AJ222" s="614"/>
      <c r="AK222" s="614"/>
      <c r="AL222" s="614"/>
      <c r="AM222" s="614"/>
      <c r="AN222" s="614"/>
      <c r="AO222" s="614"/>
      <c r="AP222" s="614"/>
      <c r="AQ222" s="614"/>
      <c r="AR222" s="614"/>
      <c r="AS222" s="614"/>
      <c r="AT222" s="605"/>
      <c r="AU222" s="606"/>
      <c r="AV222" s="606"/>
      <c r="AW222" s="607"/>
    </row>
    <row r="223" spans="2:63" s="4" customFormat="1" ht="9.9" customHeight="1">
      <c r="C223" s="617"/>
      <c r="D223" s="618"/>
      <c r="E223" s="618"/>
      <c r="F223" s="618"/>
      <c r="G223" s="618"/>
      <c r="H223" s="618"/>
      <c r="I223" s="618"/>
      <c r="J223" s="618"/>
      <c r="K223" s="618"/>
      <c r="L223" s="618"/>
      <c r="M223" s="618"/>
      <c r="N223" s="618"/>
      <c r="O223" s="618"/>
      <c r="P223" s="618"/>
      <c r="Q223" s="619"/>
      <c r="R223" s="140"/>
      <c r="S223" s="3"/>
      <c r="T223" s="612"/>
      <c r="U223" s="612"/>
      <c r="V223" s="612"/>
      <c r="W223" s="612"/>
      <c r="X223" s="612"/>
      <c r="Y223" s="612"/>
      <c r="Z223" s="612"/>
      <c r="AA223" s="615"/>
      <c r="AB223" s="616"/>
      <c r="AC223" s="616"/>
      <c r="AD223" s="616"/>
      <c r="AE223" s="616"/>
      <c r="AF223" s="616"/>
      <c r="AG223" s="616"/>
      <c r="AH223" s="616"/>
      <c r="AI223" s="616"/>
      <c r="AJ223" s="616"/>
      <c r="AK223" s="616"/>
      <c r="AL223" s="616"/>
      <c r="AM223" s="616"/>
      <c r="AN223" s="616"/>
      <c r="AO223" s="616"/>
      <c r="AP223" s="616"/>
      <c r="AQ223" s="616"/>
      <c r="AR223" s="616"/>
      <c r="AS223" s="616"/>
      <c r="AT223" s="608"/>
      <c r="AU223" s="609"/>
      <c r="AV223" s="609"/>
      <c r="AW223" s="610"/>
    </row>
    <row r="224" spans="2:63" s="4" customFormat="1" ht="9.9" customHeight="1">
      <c r="C224" s="617"/>
      <c r="D224" s="618"/>
      <c r="E224" s="618"/>
      <c r="F224" s="618"/>
      <c r="G224" s="618"/>
      <c r="H224" s="618"/>
      <c r="I224" s="618"/>
      <c r="J224" s="618"/>
      <c r="K224" s="618"/>
      <c r="L224" s="618"/>
      <c r="M224" s="618"/>
      <c r="N224" s="618"/>
      <c r="O224" s="618"/>
      <c r="P224" s="618"/>
      <c r="Q224" s="619"/>
      <c r="R224" s="140"/>
      <c r="S224" s="3"/>
      <c r="T224" s="611" t="s">
        <v>14</v>
      </c>
      <c r="U224" s="611"/>
      <c r="V224" s="611"/>
      <c r="W224" s="611"/>
      <c r="X224" s="611"/>
      <c r="Y224" s="611"/>
      <c r="Z224" s="611"/>
      <c r="AA224" s="620"/>
      <c r="AB224" s="621"/>
      <c r="AC224" s="621"/>
      <c r="AD224" s="621"/>
      <c r="AE224" s="621"/>
      <c r="AF224" s="621"/>
      <c r="AG224" s="621"/>
      <c r="AH224" s="621"/>
      <c r="AI224" s="621"/>
      <c r="AJ224" s="621"/>
      <c r="AK224" s="621"/>
      <c r="AL224" s="621"/>
      <c r="AM224" s="621"/>
      <c r="AN224" s="621"/>
      <c r="AO224" s="621"/>
      <c r="AP224" s="621"/>
      <c r="AQ224" s="621"/>
      <c r="AR224" s="621"/>
      <c r="AS224" s="621"/>
      <c r="AT224" s="622"/>
      <c r="AU224" s="622"/>
      <c r="AV224" s="622"/>
      <c r="AW224" s="622"/>
      <c r="AX224" s="621"/>
      <c r="AY224" s="621"/>
      <c r="AZ224" s="621"/>
      <c r="BA224" s="621"/>
      <c r="BB224" s="621"/>
      <c r="BC224" s="621"/>
      <c r="BD224" s="621"/>
      <c r="BE224" s="621"/>
      <c r="BF224" s="621"/>
      <c r="BG224" s="621"/>
      <c r="BH224" s="621"/>
      <c r="BI224" s="623"/>
      <c r="BJ224" s="3"/>
      <c r="BK224" s="3"/>
    </row>
    <row r="225" spans="2:66" s="4" customFormat="1" ht="9.9" customHeight="1">
      <c r="C225" s="153"/>
      <c r="D225" s="141"/>
      <c r="E225" s="141"/>
      <c r="F225" s="141"/>
      <c r="G225" s="141"/>
      <c r="H225" s="141"/>
      <c r="I225" s="141"/>
      <c r="J225" s="141"/>
      <c r="K225" s="141"/>
      <c r="L225" s="141"/>
      <c r="M225" s="141"/>
      <c r="N225" s="141"/>
      <c r="O225" s="141"/>
      <c r="P225" s="141"/>
      <c r="Q225" s="154"/>
      <c r="R225" s="140"/>
      <c r="S225" s="3"/>
      <c r="T225" s="612"/>
      <c r="U225" s="612"/>
      <c r="V225" s="612"/>
      <c r="W225" s="612"/>
      <c r="X225" s="612"/>
      <c r="Y225" s="612"/>
      <c r="Z225" s="612"/>
      <c r="AA225" s="615"/>
      <c r="AB225" s="616"/>
      <c r="AC225" s="616"/>
      <c r="AD225" s="616"/>
      <c r="AE225" s="616"/>
      <c r="AF225" s="616"/>
      <c r="AG225" s="616"/>
      <c r="AH225" s="616"/>
      <c r="AI225" s="616"/>
      <c r="AJ225" s="616"/>
      <c r="AK225" s="616"/>
      <c r="AL225" s="616"/>
      <c r="AM225" s="616"/>
      <c r="AN225" s="616"/>
      <c r="AO225" s="616"/>
      <c r="AP225" s="616"/>
      <c r="AQ225" s="616"/>
      <c r="AR225" s="616"/>
      <c r="AS225" s="616"/>
      <c r="AT225" s="616"/>
      <c r="AU225" s="616"/>
      <c r="AV225" s="616"/>
      <c r="AW225" s="616"/>
      <c r="AX225" s="616"/>
      <c r="AY225" s="616"/>
      <c r="AZ225" s="616"/>
      <c r="BA225" s="616"/>
      <c r="BB225" s="616"/>
      <c r="BC225" s="616"/>
      <c r="BD225" s="616"/>
      <c r="BE225" s="616"/>
      <c r="BF225" s="616"/>
      <c r="BG225" s="616"/>
      <c r="BH225" s="616"/>
      <c r="BI225" s="624"/>
      <c r="BJ225" s="3"/>
      <c r="BK225" s="3"/>
    </row>
    <row r="226" spans="2:66" s="4" customFormat="1" ht="9.9" customHeight="1">
      <c r="C226" s="22"/>
      <c r="D226" s="22"/>
      <c r="E226" s="22"/>
      <c r="F226" s="22"/>
      <c r="G226" s="22"/>
      <c r="H226" s="22"/>
      <c r="I226" s="22"/>
      <c r="J226" s="22"/>
      <c r="K226" s="22"/>
      <c r="L226" s="22"/>
      <c r="M226" s="22"/>
      <c r="N226" s="22"/>
      <c r="O226" s="22"/>
      <c r="P226" s="22"/>
      <c r="Q226" s="22"/>
      <c r="R226" s="140"/>
      <c r="S226" s="3"/>
      <c r="T226" s="3"/>
      <c r="U226" s="3"/>
      <c r="V226" s="3"/>
      <c r="W226" s="3"/>
      <c r="X226" s="3"/>
      <c r="Y226" s="3"/>
      <c r="Z226" s="3"/>
      <c r="AA226" s="3"/>
    </row>
    <row r="227" spans="2:66" s="4" customFormat="1" ht="9.9" customHeight="1">
      <c r="B227" s="73" t="s">
        <v>1050</v>
      </c>
      <c r="D227" s="22"/>
      <c r="E227" s="22"/>
      <c r="F227" s="22"/>
      <c r="G227" s="22"/>
      <c r="H227" s="22"/>
      <c r="I227" s="22"/>
      <c r="J227" s="22"/>
      <c r="K227" s="22"/>
      <c r="L227" s="22"/>
      <c r="M227" s="22"/>
      <c r="N227" s="22"/>
      <c r="O227" s="22"/>
      <c r="P227" s="22"/>
      <c r="Q227" s="22"/>
      <c r="R227" s="140"/>
      <c r="S227" s="3"/>
      <c r="T227" s="142"/>
      <c r="U227" s="142" t="s">
        <v>1078</v>
      </c>
      <c r="V227" s="142"/>
      <c r="W227" s="81"/>
      <c r="X227" s="82"/>
      <c r="Y227" s="82"/>
      <c r="Z227" s="82"/>
      <c r="AA227" s="82"/>
      <c r="AB227" s="82"/>
      <c r="AC227" s="82"/>
      <c r="AD227" s="82"/>
      <c r="AE227" s="82"/>
      <c r="AF227" s="82"/>
      <c r="AG227" s="83"/>
      <c r="AH227" s="82"/>
      <c r="AI227" s="82"/>
      <c r="AJ227" s="82"/>
      <c r="AK227" s="82"/>
      <c r="AL227" s="82"/>
      <c r="AM227" s="82"/>
      <c r="AN227" s="82"/>
      <c r="AO227" s="82"/>
      <c r="AP227" s="82"/>
      <c r="AQ227" s="83"/>
      <c r="AR227" s="142"/>
      <c r="AS227" s="142"/>
      <c r="AT227" s="142"/>
      <c r="AU227" s="142"/>
      <c r="AV227" s="142"/>
      <c r="AW227" s="142"/>
      <c r="AX227" s="142"/>
      <c r="AY227" s="142"/>
      <c r="AZ227" s="142"/>
      <c r="BA227" s="142"/>
      <c r="BB227" s="142"/>
      <c r="BC227" s="142"/>
      <c r="BD227" s="142"/>
      <c r="BE227" s="142"/>
      <c r="BF227" s="142"/>
      <c r="BG227" s="142"/>
      <c r="BH227" s="142"/>
      <c r="BI227" s="142"/>
      <c r="BJ227" s="3"/>
      <c r="BK227" s="3"/>
      <c r="BL227" s="3"/>
      <c r="BM227" s="3"/>
      <c r="BN227" s="3"/>
    </row>
    <row r="228" spans="2:66" s="4" customFormat="1" ht="9.9" customHeight="1">
      <c r="C228" s="644" t="s">
        <v>1079</v>
      </c>
      <c r="D228" s="645"/>
      <c r="E228" s="645"/>
      <c r="F228" s="645"/>
      <c r="G228" s="645"/>
      <c r="H228" s="645"/>
      <c r="I228" s="645"/>
      <c r="J228" s="645"/>
      <c r="K228" s="645"/>
      <c r="L228" s="645"/>
      <c r="M228" s="645"/>
      <c r="N228" s="645"/>
      <c r="O228" s="645"/>
      <c r="P228" s="645"/>
      <c r="Q228" s="646"/>
      <c r="R228" s="140"/>
      <c r="S228" s="3"/>
      <c r="T228" s="142"/>
      <c r="U228" s="142"/>
      <c r="V228" s="142"/>
      <c r="W228" s="81"/>
      <c r="X228" s="82"/>
      <c r="Y228" s="82"/>
      <c r="Z228" s="82"/>
      <c r="AA228" s="82"/>
      <c r="AB228" s="82"/>
      <c r="AC228" s="82"/>
      <c r="AD228" s="82"/>
      <c r="AE228" s="82"/>
      <c r="AF228" s="82"/>
      <c r="AG228" s="83"/>
      <c r="AH228" s="82"/>
      <c r="AI228" s="82"/>
      <c r="AJ228" s="82"/>
      <c r="AK228" s="82"/>
      <c r="AL228" s="82"/>
      <c r="AM228" s="82"/>
      <c r="AN228" s="82"/>
      <c r="AO228" s="82"/>
      <c r="AP228" s="82"/>
      <c r="AQ228" s="83"/>
      <c r="AR228" s="142"/>
      <c r="AS228" s="142"/>
      <c r="AT228" s="142"/>
      <c r="AU228" s="142"/>
      <c r="AV228" s="142"/>
      <c r="AW228" s="142"/>
      <c r="AX228" s="142"/>
      <c r="AY228" s="142"/>
      <c r="AZ228" s="142"/>
      <c r="BA228" s="142"/>
      <c r="BB228" s="142"/>
      <c r="BC228" s="142"/>
      <c r="BD228" s="142"/>
      <c r="BE228" s="142"/>
      <c r="BF228" s="142"/>
      <c r="BG228" s="142"/>
      <c r="BH228" s="142"/>
      <c r="BI228" s="142"/>
      <c r="BJ228" s="3"/>
      <c r="BK228" s="3"/>
      <c r="BL228" s="3"/>
      <c r="BM228" s="3"/>
      <c r="BN228" s="3"/>
    </row>
    <row r="229" spans="2:66" s="4" customFormat="1" ht="9.9" customHeight="1">
      <c r="C229" s="647"/>
      <c r="D229" s="648"/>
      <c r="E229" s="648"/>
      <c r="F229" s="648"/>
      <c r="G229" s="648"/>
      <c r="H229" s="648"/>
      <c r="I229" s="648"/>
      <c r="J229" s="648"/>
      <c r="K229" s="648"/>
      <c r="L229" s="648"/>
      <c r="M229" s="648"/>
      <c r="N229" s="648"/>
      <c r="O229" s="648"/>
      <c r="P229" s="648"/>
      <c r="Q229" s="649"/>
      <c r="R229" s="140"/>
      <c r="S229" s="3"/>
      <c r="T229" s="653" t="s">
        <v>990</v>
      </c>
      <c r="U229" s="654"/>
      <c r="V229" s="654"/>
      <c r="W229" s="654"/>
      <c r="X229" s="654"/>
      <c r="Y229" s="654"/>
      <c r="Z229" s="655"/>
      <c r="AA229" s="656" t="s">
        <v>1004</v>
      </c>
      <c r="AB229" s="656"/>
      <c r="AC229" s="656"/>
      <c r="AD229" s="656"/>
      <c r="AE229" s="656"/>
      <c r="AF229" s="656"/>
      <c r="AG229" s="656"/>
      <c r="AH229" s="656"/>
      <c r="AI229" s="656"/>
      <c r="AJ229" s="656"/>
      <c r="AK229" s="656"/>
      <c r="AL229" s="656"/>
      <c r="AM229" s="656"/>
      <c r="AN229" s="656"/>
      <c r="AO229" s="656"/>
      <c r="AP229" s="656"/>
      <c r="AQ229" s="656"/>
      <c r="AR229" s="656"/>
      <c r="AS229" s="656"/>
      <c r="AT229" s="656"/>
      <c r="AU229" s="656"/>
      <c r="AV229" s="657" t="s">
        <v>1003</v>
      </c>
      <c r="AW229" s="658"/>
      <c r="AX229" s="658"/>
      <c r="AY229" s="658"/>
      <c r="AZ229" s="658"/>
      <c r="BA229" s="658"/>
      <c r="BB229" s="659"/>
      <c r="BC229" s="637" t="s">
        <v>991</v>
      </c>
      <c r="BD229" s="612"/>
      <c r="BE229" s="612"/>
      <c r="BF229" s="612"/>
      <c r="BG229" s="612"/>
      <c r="BH229" s="612"/>
      <c r="BI229" s="612"/>
      <c r="BJ229" s="612"/>
      <c r="BK229" s="100"/>
      <c r="BL229" s="3"/>
      <c r="BM229" s="3"/>
      <c r="BN229" s="3"/>
    </row>
    <row r="230" spans="2:66" s="4" customFormat="1" ht="9.9" customHeight="1">
      <c r="C230" s="647"/>
      <c r="D230" s="648"/>
      <c r="E230" s="648"/>
      <c r="F230" s="648"/>
      <c r="G230" s="648"/>
      <c r="H230" s="648"/>
      <c r="I230" s="648"/>
      <c r="J230" s="648"/>
      <c r="K230" s="648"/>
      <c r="L230" s="648"/>
      <c r="M230" s="648"/>
      <c r="N230" s="648"/>
      <c r="O230" s="648"/>
      <c r="P230" s="648"/>
      <c r="Q230" s="649"/>
      <c r="R230" s="140"/>
      <c r="S230" s="3"/>
      <c r="T230" s="143"/>
      <c r="U230" s="144"/>
      <c r="V230" s="144"/>
      <c r="W230" s="144"/>
      <c r="X230" s="144"/>
      <c r="Y230" s="144"/>
      <c r="Z230" s="145"/>
      <c r="AA230" s="612" t="s">
        <v>15</v>
      </c>
      <c r="AB230" s="612"/>
      <c r="AC230" s="612"/>
      <c r="AD230" s="612"/>
      <c r="AE230" s="612"/>
      <c r="AF230" s="612"/>
      <c r="AG230" s="612"/>
      <c r="AH230" s="612"/>
      <c r="AI230" s="612"/>
      <c r="AJ230" s="612"/>
      <c r="AK230" s="612"/>
      <c r="AL230" s="612"/>
      <c r="AM230" s="612"/>
      <c r="AN230" s="612"/>
      <c r="AO230" s="612"/>
      <c r="AP230" s="612"/>
      <c r="AQ230" s="612"/>
      <c r="AR230" s="612"/>
      <c r="AS230" s="612"/>
      <c r="AT230" s="612"/>
      <c r="AU230" s="612"/>
      <c r="AV230" s="110" t="s">
        <v>999</v>
      </c>
      <c r="AW230" s="106"/>
      <c r="AX230" s="108"/>
      <c r="AY230" s="105" t="s">
        <v>973</v>
      </c>
      <c r="AZ230" s="107"/>
      <c r="BA230" s="109"/>
      <c r="BB230" s="111" t="s">
        <v>974</v>
      </c>
      <c r="BC230" s="689" t="s">
        <v>1066</v>
      </c>
      <c r="BD230" s="690"/>
      <c r="BE230" s="690"/>
      <c r="BF230" s="690"/>
      <c r="BG230" s="690"/>
      <c r="BH230" s="690"/>
      <c r="BI230" s="690"/>
      <c r="BJ230" s="690"/>
      <c r="BK230" s="100"/>
      <c r="BL230" s="3"/>
      <c r="BM230" s="3"/>
      <c r="BN230" s="3"/>
    </row>
    <row r="231" spans="2:66" s="4" customFormat="1" ht="9.9" customHeight="1">
      <c r="C231" s="647"/>
      <c r="D231" s="648"/>
      <c r="E231" s="648"/>
      <c r="F231" s="648"/>
      <c r="G231" s="648"/>
      <c r="H231" s="648"/>
      <c r="I231" s="648"/>
      <c r="J231" s="648"/>
      <c r="K231" s="648"/>
      <c r="L231" s="648"/>
      <c r="M231" s="648"/>
      <c r="N231" s="648"/>
      <c r="O231" s="648"/>
      <c r="P231" s="648"/>
      <c r="Q231" s="649"/>
      <c r="R231" s="140"/>
      <c r="S231" s="3"/>
      <c r="T231" s="691" t="s">
        <v>1007</v>
      </c>
      <c r="U231" s="692"/>
      <c r="V231" s="692"/>
      <c r="W231" s="692"/>
      <c r="X231" s="692"/>
      <c r="Y231" s="692"/>
      <c r="Z231" s="693"/>
      <c r="AA231" s="612"/>
      <c r="AB231" s="612"/>
      <c r="AC231" s="612"/>
      <c r="AD231" s="612"/>
      <c r="AE231" s="612"/>
      <c r="AF231" s="612"/>
      <c r="AG231" s="612"/>
      <c r="AH231" s="612"/>
      <c r="AI231" s="612"/>
      <c r="AJ231" s="612"/>
      <c r="AK231" s="612"/>
      <c r="AL231" s="612"/>
      <c r="AM231" s="612"/>
      <c r="AN231" s="612"/>
      <c r="AO231" s="612"/>
      <c r="AP231" s="612"/>
      <c r="AQ231" s="612"/>
      <c r="AR231" s="612"/>
      <c r="AS231" s="612"/>
      <c r="AT231" s="612"/>
      <c r="AU231" s="612"/>
      <c r="AV231" s="694"/>
      <c r="AW231" s="696"/>
      <c r="AX231" s="586"/>
      <c r="AY231" s="698">
        <v>0</v>
      </c>
      <c r="AZ231" s="700">
        <v>0</v>
      </c>
      <c r="BA231" s="595">
        <v>0</v>
      </c>
      <c r="BB231" s="626">
        <v>0</v>
      </c>
      <c r="BC231" s="689"/>
      <c r="BD231" s="690"/>
      <c r="BE231" s="690"/>
      <c r="BF231" s="690"/>
      <c r="BG231" s="690"/>
      <c r="BH231" s="690"/>
      <c r="BI231" s="690"/>
      <c r="BJ231" s="690"/>
      <c r="BK231" s="100"/>
      <c r="BL231" s="3"/>
      <c r="BM231" s="3"/>
      <c r="BN231" s="3"/>
    </row>
    <row r="232" spans="2:66" s="4" customFormat="1" ht="9.9" customHeight="1">
      <c r="C232" s="647"/>
      <c r="D232" s="648"/>
      <c r="E232" s="648"/>
      <c r="F232" s="648"/>
      <c r="G232" s="648"/>
      <c r="H232" s="648"/>
      <c r="I232" s="648"/>
      <c r="J232" s="648"/>
      <c r="K232" s="648"/>
      <c r="L232" s="648"/>
      <c r="M232" s="648"/>
      <c r="N232" s="648"/>
      <c r="O232" s="648"/>
      <c r="P232" s="648"/>
      <c r="Q232" s="649"/>
      <c r="R232" s="140"/>
      <c r="S232" s="3"/>
      <c r="T232" s="691"/>
      <c r="U232" s="692"/>
      <c r="V232" s="692"/>
      <c r="W232" s="692"/>
      <c r="X232" s="692"/>
      <c r="Y232" s="692"/>
      <c r="Z232" s="693"/>
      <c r="AA232" s="612" t="s">
        <v>1001</v>
      </c>
      <c r="AB232" s="612"/>
      <c r="AC232" s="612"/>
      <c r="AD232" s="612"/>
      <c r="AE232" s="702"/>
      <c r="AF232" s="702"/>
      <c r="AG232" s="702"/>
      <c r="AH232" s="702"/>
      <c r="AI232" s="702"/>
      <c r="AJ232" s="702"/>
      <c r="AK232" s="702"/>
      <c r="AL232" s="702"/>
      <c r="AM232" s="702"/>
      <c r="AN232" s="702"/>
      <c r="AO232" s="702"/>
      <c r="AP232" s="702"/>
      <c r="AQ232" s="702"/>
      <c r="AR232" s="702"/>
      <c r="AS232" s="702"/>
      <c r="AT232" s="702"/>
      <c r="AU232" s="702"/>
      <c r="AV232" s="694"/>
      <c r="AW232" s="696"/>
      <c r="AX232" s="586"/>
      <c r="AY232" s="698"/>
      <c r="AZ232" s="700"/>
      <c r="BA232" s="595"/>
      <c r="BB232" s="626"/>
      <c r="BC232" s="689"/>
      <c r="BD232" s="690"/>
      <c r="BE232" s="690"/>
      <c r="BF232" s="690"/>
      <c r="BG232" s="690"/>
      <c r="BH232" s="690"/>
      <c r="BI232" s="690"/>
      <c r="BJ232" s="690"/>
      <c r="BK232" s="100"/>
      <c r="BL232" s="3"/>
      <c r="BM232" s="3"/>
      <c r="BN232" s="3"/>
    </row>
    <row r="233" spans="2:66" s="4" customFormat="1" ht="9.9" customHeight="1">
      <c r="C233" s="647"/>
      <c r="D233" s="648"/>
      <c r="E233" s="648"/>
      <c r="F233" s="648"/>
      <c r="G233" s="648"/>
      <c r="H233" s="648"/>
      <c r="I233" s="648"/>
      <c r="J233" s="648"/>
      <c r="K233" s="648"/>
      <c r="L233" s="648"/>
      <c r="M233" s="648"/>
      <c r="N233" s="648"/>
      <c r="O233" s="648"/>
      <c r="P233" s="648"/>
      <c r="Q233" s="649"/>
      <c r="R233" s="140"/>
      <c r="S233" s="3"/>
      <c r="T233" s="691" t="s">
        <v>1008</v>
      </c>
      <c r="U233" s="692"/>
      <c r="V233" s="692"/>
      <c r="W233" s="692"/>
      <c r="X233" s="692"/>
      <c r="Y233" s="692"/>
      <c r="Z233" s="693"/>
      <c r="AA233" s="612"/>
      <c r="AB233" s="612"/>
      <c r="AC233" s="612"/>
      <c r="AD233" s="612"/>
      <c r="AE233" s="702"/>
      <c r="AF233" s="702"/>
      <c r="AG233" s="702"/>
      <c r="AH233" s="702"/>
      <c r="AI233" s="702"/>
      <c r="AJ233" s="702"/>
      <c r="AK233" s="702"/>
      <c r="AL233" s="702"/>
      <c r="AM233" s="702"/>
      <c r="AN233" s="702"/>
      <c r="AO233" s="702"/>
      <c r="AP233" s="702"/>
      <c r="AQ233" s="702"/>
      <c r="AR233" s="702"/>
      <c r="AS233" s="702"/>
      <c r="AT233" s="702"/>
      <c r="AU233" s="702"/>
      <c r="AV233" s="694"/>
      <c r="AW233" s="696"/>
      <c r="AX233" s="586"/>
      <c r="AY233" s="698"/>
      <c r="AZ233" s="700"/>
      <c r="BA233" s="595"/>
      <c r="BB233" s="626"/>
      <c r="BC233" s="689"/>
      <c r="BD233" s="690"/>
      <c r="BE233" s="690"/>
      <c r="BF233" s="690"/>
      <c r="BG233" s="690"/>
      <c r="BH233" s="690"/>
      <c r="BI233" s="690"/>
      <c r="BJ233" s="690"/>
      <c r="BK233" s="100"/>
      <c r="BL233" s="3"/>
      <c r="BM233" s="3"/>
      <c r="BN233" s="3"/>
    </row>
    <row r="234" spans="2:66" s="4" customFormat="1" ht="9.9" customHeight="1">
      <c r="C234" s="647"/>
      <c r="D234" s="648"/>
      <c r="E234" s="648"/>
      <c r="F234" s="648"/>
      <c r="G234" s="648"/>
      <c r="H234" s="648"/>
      <c r="I234" s="648"/>
      <c r="J234" s="648"/>
      <c r="K234" s="648"/>
      <c r="L234" s="648"/>
      <c r="M234" s="648"/>
      <c r="N234" s="648"/>
      <c r="O234" s="648"/>
      <c r="P234" s="648"/>
      <c r="Q234" s="649"/>
      <c r="R234" s="140"/>
      <c r="S234" s="3"/>
      <c r="T234" s="147"/>
      <c r="U234" s="148"/>
      <c r="V234" s="148"/>
      <c r="W234" s="148"/>
      <c r="X234" s="148"/>
      <c r="Y234" s="148"/>
      <c r="Z234" s="149"/>
      <c r="AA234" s="612" t="s">
        <v>16</v>
      </c>
      <c r="AB234" s="612"/>
      <c r="AC234" s="612"/>
      <c r="AD234" s="612"/>
      <c r="AE234" s="612"/>
      <c r="AF234" s="612"/>
      <c r="AG234" s="612"/>
      <c r="AH234" s="612"/>
      <c r="AI234" s="612"/>
      <c r="AJ234" s="612"/>
      <c r="AK234" s="612"/>
      <c r="AL234" s="612"/>
      <c r="AM234" s="612"/>
      <c r="AN234" s="612"/>
      <c r="AO234" s="612"/>
      <c r="AP234" s="612"/>
      <c r="AQ234" s="612"/>
      <c r="AR234" s="612"/>
      <c r="AS234" s="612"/>
      <c r="AT234" s="612"/>
      <c r="AU234" s="612"/>
      <c r="AV234" s="695"/>
      <c r="AW234" s="697"/>
      <c r="AX234" s="587"/>
      <c r="AY234" s="699"/>
      <c r="AZ234" s="701"/>
      <c r="BA234" s="596"/>
      <c r="BB234" s="627"/>
      <c r="BC234" s="689"/>
      <c r="BD234" s="690"/>
      <c r="BE234" s="690"/>
      <c r="BF234" s="690"/>
      <c r="BG234" s="690"/>
      <c r="BH234" s="690"/>
      <c r="BI234" s="690"/>
      <c r="BJ234" s="690"/>
      <c r="BK234" s="100"/>
      <c r="BL234" s="3"/>
      <c r="BM234" s="3"/>
      <c r="BN234" s="3"/>
    </row>
    <row r="235" spans="2:66" s="4" customFormat="1" ht="9.9" customHeight="1">
      <c r="B235" s="3"/>
      <c r="C235" s="650"/>
      <c r="D235" s="651"/>
      <c r="E235" s="651"/>
      <c r="F235" s="651"/>
      <c r="G235" s="651"/>
      <c r="H235" s="651"/>
      <c r="I235" s="651"/>
      <c r="J235" s="651"/>
      <c r="K235" s="651"/>
      <c r="L235" s="651"/>
      <c r="M235" s="651"/>
      <c r="N235" s="651"/>
      <c r="O235" s="651"/>
      <c r="P235" s="651"/>
      <c r="Q235" s="652"/>
      <c r="R235" s="140"/>
      <c r="S235" s="3"/>
      <c r="T235" s="660" t="s">
        <v>1005</v>
      </c>
      <c r="U235" s="661"/>
      <c r="V235" s="661"/>
      <c r="W235" s="661"/>
      <c r="X235" s="661"/>
      <c r="Y235" s="661"/>
      <c r="Z235" s="662"/>
      <c r="AA235" s="663" t="s">
        <v>1001</v>
      </c>
      <c r="AB235" s="664"/>
      <c r="AC235" s="664"/>
      <c r="AD235" s="665"/>
      <c r="AE235" s="666"/>
      <c r="AF235" s="667"/>
      <c r="AG235" s="667"/>
      <c r="AH235" s="667"/>
      <c r="AI235" s="667"/>
      <c r="AJ235" s="667"/>
      <c r="AK235" s="667"/>
      <c r="AL235" s="667"/>
      <c r="AM235" s="667"/>
      <c r="AN235" s="667"/>
      <c r="AO235" s="667"/>
      <c r="AP235" s="667"/>
      <c r="AQ235" s="667"/>
      <c r="AR235" s="667"/>
      <c r="AS235" s="667"/>
      <c r="AT235" s="667"/>
      <c r="AU235" s="668"/>
      <c r="AV235" s="582"/>
      <c r="AW235" s="582"/>
      <c r="AX235" s="585"/>
      <c r="AY235" s="588">
        <v>0</v>
      </c>
      <c r="AZ235" s="591">
        <v>0</v>
      </c>
      <c r="BA235" s="594">
        <v>0</v>
      </c>
      <c r="BB235" s="625">
        <v>0</v>
      </c>
      <c r="BC235" s="104"/>
      <c r="BD235" s="87"/>
      <c r="BE235" s="87"/>
      <c r="BF235" s="87"/>
      <c r="BG235" s="87"/>
      <c r="BH235" s="87"/>
      <c r="BI235" s="87"/>
      <c r="BJ235" s="87"/>
      <c r="BK235" s="88"/>
      <c r="BL235" s="3"/>
      <c r="BM235" s="3"/>
      <c r="BN235" s="3"/>
    </row>
    <row r="236" spans="2:66" s="4" customFormat="1" ht="9.9" customHeight="1">
      <c r="M236" s="3"/>
      <c r="R236" s="140"/>
      <c r="S236" s="3"/>
      <c r="T236" s="628" t="s">
        <v>1006</v>
      </c>
      <c r="U236" s="629"/>
      <c r="V236" s="629"/>
      <c r="W236" s="629"/>
      <c r="X236" s="629"/>
      <c r="Y236" s="629"/>
      <c r="Z236" s="630"/>
      <c r="AA236" s="663"/>
      <c r="AB236" s="664"/>
      <c r="AC236" s="664"/>
      <c r="AD236" s="665"/>
      <c r="AE236" s="669"/>
      <c r="AF236" s="670"/>
      <c r="AG236" s="670"/>
      <c r="AH236" s="670"/>
      <c r="AI236" s="670"/>
      <c r="AJ236" s="670"/>
      <c r="AK236" s="670"/>
      <c r="AL236" s="670"/>
      <c r="AM236" s="670"/>
      <c r="AN236" s="670"/>
      <c r="AO236" s="670"/>
      <c r="AP236" s="670"/>
      <c r="AQ236" s="670"/>
      <c r="AR236" s="670"/>
      <c r="AS236" s="670"/>
      <c r="AT236" s="670"/>
      <c r="AU236" s="671"/>
      <c r="AV236" s="583"/>
      <c r="AW236" s="583"/>
      <c r="AX236" s="586"/>
      <c r="AY236" s="589"/>
      <c r="AZ236" s="592"/>
      <c r="BA236" s="595"/>
      <c r="BB236" s="626"/>
      <c r="BC236" s="85"/>
      <c r="BD236" s="88"/>
      <c r="BE236" s="88"/>
      <c r="BF236" s="88"/>
      <c r="BG236" s="88"/>
      <c r="BH236" s="88"/>
      <c r="BI236" s="88"/>
      <c r="BJ236" s="88"/>
      <c r="BK236" s="88"/>
      <c r="BL236" s="3"/>
      <c r="BM236" s="3"/>
      <c r="BN236" s="3"/>
    </row>
    <row r="237" spans="2:66" s="3" customFormat="1" ht="9.9" customHeight="1">
      <c r="B237" s="73" t="s">
        <v>9</v>
      </c>
      <c r="C237" s="631" t="s">
        <v>1051</v>
      </c>
      <c r="D237" s="631"/>
      <c r="E237" s="631"/>
      <c r="F237" s="631"/>
      <c r="G237" s="631"/>
      <c r="H237" s="631"/>
      <c r="I237" s="631"/>
      <c r="J237" s="631"/>
      <c r="K237" s="631"/>
      <c r="L237" s="631"/>
      <c r="M237" s="631"/>
      <c r="N237" s="631"/>
      <c r="O237" s="631"/>
      <c r="P237" s="631"/>
      <c r="Q237" s="631"/>
      <c r="R237" s="140"/>
      <c r="T237" s="632" t="s">
        <v>1002</v>
      </c>
      <c r="U237" s="633"/>
      <c r="V237" s="633"/>
      <c r="W237" s="633"/>
      <c r="X237" s="633"/>
      <c r="Y237" s="633"/>
      <c r="Z237" s="634"/>
      <c r="AA237" s="663"/>
      <c r="AB237" s="664"/>
      <c r="AC237" s="664"/>
      <c r="AD237" s="665"/>
      <c r="AE237" s="672"/>
      <c r="AF237" s="673"/>
      <c r="AG237" s="673"/>
      <c r="AH237" s="673"/>
      <c r="AI237" s="673"/>
      <c r="AJ237" s="673"/>
      <c r="AK237" s="673"/>
      <c r="AL237" s="673"/>
      <c r="AM237" s="673"/>
      <c r="AN237" s="673"/>
      <c r="AO237" s="673"/>
      <c r="AP237" s="673"/>
      <c r="AQ237" s="673"/>
      <c r="AR237" s="673"/>
      <c r="AS237" s="673"/>
      <c r="AT237" s="673"/>
      <c r="AU237" s="674"/>
      <c r="AV237" s="584"/>
      <c r="AW237" s="584"/>
      <c r="AX237" s="587"/>
      <c r="AY237" s="590"/>
      <c r="AZ237" s="593"/>
      <c r="BA237" s="596"/>
      <c r="BB237" s="627"/>
      <c r="BC237" s="86"/>
      <c r="BD237" s="4"/>
      <c r="BE237" s="119"/>
      <c r="BF237" s="119"/>
      <c r="BG237" s="119"/>
      <c r="BH237" s="119"/>
      <c r="BI237" s="119"/>
      <c r="BJ237" s="82"/>
    </row>
    <row r="238" spans="2:66" s="4" customFormat="1" ht="9.9" customHeight="1">
      <c r="C238" s="631"/>
      <c r="D238" s="631"/>
      <c r="E238" s="631"/>
      <c r="F238" s="631"/>
      <c r="G238" s="631"/>
      <c r="H238" s="631"/>
      <c r="I238" s="631"/>
      <c r="J238" s="631"/>
      <c r="K238" s="631"/>
      <c r="L238" s="631"/>
      <c r="M238" s="631"/>
      <c r="N238" s="631"/>
      <c r="O238" s="631"/>
      <c r="P238" s="631"/>
      <c r="Q238" s="631"/>
      <c r="R238" s="140"/>
      <c r="S238" s="3"/>
      <c r="T238" s="564" t="s">
        <v>992</v>
      </c>
      <c r="U238" s="565"/>
      <c r="V238" s="565"/>
      <c r="W238" s="565"/>
      <c r="X238" s="565"/>
      <c r="Y238" s="565"/>
      <c r="Z238" s="566"/>
      <c r="AA238" s="635" t="s">
        <v>15</v>
      </c>
      <c r="AB238" s="636"/>
      <c r="AC238" s="636"/>
      <c r="AD238" s="637"/>
      <c r="AE238" s="638" t="s">
        <v>1009</v>
      </c>
      <c r="AF238" s="639"/>
      <c r="AG238" s="639"/>
      <c r="AH238" s="639"/>
      <c r="AI238" s="639"/>
      <c r="AJ238" s="639"/>
      <c r="AK238" s="639"/>
      <c r="AL238" s="639"/>
      <c r="AM238" s="639"/>
      <c r="AN238" s="639"/>
      <c r="AO238" s="639"/>
      <c r="AP238" s="639"/>
      <c r="AQ238" s="639"/>
      <c r="AR238" s="639"/>
      <c r="AS238" s="639"/>
      <c r="AT238" s="639"/>
      <c r="AU238" s="639"/>
      <c r="AV238" s="639"/>
      <c r="AW238" s="639"/>
      <c r="AX238" s="639"/>
      <c r="AY238" s="639"/>
      <c r="AZ238" s="639"/>
      <c r="BA238" s="639"/>
      <c r="BB238" s="640"/>
      <c r="BE238" s="119"/>
      <c r="BF238" s="119"/>
      <c r="BG238" s="119"/>
      <c r="BH238" s="119"/>
      <c r="BI238" s="119"/>
      <c r="BJ238" s="112"/>
      <c r="BL238" s="3"/>
      <c r="BM238" s="3"/>
      <c r="BN238" s="3"/>
    </row>
    <row r="239" spans="2:66" s="4" customFormat="1" ht="9.9" customHeight="1">
      <c r="B239" s="3"/>
      <c r="C239" s="631"/>
      <c r="D239" s="631"/>
      <c r="E239" s="631"/>
      <c r="F239" s="631"/>
      <c r="G239" s="631"/>
      <c r="H239" s="631"/>
      <c r="I239" s="631"/>
      <c r="J239" s="631"/>
      <c r="K239" s="631"/>
      <c r="L239" s="631"/>
      <c r="M239" s="631"/>
      <c r="N239" s="631"/>
      <c r="O239" s="631"/>
      <c r="P239" s="631"/>
      <c r="Q239" s="631"/>
      <c r="R239" s="140"/>
      <c r="S239" s="3"/>
      <c r="T239" s="567"/>
      <c r="U239" s="568"/>
      <c r="V239" s="568"/>
      <c r="W239" s="568"/>
      <c r="X239" s="568"/>
      <c r="Y239" s="568"/>
      <c r="Z239" s="569"/>
      <c r="AA239" s="635" t="s">
        <v>1001</v>
      </c>
      <c r="AB239" s="636"/>
      <c r="AC239" s="636"/>
      <c r="AD239" s="637"/>
      <c r="AE239" s="638" t="s">
        <v>1010</v>
      </c>
      <c r="AF239" s="639"/>
      <c r="AG239" s="639"/>
      <c r="AH239" s="639"/>
      <c r="AI239" s="639"/>
      <c r="AJ239" s="639"/>
      <c r="AK239" s="639"/>
      <c r="AL239" s="639"/>
      <c r="AM239" s="639"/>
      <c r="AN239" s="639"/>
      <c r="AO239" s="639"/>
      <c r="AP239" s="639"/>
      <c r="AQ239" s="639"/>
      <c r="AR239" s="639"/>
      <c r="AS239" s="639"/>
      <c r="AT239" s="639"/>
      <c r="AU239" s="639"/>
      <c r="AV239" s="639"/>
      <c r="AW239" s="639"/>
      <c r="AX239" s="639"/>
      <c r="AY239" s="639"/>
      <c r="AZ239" s="639"/>
      <c r="BA239" s="639"/>
      <c r="BB239" s="640"/>
      <c r="BE239" s="150"/>
      <c r="BF239" s="150"/>
      <c r="BG239" s="150"/>
      <c r="BH239" s="150"/>
      <c r="BI239" s="150"/>
      <c r="BJ239" s="150"/>
      <c r="BK239" s="3"/>
      <c r="BL239" s="3"/>
      <c r="BM239" s="3"/>
      <c r="BN239" s="3"/>
    </row>
    <row r="240" spans="2:66" s="4" customFormat="1" ht="9.9" customHeight="1">
      <c r="B240" s="3"/>
      <c r="C240" s="631"/>
      <c r="D240" s="631"/>
      <c r="E240" s="631"/>
      <c r="F240" s="631"/>
      <c r="G240" s="631"/>
      <c r="H240" s="631"/>
      <c r="I240" s="631"/>
      <c r="J240" s="631"/>
      <c r="K240" s="631"/>
      <c r="L240" s="631"/>
      <c r="M240" s="631"/>
      <c r="N240" s="631"/>
      <c r="O240" s="631"/>
      <c r="P240" s="631"/>
      <c r="Q240" s="631"/>
      <c r="S240" s="13"/>
      <c r="T240" s="564" t="s">
        <v>993</v>
      </c>
      <c r="U240" s="565"/>
      <c r="V240" s="565"/>
      <c r="W240" s="565"/>
      <c r="X240" s="565"/>
      <c r="Y240" s="565"/>
      <c r="Z240" s="566"/>
      <c r="AA240" s="635" t="s">
        <v>15</v>
      </c>
      <c r="AB240" s="636"/>
      <c r="AC240" s="636"/>
      <c r="AD240" s="637"/>
      <c r="AE240" s="638" t="s">
        <v>1009</v>
      </c>
      <c r="AF240" s="639"/>
      <c r="AG240" s="639"/>
      <c r="AH240" s="639"/>
      <c r="AI240" s="639"/>
      <c r="AJ240" s="639"/>
      <c r="AK240" s="639"/>
      <c r="AL240" s="639"/>
      <c r="AM240" s="639"/>
      <c r="AN240" s="639"/>
      <c r="AO240" s="639"/>
      <c r="AP240" s="639"/>
      <c r="AQ240" s="639"/>
      <c r="AR240" s="639"/>
      <c r="AS240" s="639"/>
      <c r="AT240" s="639"/>
      <c r="AU240" s="639"/>
      <c r="AV240" s="639"/>
      <c r="AW240" s="639"/>
      <c r="AX240" s="639"/>
      <c r="AY240" s="639"/>
      <c r="AZ240" s="639"/>
      <c r="BA240" s="639"/>
      <c r="BB240" s="640"/>
      <c r="BJ240" s="3"/>
      <c r="BL240" s="3"/>
      <c r="BM240" s="3"/>
      <c r="BN240" s="3"/>
    </row>
    <row r="241" spans="2:66" s="4" customFormat="1" ht="9.9" customHeight="1">
      <c r="D241" s="163"/>
      <c r="E241" s="163"/>
      <c r="F241" s="163"/>
      <c r="G241" s="163"/>
      <c r="H241" s="163"/>
      <c r="I241" s="163"/>
      <c r="J241" s="163"/>
      <c r="K241" s="163"/>
      <c r="L241" s="163"/>
      <c r="M241" s="163"/>
      <c r="N241" s="163"/>
      <c r="O241" s="163"/>
      <c r="P241" s="163"/>
      <c r="Q241" s="163"/>
      <c r="S241" s="13"/>
      <c r="T241" s="567"/>
      <c r="U241" s="568"/>
      <c r="V241" s="568"/>
      <c r="W241" s="568"/>
      <c r="X241" s="568"/>
      <c r="Y241" s="568"/>
      <c r="Z241" s="569"/>
      <c r="AA241" s="635" t="s">
        <v>1001</v>
      </c>
      <c r="AB241" s="636"/>
      <c r="AC241" s="636"/>
      <c r="AD241" s="637"/>
      <c r="AE241" s="638" t="s">
        <v>1010</v>
      </c>
      <c r="AF241" s="639"/>
      <c r="AG241" s="639"/>
      <c r="AH241" s="639"/>
      <c r="AI241" s="639"/>
      <c r="AJ241" s="639"/>
      <c r="AK241" s="639"/>
      <c r="AL241" s="639"/>
      <c r="AM241" s="639"/>
      <c r="AN241" s="639"/>
      <c r="AO241" s="640"/>
      <c r="AP241" s="635" t="s">
        <v>16</v>
      </c>
      <c r="AQ241" s="636"/>
      <c r="AR241" s="636"/>
      <c r="AS241" s="637"/>
      <c r="AT241" s="641" t="s">
        <v>17</v>
      </c>
      <c r="AU241" s="642"/>
      <c r="AV241" s="642"/>
      <c r="AW241" s="642"/>
      <c r="AX241" s="642"/>
      <c r="AY241" s="642"/>
      <c r="AZ241" s="642"/>
      <c r="BA241" s="642"/>
      <c r="BB241" s="643"/>
      <c r="BC241" s="3"/>
      <c r="BI241" s="3"/>
      <c r="BL241" s="3"/>
      <c r="BM241" s="3"/>
      <c r="BN241" s="3"/>
    </row>
    <row r="242" spans="2:66" s="4" customFormat="1" ht="9.9" customHeight="1">
      <c r="B242" s="73" t="s">
        <v>9</v>
      </c>
      <c r="C242" s="578" t="s">
        <v>1052</v>
      </c>
      <c r="D242" s="578"/>
      <c r="E242" s="578"/>
      <c r="F242" s="578"/>
      <c r="G242" s="578"/>
      <c r="H242" s="578"/>
      <c r="I242" s="578"/>
      <c r="J242" s="578"/>
      <c r="K242" s="578"/>
      <c r="L242" s="578"/>
      <c r="M242" s="578"/>
      <c r="N242" s="578"/>
      <c r="O242" s="578"/>
      <c r="P242" s="578"/>
      <c r="Q242" s="578"/>
      <c r="S242" s="13"/>
      <c r="T242" s="8"/>
      <c r="U242" s="90" t="s">
        <v>994</v>
      </c>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579" t="s">
        <v>1011</v>
      </c>
      <c r="AT242" s="579"/>
      <c r="AU242" s="579"/>
      <c r="AV242" s="9"/>
      <c r="AW242" s="9"/>
      <c r="AX242" s="9"/>
      <c r="AY242" s="9"/>
      <c r="AZ242" s="9"/>
      <c r="BA242" s="9"/>
      <c r="BB242" s="10"/>
      <c r="BI242" s="3"/>
      <c r="BL242" s="3"/>
      <c r="BM242" s="3"/>
      <c r="BN242" s="3"/>
    </row>
    <row r="243" spans="2:66" s="4" customFormat="1" ht="9.9" customHeight="1">
      <c r="B243" s="3"/>
      <c r="C243" s="578"/>
      <c r="D243" s="578"/>
      <c r="E243" s="578"/>
      <c r="F243" s="578"/>
      <c r="G243" s="578"/>
      <c r="H243" s="578"/>
      <c r="I243" s="578"/>
      <c r="J243" s="578"/>
      <c r="K243" s="578"/>
      <c r="L243" s="578"/>
      <c r="M243" s="578"/>
      <c r="N243" s="578"/>
      <c r="O243" s="578"/>
      <c r="P243" s="578"/>
      <c r="Q243" s="578"/>
      <c r="S243" s="13"/>
      <c r="T243" s="100"/>
      <c r="U243" s="5"/>
      <c r="V243" s="3"/>
      <c r="W243" s="3"/>
      <c r="X243" s="3"/>
      <c r="Y243" s="3"/>
      <c r="Z243" s="3"/>
      <c r="AA243" s="3"/>
      <c r="AB243" s="3"/>
      <c r="AC243" s="3"/>
      <c r="AE243" s="12"/>
      <c r="AF243" s="574" t="s">
        <v>1080</v>
      </c>
      <c r="AG243" s="574"/>
      <c r="AH243" s="574"/>
      <c r="AI243" s="574"/>
      <c r="AJ243" s="574"/>
      <c r="AK243" s="574"/>
      <c r="AL243" s="574"/>
      <c r="AM243" s="574"/>
      <c r="AN243" s="574"/>
      <c r="AO243" s="3"/>
      <c r="AP243" s="3"/>
      <c r="AQ243" s="3"/>
      <c r="AR243" s="3"/>
      <c r="AS243" s="580"/>
      <c r="AT243" s="580"/>
      <c r="AU243" s="580"/>
      <c r="AV243" s="3"/>
      <c r="AW243" s="575"/>
      <c r="AX243" s="576"/>
      <c r="AY243" s="576"/>
      <c r="AZ243" s="576"/>
      <c r="BA243" s="577"/>
      <c r="BB243" s="101"/>
      <c r="BC243" s="3"/>
      <c r="BD243" s="3"/>
      <c r="BE243" s="3"/>
      <c r="BF243" s="3"/>
      <c r="BG243" s="3"/>
      <c r="BH243" s="3"/>
      <c r="BI243" s="3"/>
      <c r="BL243" s="3"/>
      <c r="BM243" s="3"/>
      <c r="BN243" s="3"/>
    </row>
    <row r="244" spans="2:66" s="4" customFormat="1" ht="9.9" customHeight="1">
      <c r="B244" s="3"/>
      <c r="C244" s="578"/>
      <c r="D244" s="578"/>
      <c r="E244" s="578"/>
      <c r="F244" s="578"/>
      <c r="G244" s="578"/>
      <c r="H244" s="578"/>
      <c r="I244" s="578"/>
      <c r="J244" s="578"/>
      <c r="K244" s="578"/>
      <c r="L244" s="578"/>
      <c r="M244" s="578"/>
      <c r="N244" s="578"/>
      <c r="O244" s="578"/>
      <c r="P244" s="578"/>
      <c r="Q244" s="578"/>
      <c r="S244" s="13"/>
      <c r="T244" s="11"/>
      <c r="U244" s="6"/>
      <c r="V244" s="6"/>
      <c r="W244" s="91"/>
      <c r="X244" s="6"/>
      <c r="Y244" s="6"/>
      <c r="Z244" s="6"/>
      <c r="AA244" s="6"/>
      <c r="AB244" s="6"/>
      <c r="AC244" s="6"/>
      <c r="AD244" s="6"/>
      <c r="AE244" s="6"/>
      <c r="AF244" s="6"/>
      <c r="AG244" s="6"/>
      <c r="AH244" s="6"/>
      <c r="AI244" s="6"/>
      <c r="AJ244" s="84"/>
      <c r="AK244" s="6"/>
      <c r="AL244" s="6"/>
      <c r="AM244" s="6"/>
      <c r="AN244" s="6"/>
      <c r="AO244" s="6"/>
      <c r="AP244" s="6"/>
      <c r="AQ244" s="6"/>
      <c r="AR244" s="6"/>
      <c r="AS244" s="581"/>
      <c r="AT244" s="581"/>
      <c r="AU244" s="581"/>
      <c r="AV244" s="6"/>
      <c r="AW244" s="6"/>
      <c r="AX244" s="6"/>
      <c r="AY244" s="6"/>
      <c r="AZ244" s="6"/>
      <c r="BA244" s="6"/>
      <c r="BB244" s="7"/>
      <c r="BD244" s="3"/>
      <c r="BE244" s="3"/>
      <c r="BF244" s="3"/>
      <c r="BG244" s="3"/>
      <c r="BH244" s="3"/>
      <c r="BI244" s="3"/>
      <c r="BJ244" s="3"/>
      <c r="BL244" s="3"/>
      <c r="BM244" s="3"/>
      <c r="BN244" s="3"/>
    </row>
    <row r="245" spans="2:66" s="4" customFormat="1" ht="9.9" customHeight="1">
      <c r="B245" s="3"/>
      <c r="C245" s="307"/>
      <c r="D245" s="307"/>
      <c r="E245" s="307"/>
      <c r="F245" s="307"/>
      <c r="G245" s="307"/>
      <c r="H245" s="307"/>
      <c r="I245" s="307"/>
      <c r="J245" s="307"/>
      <c r="K245" s="307"/>
      <c r="L245" s="307"/>
      <c r="M245" s="307"/>
      <c r="N245" s="307"/>
      <c r="O245" s="307"/>
      <c r="P245" s="307"/>
      <c r="Q245" s="307"/>
      <c r="S245" s="13"/>
      <c r="T245" s="3"/>
      <c r="U245" s="3"/>
      <c r="V245" s="3"/>
      <c r="W245" s="5"/>
      <c r="X245" s="3"/>
      <c r="Y245" s="3"/>
      <c r="Z245" s="3"/>
      <c r="AA245" s="3"/>
      <c r="AB245" s="3"/>
      <c r="AC245" s="3"/>
      <c r="AD245" s="3"/>
      <c r="AE245" s="3"/>
      <c r="AF245" s="3"/>
      <c r="AG245" s="3"/>
      <c r="AH245" s="3"/>
      <c r="AI245" s="3"/>
      <c r="AJ245" s="21"/>
      <c r="AK245" s="3"/>
      <c r="AL245" s="3"/>
      <c r="AM245" s="3"/>
      <c r="AN245" s="3"/>
      <c r="AO245" s="3"/>
      <c r="AP245" s="3"/>
      <c r="AQ245" s="3"/>
      <c r="AR245" s="3"/>
      <c r="AS245" s="308"/>
      <c r="AT245" s="308"/>
      <c r="AU245" s="308"/>
      <c r="AV245" s="3"/>
      <c r="AW245" s="3"/>
      <c r="AX245" s="3"/>
      <c r="AY245" s="3"/>
      <c r="AZ245" s="3"/>
      <c r="BA245" s="3"/>
      <c r="BB245" s="3"/>
      <c r="BD245" s="3"/>
      <c r="BE245" s="3"/>
      <c r="BF245" s="3"/>
      <c r="BG245" s="3"/>
      <c r="BH245" s="3"/>
      <c r="BI245" s="3"/>
      <c r="BJ245" s="3"/>
      <c r="BL245" s="3"/>
      <c r="BM245" s="3"/>
      <c r="BN245" s="3"/>
    </row>
    <row r="246" spans="2:66" s="4" customFormat="1" ht="5.25" customHeight="1">
      <c r="B246"/>
      <c r="C246"/>
      <c r="D246"/>
      <c r="E246"/>
      <c r="F246"/>
      <c r="G246"/>
      <c r="H246"/>
      <c r="I246"/>
      <c r="J246"/>
      <c r="K246"/>
      <c r="L246"/>
      <c r="M246" s="1"/>
      <c r="N246"/>
      <c r="O246"/>
      <c r="P246"/>
      <c r="Q246"/>
      <c r="S246" s="89"/>
      <c r="W246" s="3"/>
      <c r="AG246" s="3"/>
      <c r="AQ246" s="3"/>
      <c r="BA246" s="3"/>
      <c r="BC246"/>
      <c r="BE246" s="3"/>
      <c r="BF246" s="3"/>
      <c r="BG246" s="3"/>
      <c r="BH246" s="3"/>
      <c r="BI246" s="3"/>
      <c r="BJ246" s="3"/>
      <c r="BK246" s="3"/>
      <c r="BL246" s="3"/>
      <c r="BM246" s="3"/>
      <c r="BN246" s="3"/>
    </row>
    <row r="247" spans="2:66" s="4" customFormat="1" ht="9.9" customHeight="1">
      <c r="B247"/>
      <c r="C247"/>
      <c r="D247"/>
      <c r="E247"/>
      <c r="F247"/>
      <c r="G247"/>
      <c r="H247"/>
      <c r="I247"/>
      <c r="J247"/>
      <c r="K247"/>
      <c r="L247"/>
      <c r="M247" s="1"/>
      <c r="N247"/>
      <c r="O247"/>
      <c r="P247"/>
      <c r="Q247"/>
      <c r="S247" s="21"/>
      <c r="W247" s="3"/>
      <c r="AG247" s="3"/>
      <c r="AQ247" s="3"/>
      <c r="BA247" s="3"/>
      <c r="BC247"/>
      <c r="BE247" s="3"/>
      <c r="BF247" s="3"/>
      <c r="BG247" s="3"/>
      <c r="BH247" s="3"/>
      <c r="BI247" s="3"/>
      <c r="BJ247" s="3"/>
      <c r="BK247" s="3"/>
      <c r="BL247" s="3"/>
      <c r="BM247" s="3"/>
      <c r="BN247" s="3"/>
    </row>
    <row r="248" spans="2:66" ht="9.9" customHeight="1">
      <c r="B248" s="1"/>
      <c r="C248" s="1"/>
      <c r="D248" s="1"/>
      <c r="E248" s="1"/>
      <c r="F248" s="1"/>
      <c r="G248" s="1"/>
      <c r="H248" s="2"/>
      <c r="I248" s="2"/>
      <c r="J248" s="2"/>
      <c r="K248" s="2"/>
      <c r="L248" s="2"/>
      <c r="M248" s="2"/>
      <c r="N248" s="2"/>
      <c r="O248" s="2"/>
      <c r="P248" s="2"/>
      <c r="Q248" s="2"/>
      <c r="R248" s="2"/>
      <c r="S248" s="1"/>
      <c r="T248" s="1"/>
      <c r="U248" s="1"/>
      <c r="V248" s="1"/>
      <c r="X248" s="1"/>
      <c r="Y248" s="1"/>
      <c r="Z248" s="1"/>
      <c r="AA248" s="954" t="s">
        <v>1103</v>
      </c>
      <c r="AB248" s="954"/>
      <c r="AC248" s="954"/>
      <c r="AD248" s="954"/>
      <c r="AE248" s="954"/>
      <c r="AF248" s="954"/>
      <c r="AG248" s="954"/>
      <c r="AH248" s="954"/>
      <c r="AI248" s="954"/>
      <c r="AJ248" s="954"/>
      <c r="AK248" s="954"/>
      <c r="AL248" s="1"/>
      <c r="AM248" s="1"/>
      <c r="AN248" s="1"/>
      <c r="AO248" s="1"/>
      <c r="AP248" s="1"/>
      <c r="AR248" s="1"/>
      <c r="AS248" s="1"/>
      <c r="AU248" s="2"/>
      <c r="AV248" s="2"/>
      <c r="AW248" s="2"/>
      <c r="AX248" s="2"/>
      <c r="AY248" s="2"/>
      <c r="AZ248" s="2"/>
      <c r="BA248" s="2"/>
      <c r="BB248" s="2"/>
      <c r="BC248" s="2"/>
      <c r="BD248" s="2"/>
      <c r="BE248" s="1"/>
      <c r="BF248" s="1"/>
      <c r="BG248" s="1"/>
      <c r="BH248" s="1"/>
      <c r="BI248" s="1"/>
      <c r="BJ248" s="1"/>
    </row>
    <row r="249" spans="2:66" ht="9.9" customHeight="1">
      <c r="B249" s="1"/>
      <c r="C249" s="1"/>
      <c r="D249" s="1"/>
      <c r="E249" s="1"/>
      <c r="F249" s="1"/>
      <c r="G249" s="1"/>
      <c r="H249" s="2"/>
      <c r="I249" s="2"/>
      <c r="J249" s="2"/>
      <c r="K249" s="2"/>
      <c r="L249" s="2"/>
      <c r="M249" s="2"/>
      <c r="N249" s="2"/>
      <c r="O249" s="2"/>
      <c r="P249" s="2"/>
      <c r="Q249" s="2"/>
      <c r="R249" s="2"/>
      <c r="S249" s="2"/>
      <c r="T249" s="2"/>
      <c r="U249" s="1"/>
      <c r="V249" s="1"/>
      <c r="X249" s="1"/>
      <c r="Y249" s="1"/>
      <c r="Z249" s="1"/>
      <c r="AA249" s="954"/>
      <c r="AB249" s="954"/>
      <c r="AC249" s="954"/>
      <c r="AD249" s="954"/>
      <c r="AE249" s="954"/>
      <c r="AF249" s="954"/>
      <c r="AG249" s="954"/>
      <c r="AH249" s="954"/>
      <c r="AI249" s="954"/>
      <c r="AJ249" s="954"/>
      <c r="AK249" s="954"/>
      <c r="AL249" s="1"/>
      <c r="AM249" s="1"/>
      <c r="AN249" s="1"/>
      <c r="AO249" s="1"/>
      <c r="AP249" s="1"/>
      <c r="AR249" s="1"/>
      <c r="AS249" s="1"/>
      <c r="AT249" s="1"/>
      <c r="AU249" s="1"/>
      <c r="AV249" s="2"/>
      <c r="AW249" s="2"/>
      <c r="AX249" s="2"/>
      <c r="AY249" s="2"/>
      <c r="AZ249" s="833" t="s">
        <v>1077</v>
      </c>
      <c r="BA249" s="834"/>
      <c r="BB249" s="834"/>
      <c r="BC249" s="834"/>
      <c r="BD249" s="834"/>
      <c r="BE249" s="834"/>
      <c r="BF249" s="834"/>
      <c r="BG249" s="834"/>
      <c r="BH249" s="834"/>
      <c r="BI249" s="834"/>
      <c r="BJ249" s="835"/>
    </row>
    <row r="250" spans="2:66" ht="9.9" customHeight="1">
      <c r="B250" s="1"/>
      <c r="C250" s="1"/>
      <c r="D250" s="1"/>
      <c r="E250" s="1"/>
      <c r="F250" s="1"/>
      <c r="G250" s="1"/>
      <c r="H250" s="2"/>
      <c r="I250" s="2"/>
      <c r="J250" s="2"/>
      <c r="K250" s="2"/>
      <c r="L250" s="2"/>
      <c r="M250" s="2"/>
      <c r="N250" s="2"/>
      <c r="O250" s="2"/>
      <c r="P250" s="2"/>
      <c r="Q250" s="2"/>
      <c r="R250" s="839" t="s">
        <v>1042</v>
      </c>
      <c r="S250" s="839"/>
      <c r="T250" s="839"/>
      <c r="U250" s="839"/>
      <c r="V250" s="839"/>
      <c r="W250" s="839"/>
      <c r="X250" s="839"/>
      <c r="Y250" s="839"/>
      <c r="Z250" s="839"/>
      <c r="AA250" s="839"/>
      <c r="AB250" s="839"/>
      <c r="AC250" s="839"/>
      <c r="AD250" s="839"/>
      <c r="AE250" s="839"/>
      <c r="AF250" s="839"/>
      <c r="AG250" s="839"/>
      <c r="AH250" s="839"/>
      <c r="AI250" s="839"/>
      <c r="AJ250" s="839"/>
      <c r="AK250" s="839"/>
      <c r="AL250" s="839"/>
      <c r="AM250" s="839"/>
      <c r="AN250" s="839"/>
      <c r="AO250" s="839"/>
      <c r="AP250" s="839"/>
      <c r="AQ250" s="839"/>
      <c r="AR250" s="839"/>
      <c r="AS250" s="839"/>
      <c r="AT250" s="839"/>
      <c r="AU250" s="2"/>
      <c r="AV250" s="2"/>
      <c r="AW250" s="2"/>
      <c r="AX250" s="2"/>
      <c r="AY250" s="2"/>
      <c r="AZ250" s="836"/>
      <c r="BA250" s="837"/>
      <c r="BB250" s="837"/>
      <c r="BC250" s="837"/>
      <c r="BD250" s="837"/>
      <c r="BE250" s="837"/>
      <c r="BF250" s="837"/>
      <c r="BG250" s="837"/>
      <c r="BH250" s="837"/>
      <c r="BI250" s="837"/>
      <c r="BJ250" s="838"/>
    </row>
    <row r="251" spans="2:66" ht="9.9" customHeight="1">
      <c r="B251" s="1"/>
      <c r="C251" s="1"/>
      <c r="D251" s="1"/>
      <c r="E251" s="1"/>
      <c r="F251" s="1"/>
      <c r="G251" s="1"/>
      <c r="H251" s="1"/>
      <c r="I251" s="1"/>
      <c r="J251" s="1"/>
      <c r="K251" s="1"/>
      <c r="L251" s="1"/>
      <c r="N251" s="1"/>
      <c r="O251" s="1"/>
      <c r="P251" s="1"/>
      <c r="Q251" s="1"/>
      <c r="R251" s="839"/>
      <c r="S251" s="839"/>
      <c r="T251" s="839"/>
      <c r="U251" s="839"/>
      <c r="V251" s="839"/>
      <c r="W251" s="839"/>
      <c r="X251" s="839"/>
      <c r="Y251" s="839"/>
      <c r="Z251" s="839"/>
      <c r="AA251" s="839"/>
      <c r="AB251" s="839"/>
      <c r="AC251" s="839"/>
      <c r="AD251" s="839"/>
      <c r="AE251" s="839"/>
      <c r="AF251" s="839"/>
      <c r="AG251" s="839"/>
      <c r="AH251" s="839"/>
      <c r="AI251" s="839"/>
      <c r="AJ251" s="839"/>
      <c r="AK251" s="839"/>
      <c r="AL251" s="839"/>
      <c r="AM251" s="839"/>
      <c r="AN251" s="839"/>
      <c r="AO251" s="839"/>
      <c r="AP251" s="839"/>
      <c r="AQ251" s="839"/>
      <c r="AR251" s="839"/>
      <c r="AS251" s="839"/>
      <c r="AT251" s="839"/>
      <c r="AU251" s="2"/>
      <c r="AV251" s="1"/>
      <c r="AW251" s="1"/>
      <c r="AX251" s="1"/>
      <c r="AY251" s="1"/>
      <c r="AZ251" s="1"/>
      <c r="BB251" s="1"/>
      <c r="BC251" s="1"/>
      <c r="BD251" s="1"/>
      <c r="BE251" s="1"/>
      <c r="BF251" s="1"/>
      <c r="BG251" s="1"/>
      <c r="BH251" s="1"/>
      <c r="BI251" s="1"/>
      <c r="BJ251" s="1"/>
    </row>
    <row r="252" spans="2:66" ht="9.9" customHeight="1">
      <c r="B252" s="840" t="s">
        <v>1043</v>
      </c>
      <c r="C252" s="841"/>
      <c r="D252" s="841"/>
      <c r="E252" s="841"/>
      <c r="F252" s="841"/>
      <c r="G252" s="841"/>
      <c r="H252" s="841"/>
      <c r="I252" s="841"/>
      <c r="J252" s="842"/>
      <c r="K252" s="1"/>
      <c r="L252" s="1"/>
      <c r="N252" s="1"/>
      <c r="O252" s="1"/>
      <c r="P252" s="1"/>
      <c r="Q252" s="1"/>
      <c r="R252" s="839" t="s">
        <v>979</v>
      </c>
      <c r="S252" s="839"/>
      <c r="T252" s="839"/>
      <c r="U252" s="839"/>
      <c r="V252" s="839"/>
      <c r="W252" s="839"/>
      <c r="X252" s="839"/>
      <c r="Y252" s="839"/>
      <c r="Z252" s="839"/>
      <c r="AA252" s="839"/>
      <c r="AB252" s="839"/>
      <c r="AC252" s="839"/>
      <c r="AD252" s="839"/>
      <c r="AE252" s="839"/>
      <c r="AF252" s="839"/>
      <c r="AG252" s="839"/>
      <c r="AH252" s="839"/>
      <c r="AI252" s="839"/>
      <c r="AJ252" s="839"/>
      <c r="AK252" s="839"/>
      <c r="AL252" s="839"/>
      <c r="AM252" s="839"/>
      <c r="AN252" s="839"/>
      <c r="AO252" s="839"/>
      <c r="AP252" s="839"/>
      <c r="AQ252" s="839"/>
      <c r="AR252" s="839"/>
      <c r="AS252" s="839"/>
      <c r="AT252" s="839"/>
      <c r="AU252" s="1"/>
      <c r="AV252" s="1"/>
      <c r="AW252" s="1"/>
      <c r="AX252" s="1"/>
      <c r="AY252" s="1"/>
      <c r="AZ252" s="1"/>
      <c r="BC252" s="1"/>
      <c r="BF252" s="846" t="s">
        <v>8</v>
      </c>
      <c r="BG252" s="847"/>
      <c r="BH252" s="847"/>
      <c r="BI252" s="847"/>
      <c r="BJ252" s="848"/>
      <c r="BK252" s="68"/>
      <c r="BL252" s="1"/>
    </row>
    <row r="253" spans="2:66" ht="9.9" customHeight="1">
      <c r="B253" s="843"/>
      <c r="C253" s="844"/>
      <c r="D253" s="844"/>
      <c r="E253" s="844"/>
      <c r="F253" s="844"/>
      <c r="G253" s="844"/>
      <c r="H253" s="844"/>
      <c r="I253" s="844"/>
      <c r="J253" s="845"/>
      <c r="K253" s="1"/>
      <c r="L253" s="1"/>
      <c r="N253" s="1"/>
      <c r="O253" s="1"/>
      <c r="P253" s="1"/>
      <c r="Q253" s="2"/>
      <c r="R253" s="839"/>
      <c r="S253" s="839"/>
      <c r="T253" s="839"/>
      <c r="U253" s="839"/>
      <c r="V253" s="839"/>
      <c r="W253" s="839"/>
      <c r="X253" s="839"/>
      <c r="Y253" s="839"/>
      <c r="Z253" s="839"/>
      <c r="AA253" s="839"/>
      <c r="AB253" s="839"/>
      <c r="AC253" s="839"/>
      <c r="AD253" s="839"/>
      <c r="AE253" s="839"/>
      <c r="AF253" s="839"/>
      <c r="AG253" s="839"/>
      <c r="AH253" s="839"/>
      <c r="AI253" s="839"/>
      <c r="AJ253" s="839"/>
      <c r="AK253" s="839"/>
      <c r="AL253" s="839"/>
      <c r="AM253" s="839"/>
      <c r="AN253" s="839"/>
      <c r="AO253" s="839"/>
      <c r="AP253" s="839"/>
      <c r="AQ253" s="839"/>
      <c r="AR253" s="839"/>
      <c r="AS253" s="839"/>
      <c r="AT253" s="839"/>
      <c r="AU253" s="1"/>
      <c r="AV253" s="1"/>
      <c r="AW253" s="1"/>
      <c r="AX253" s="1"/>
      <c r="AY253" s="1"/>
      <c r="AZ253" s="1"/>
      <c r="BC253" s="1"/>
      <c r="BF253" s="849"/>
      <c r="BG253" s="850"/>
      <c r="BH253" s="850"/>
      <c r="BI253" s="850"/>
      <c r="BJ253" s="851"/>
      <c r="BK253" s="68"/>
      <c r="BL253" s="1"/>
    </row>
    <row r="254" spans="2:66" ht="9.9" customHeight="1">
      <c r="B254" s="2"/>
      <c r="C254" s="2"/>
      <c r="D254" s="2"/>
      <c r="E254" s="2"/>
      <c r="F254" s="2"/>
      <c r="G254" s="2"/>
      <c r="H254" s="2"/>
      <c r="I254" s="1"/>
      <c r="J254" s="1"/>
      <c r="K254" s="1"/>
      <c r="L254" s="1"/>
      <c r="N254" s="1"/>
      <c r="O254" s="1"/>
      <c r="P254" s="1"/>
      <c r="Q254" s="1"/>
      <c r="T254" s="1"/>
      <c r="W254"/>
      <c r="AD254" s="1"/>
      <c r="AH254" s="1"/>
      <c r="AI254" s="1"/>
      <c r="AJ254" s="1"/>
      <c r="AK254" s="1"/>
      <c r="AL254" s="1"/>
      <c r="AM254" s="1"/>
      <c r="AN254" s="1"/>
      <c r="AO254" s="1"/>
      <c r="AP254" s="1"/>
      <c r="AR254" s="1"/>
      <c r="AS254" s="1"/>
      <c r="AT254" s="1"/>
      <c r="AU254" s="1"/>
      <c r="AV254" s="1"/>
      <c r="AW254" s="1"/>
      <c r="AX254" s="1"/>
      <c r="AY254" s="1"/>
      <c r="AZ254" s="1"/>
      <c r="BB254" s="1"/>
      <c r="BC254" s="1"/>
      <c r="BD254" s="1"/>
      <c r="BE254" s="1"/>
      <c r="BF254" s="1"/>
      <c r="BG254" s="1"/>
      <c r="BK254"/>
    </row>
    <row r="255" spans="2:66" s="4" customFormat="1" ht="9.9" customHeight="1">
      <c r="B255" s="706" t="s">
        <v>4</v>
      </c>
      <c r="C255" s="707"/>
      <c r="D255" s="707"/>
      <c r="E255" s="707"/>
      <c r="F255" s="707"/>
      <c r="G255" s="707"/>
      <c r="H255" s="707"/>
      <c r="I255" s="707"/>
      <c r="J255" s="707"/>
      <c r="K255" s="707"/>
      <c r="L255" s="152"/>
      <c r="M255" s="160" t="s">
        <v>18</v>
      </c>
      <c r="N255" s="66"/>
      <c r="O255" s="18"/>
      <c r="P255" s="754" t="s">
        <v>10</v>
      </c>
      <c r="Q255" s="755"/>
      <c r="R255" s="15"/>
      <c r="S255" s="18"/>
      <c r="T255" s="754" t="s">
        <v>11</v>
      </c>
      <c r="U255" s="755"/>
      <c r="V255" s="15"/>
      <c r="W255" s="18"/>
      <c r="X255" s="754" t="s">
        <v>12</v>
      </c>
      <c r="Y255" s="711"/>
      <c r="Z255" s="3"/>
      <c r="AA255" s="3"/>
      <c r="AD255" s="3"/>
      <c r="AE255" s="3"/>
      <c r="AF255" s="3"/>
      <c r="AG255" s="3"/>
      <c r="AH255" s="3"/>
      <c r="AI255" s="3"/>
      <c r="AJ255" s="3"/>
      <c r="AK255" s="3"/>
      <c r="AL255" s="3"/>
      <c r="AM255" s="3"/>
      <c r="AN255" s="3"/>
      <c r="AO255" s="3"/>
      <c r="AP255" s="3"/>
      <c r="AQ255" s="3"/>
      <c r="AR255" s="3"/>
      <c r="AX255" s="179"/>
      <c r="AY255" s="180"/>
      <c r="AZ255" s="180"/>
      <c r="BA255" s="180"/>
      <c r="BB255" s="180"/>
      <c r="BC255" s="180"/>
      <c r="BD255" s="180"/>
      <c r="BE255" s="180"/>
      <c r="BF255" s="180"/>
      <c r="BG255" s="180"/>
      <c r="BH255" s="180"/>
      <c r="BI255" s="181"/>
    </row>
    <row r="256" spans="2:66" s="4" customFormat="1" ht="9.9" customHeight="1">
      <c r="B256" s="852"/>
      <c r="C256" s="679"/>
      <c r="D256" s="679"/>
      <c r="E256" s="679"/>
      <c r="F256" s="679"/>
      <c r="G256" s="679"/>
      <c r="H256" s="679"/>
      <c r="I256" s="679"/>
      <c r="J256" s="679"/>
      <c r="K256" s="679"/>
      <c r="L256" s="683" t="str">
        <f>入力画面!$H$11</f>
        <v>R</v>
      </c>
      <c r="M256" s="717"/>
      <c r="N256" s="683" t="str">
        <f>MID(入力画面!$J$11,1,1)</f>
        <v/>
      </c>
      <c r="O256" s="720"/>
      <c r="P256" s="716" t="str">
        <f>MID(入力画面!$J$11,2,1)</f>
        <v/>
      </c>
      <c r="Q256" s="720"/>
      <c r="R256" s="716" t="str">
        <f>MID(入力画面!$J$11,3,1)</f>
        <v/>
      </c>
      <c r="S256" s="720"/>
      <c r="T256" s="716" t="str">
        <f>MID(入力画面!$J$11,4,1)</f>
        <v/>
      </c>
      <c r="U256" s="720"/>
      <c r="V256" s="716" t="str">
        <f>MID(入力画面!$J$11,5,1)</f>
        <v/>
      </c>
      <c r="W256" s="720"/>
      <c r="X256" s="716" t="str">
        <f>MID(入力画面!$J$11,6,1)</f>
        <v/>
      </c>
      <c r="Y256" s="717"/>
      <c r="Z256" s="3"/>
      <c r="AA256" s="3"/>
      <c r="AB256" s="3"/>
      <c r="AC256" s="3"/>
      <c r="AD256" s="3"/>
      <c r="AE256" s="3"/>
      <c r="AF256" s="3"/>
      <c r="AG256" s="3"/>
      <c r="AH256" s="3"/>
      <c r="AI256" s="3"/>
      <c r="AJ256" s="3"/>
      <c r="AK256" s="3"/>
      <c r="AL256" s="3"/>
      <c r="AM256" s="3"/>
      <c r="AN256" s="3"/>
      <c r="AO256" s="3"/>
      <c r="AP256" s="3"/>
      <c r="AQ256" s="3"/>
      <c r="AR256" s="3"/>
      <c r="AX256" s="182"/>
      <c r="AY256" s="183"/>
      <c r="AZ256" s="183"/>
      <c r="BA256" s="183"/>
      <c r="BB256" s="183"/>
      <c r="BC256" s="183"/>
      <c r="BD256" s="183"/>
      <c r="BE256" s="183"/>
      <c r="BF256" s="183"/>
      <c r="BG256" s="183"/>
      <c r="BH256" s="183"/>
      <c r="BI256" s="184"/>
    </row>
    <row r="257" spans="2:66" s="3" customFormat="1" ht="9.9" customHeight="1">
      <c r="B257" s="709"/>
      <c r="C257" s="681"/>
      <c r="D257" s="681"/>
      <c r="E257" s="681"/>
      <c r="F257" s="681"/>
      <c r="G257" s="681"/>
      <c r="H257" s="681"/>
      <c r="I257" s="681"/>
      <c r="J257" s="681"/>
      <c r="K257" s="681"/>
      <c r="L257" s="685"/>
      <c r="M257" s="719"/>
      <c r="N257" s="685"/>
      <c r="O257" s="721"/>
      <c r="P257" s="718"/>
      <c r="Q257" s="721"/>
      <c r="R257" s="718"/>
      <c r="S257" s="721"/>
      <c r="T257" s="718"/>
      <c r="U257" s="721"/>
      <c r="V257" s="718"/>
      <c r="W257" s="721"/>
      <c r="X257" s="718"/>
      <c r="Y257" s="719"/>
      <c r="AX257" s="182"/>
      <c r="AY257" s="183"/>
      <c r="AZ257" s="183"/>
      <c r="BA257" s="183"/>
      <c r="BB257" s="183"/>
      <c r="BC257" s="183"/>
      <c r="BD257" s="183"/>
      <c r="BE257" s="183"/>
      <c r="BF257" s="183"/>
      <c r="BG257" s="183"/>
      <c r="BH257" s="183"/>
      <c r="BI257" s="184"/>
    </row>
    <row r="258" spans="2:66" s="4" customFormat="1" ht="9.9" customHeight="1">
      <c r="J258" s="3"/>
      <c r="T258" s="3"/>
      <c r="AC258" s="3"/>
      <c r="AD258" s="3"/>
      <c r="AE258" s="3"/>
      <c r="AF258" s="3"/>
      <c r="AG258" s="3"/>
      <c r="AH258" s="3"/>
      <c r="AI258" s="3"/>
      <c r="AJ258" s="3"/>
      <c r="AK258" s="3"/>
      <c r="AL258" s="3"/>
      <c r="AM258" s="3"/>
      <c r="AN258" s="3"/>
      <c r="AO258" s="3"/>
      <c r="AP258" s="3"/>
      <c r="AQ258" s="3"/>
      <c r="AR258" s="3"/>
      <c r="AX258" s="182"/>
      <c r="AY258" s="183"/>
      <c r="AZ258" s="183"/>
      <c r="BA258" s="183"/>
      <c r="BB258" s="183"/>
      <c r="BC258" s="183"/>
      <c r="BD258" s="183"/>
      <c r="BE258" s="183"/>
      <c r="BF258" s="183"/>
      <c r="BG258" s="183"/>
      <c r="BH258" s="183"/>
      <c r="BI258" s="184"/>
    </row>
    <row r="259" spans="2:66" s="4" customFormat="1" ht="9.9" customHeight="1">
      <c r="B259" s="20"/>
      <c r="C259" s="20"/>
      <c r="D259" s="20"/>
      <c r="E259" s="20"/>
      <c r="F259" s="20"/>
      <c r="G259" s="20"/>
      <c r="H259" s="20"/>
      <c r="I259" s="20"/>
      <c r="J259" s="3"/>
      <c r="N259" s="162"/>
      <c r="O259" s="162"/>
      <c r="P259" s="162"/>
      <c r="Q259" s="162"/>
      <c r="R259" s="819" t="s">
        <v>1054</v>
      </c>
      <c r="S259" s="819"/>
      <c r="T259" s="819"/>
      <c r="U259" s="819"/>
      <c r="V259" s="819"/>
      <c r="W259" s="819"/>
      <c r="X259" s="819"/>
      <c r="Y259" s="819"/>
      <c r="Z259" s="819"/>
      <c r="AA259" s="819"/>
      <c r="AB259" s="819"/>
      <c r="AC259" s="819"/>
      <c r="AD259" s="819"/>
      <c r="AE259" s="819"/>
      <c r="AF259" s="819"/>
      <c r="AG259" s="819"/>
      <c r="AH259" s="819"/>
      <c r="AI259" s="819"/>
      <c r="AJ259" s="819"/>
      <c r="AK259" s="819"/>
      <c r="AL259" s="819"/>
      <c r="AM259" s="819"/>
      <c r="AN259" s="819"/>
      <c r="AO259" s="819"/>
      <c r="AP259" s="819"/>
      <c r="AQ259" s="819"/>
      <c r="AR259" s="819"/>
      <c r="AX259" s="182"/>
      <c r="AY259" s="183"/>
      <c r="AZ259" s="183"/>
      <c r="BA259" s="183"/>
      <c r="BB259" s="183"/>
      <c r="BC259" s="183"/>
      <c r="BD259" s="183"/>
      <c r="BE259" s="183"/>
      <c r="BF259" s="183"/>
      <c r="BG259" s="183"/>
      <c r="BH259" s="183"/>
      <c r="BI259" s="184"/>
    </row>
    <row r="260" spans="2:66" s="4" customFormat="1" ht="9.9" customHeight="1">
      <c r="B260" s="20"/>
      <c r="C260" s="20"/>
      <c r="D260" s="20"/>
      <c r="E260" s="20"/>
      <c r="F260" s="20"/>
      <c r="G260" s="20"/>
      <c r="H260" s="20"/>
      <c r="I260" s="20"/>
      <c r="J260" s="3"/>
      <c r="K260" s="3"/>
      <c r="L260" s="3"/>
      <c r="M260" s="162"/>
      <c r="N260" s="162"/>
      <c r="O260" s="162"/>
      <c r="P260" s="162"/>
      <c r="Q260" s="162"/>
      <c r="R260" s="819"/>
      <c r="S260" s="819"/>
      <c r="T260" s="819"/>
      <c r="U260" s="819"/>
      <c r="V260" s="819"/>
      <c r="W260" s="819"/>
      <c r="X260" s="819"/>
      <c r="Y260" s="819"/>
      <c r="Z260" s="819"/>
      <c r="AA260" s="819"/>
      <c r="AB260" s="819"/>
      <c r="AC260" s="819"/>
      <c r="AD260" s="819"/>
      <c r="AE260" s="819"/>
      <c r="AF260" s="819"/>
      <c r="AG260" s="819"/>
      <c r="AH260" s="819"/>
      <c r="AI260" s="819"/>
      <c r="AJ260" s="819"/>
      <c r="AK260" s="819"/>
      <c r="AL260" s="819"/>
      <c r="AM260" s="819"/>
      <c r="AN260" s="819"/>
      <c r="AO260" s="819"/>
      <c r="AP260" s="819"/>
      <c r="AQ260" s="819"/>
      <c r="AR260" s="819"/>
      <c r="AX260" s="182"/>
      <c r="AY260" s="183"/>
      <c r="AZ260" s="183"/>
      <c r="BA260" s="183"/>
      <c r="BB260" s="183"/>
      <c r="BC260" s="183"/>
      <c r="BD260" s="183"/>
      <c r="BE260" s="183"/>
      <c r="BF260" s="183"/>
      <c r="BG260" s="183"/>
      <c r="BH260" s="183"/>
      <c r="BI260" s="184"/>
    </row>
    <row r="261" spans="2:66" s="4" customFormat="1" ht="9.9" customHeight="1">
      <c r="B261" s="161"/>
      <c r="C261" s="161"/>
      <c r="D261" s="161"/>
      <c r="E261" s="161"/>
      <c r="F261" s="161"/>
      <c r="G261" s="161"/>
      <c r="H261" s="161"/>
      <c r="I261" s="161"/>
      <c r="J261" s="3"/>
      <c r="K261" s="3"/>
      <c r="M261" s="162"/>
      <c r="N261" s="162"/>
      <c r="O261" s="162"/>
      <c r="P261" s="162"/>
      <c r="Q261" s="162"/>
      <c r="R261" s="819"/>
      <c r="S261" s="819"/>
      <c r="T261" s="819"/>
      <c r="U261" s="819"/>
      <c r="V261" s="819"/>
      <c r="W261" s="819"/>
      <c r="X261" s="819"/>
      <c r="Y261" s="819"/>
      <c r="Z261" s="819"/>
      <c r="AA261" s="819"/>
      <c r="AB261" s="819"/>
      <c r="AC261" s="819"/>
      <c r="AD261" s="819"/>
      <c r="AE261" s="819"/>
      <c r="AF261" s="819"/>
      <c r="AG261" s="819"/>
      <c r="AH261" s="819"/>
      <c r="AI261" s="819"/>
      <c r="AJ261" s="819"/>
      <c r="AK261" s="819"/>
      <c r="AL261" s="819"/>
      <c r="AM261" s="819"/>
      <c r="AN261" s="819"/>
      <c r="AO261" s="819"/>
      <c r="AP261" s="819"/>
      <c r="AQ261" s="819"/>
      <c r="AR261" s="819"/>
      <c r="AX261" s="182"/>
      <c r="AY261" s="183"/>
      <c r="AZ261" s="183"/>
      <c r="BA261" s="183"/>
      <c r="BB261" s="183"/>
      <c r="BC261" s="183"/>
      <c r="BD261" s="183"/>
      <c r="BE261" s="183"/>
      <c r="BF261" s="183"/>
      <c r="BG261" s="183"/>
      <c r="BH261" s="183"/>
      <c r="BI261" s="184"/>
    </row>
    <row r="262" spans="2:66" s="4" customFormat="1" ht="9.9" customHeight="1">
      <c r="B262" s="161"/>
      <c r="C262" s="161"/>
      <c r="D262" s="161"/>
      <c r="E262" s="161"/>
      <c r="F262" s="161"/>
      <c r="G262" s="161"/>
      <c r="H262" s="161"/>
      <c r="I262" s="161"/>
      <c r="J262" s="3"/>
      <c r="K262" s="3"/>
      <c r="T262" s="21"/>
      <c r="U262" s="21"/>
      <c r="V262" s="3"/>
      <c r="W262" s="21"/>
      <c r="X262" s="162"/>
      <c r="Y262" s="162"/>
      <c r="Z262" s="162"/>
      <c r="AA262" s="162"/>
      <c r="AB262" s="162"/>
      <c r="AC262" s="162"/>
      <c r="AD262" s="162"/>
      <c r="AE262" s="162"/>
      <c r="AF262" s="162"/>
      <c r="AG262" s="162"/>
      <c r="AH262" s="162"/>
      <c r="AI262" s="162"/>
      <c r="AJ262" s="162"/>
      <c r="AK262" s="3"/>
      <c r="AN262" s="3"/>
      <c r="AX262" s="185"/>
      <c r="AY262" s="186"/>
      <c r="AZ262" s="186"/>
      <c r="BA262" s="186"/>
      <c r="BB262" s="186"/>
      <c r="BC262" s="186"/>
      <c r="BD262" s="186"/>
      <c r="BE262" s="186"/>
      <c r="BF262" s="186"/>
      <c r="BG262" s="186"/>
      <c r="BH262" s="186"/>
      <c r="BI262" s="187"/>
    </row>
    <row r="263" spans="2:66" s="4" customFormat="1" ht="9.9" customHeight="1">
      <c r="B263" s="161"/>
      <c r="C263" s="161"/>
      <c r="D263" s="161"/>
      <c r="E263" s="161"/>
      <c r="F263" s="161"/>
      <c r="G263" s="161"/>
      <c r="H263" s="161"/>
      <c r="I263" s="161"/>
      <c r="J263" s="3"/>
      <c r="K263" s="3"/>
      <c r="T263" s="3"/>
      <c r="U263" s="3"/>
      <c r="V263" s="3"/>
      <c r="W263" s="162"/>
      <c r="X263" s="162"/>
      <c r="Y263" s="162"/>
      <c r="Z263" s="162"/>
      <c r="AA263" s="162"/>
      <c r="AB263" s="162"/>
      <c r="AC263" s="162"/>
      <c r="AD263" s="162"/>
      <c r="AE263" s="162"/>
      <c r="AF263" s="162"/>
      <c r="AG263" s="162"/>
      <c r="AH263" s="162"/>
      <c r="AI263" s="162"/>
      <c r="AJ263" s="162"/>
      <c r="AK263" s="3"/>
      <c r="AN263" s="3"/>
      <c r="AT263" s="20"/>
      <c r="AU263" s="20"/>
      <c r="AV263" s="20"/>
      <c r="AW263" s="20"/>
      <c r="AX263" s="820" t="s">
        <v>980</v>
      </c>
      <c r="AY263" s="820"/>
      <c r="AZ263" s="820"/>
      <c r="BA263" s="820"/>
      <c r="BB263" s="820"/>
      <c r="BC263" s="820"/>
      <c r="BD263" s="820"/>
      <c r="BE263" s="820"/>
      <c r="BF263" s="820"/>
      <c r="BG263" s="820"/>
      <c r="BH263" s="820"/>
      <c r="BI263" s="820"/>
    </row>
    <row r="264" spans="2:66" s="4" customFormat="1" ht="9.9" customHeight="1">
      <c r="B264" s="161"/>
      <c r="C264" s="161"/>
      <c r="D264" s="161"/>
      <c r="E264" s="161"/>
      <c r="F264" s="161"/>
      <c r="G264" s="161"/>
      <c r="H264" s="161"/>
      <c r="I264" s="161"/>
      <c r="J264" s="3"/>
      <c r="K264" s="3"/>
      <c r="T264" s="3"/>
      <c r="U264" s="3"/>
      <c r="V264" s="3"/>
      <c r="W264" s="162"/>
      <c r="X264" s="162"/>
      <c r="Y264" s="162"/>
      <c r="Z264" s="162"/>
      <c r="AA264" s="162"/>
      <c r="AB264" s="162"/>
      <c r="AC264" s="162"/>
      <c r="AD264" s="162"/>
      <c r="AE264" s="162"/>
      <c r="AF264" s="162"/>
      <c r="AG264" s="162"/>
      <c r="AH264" s="162"/>
      <c r="AI264" s="162"/>
      <c r="AJ264" s="162"/>
      <c r="AK264" s="3"/>
      <c r="AN264" s="3"/>
      <c r="AX264" s="821"/>
      <c r="AY264" s="821"/>
      <c r="AZ264" s="821"/>
      <c r="BA264" s="821"/>
      <c r="BB264" s="821"/>
      <c r="BC264" s="821"/>
      <c r="BD264" s="821"/>
      <c r="BE264" s="821"/>
      <c r="BF264" s="821"/>
      <c r="BG264" s="821"/>
      <c r="BH264" s="821"/>
      <c r="BI264" s="821"/>
    </row>
    <row r="265" spans="2:66" s="4" customFormat="1" ht="9.9" customHeight="1">
      <c r="J265" s="3"/>
      <c r="K265" s="3"/>
      <c r="T265" s="3"/>
      <c r="U265" s="3"/>
      <c r="V265" s="3"/>
      <c r="W265" s="162"/>
      <c r="X265" s="162"/>
      <c r="Y265" s="162"/>
      <c r="Z265" s="162"/>
      <c r="AA265" s="162"/>
      <c r="AB265" s="162"/>
      <c r="AC265" s="162"/>
      <c r="AD265" s="162"/>
      <c r="AE265" s="162"/>
      <c r="AF265" s="162"/>
      <c r="AG265" s="162"/>
      <c r="AH265" s="162"/>
      <c r="AI265" s="162"/>
      <c r="AJ265" s="162"/>
      <c r="AK265" s="3"/>
      <c r="AN265" s="3"/>
      <c r="AX265" s="3"/>
    </row>
    <row r="266" spans="2:66" s="4" customFormat="1" ht="9.9" customHeight="1">
      <c r="B266" s="822" t="s">
        <v>1056</v>
      </c>
      <c r="C266" s="823"/>
      <c r="D266" s="823"/>
      <c r="E266" s="823"/>
      <c r="F266" s="823"/>
      <c r="G266" s="823"/>
      <c r="H266" s="823"/>
      <c r="I266" s="823"/>
      <c r="J266" s="823"/>
      <c r="K266" s="824"/>
      <c r="L266" s="703" t="s">
        <v>981</v>
      </c>
      <c r="M266" s="704"/>
      <c r="N266" s="704"/>
      <c r="O266" s="704"/>
      <c r="P266" s="704"/>
      <c r="Q266" s="704"/>
      <c r="R266" s="704"/>
      <c r="S266" s="704"/>
      <c r="T266" s="704"/>
      <c r="U266" s="704"/>
      <c r="V266" s="704"/>
      <c r="W266" s="704"/>
      <c r="X266" s="704"/>
      <c r="Y266" s="704"/>
      <c r="Z266" s="704"/>
      <c r="AA266" s="704"/>
      <c r="AB266" s="704"/>
      <c r="AC266" s="704"/>
      <c r="AD266" s="704"/>
      <c r="AE266" s="704"/>
      <c r="AF266" s="704"/>
      <c r="AG266" s="704"/>
      <c r="AH266" s="704"/>
      <c r="AI266" s="704"/>
      <c r="AJ266" s="704"/>
      <c r="AK266" s="704"/>
      <c r="AL266" s="704"/>
      <c r="AM266" s="704"/>
      <c r="AN266" s="704"/>
      <c r="AO266" s="704"/>
      <c r="AP266" s="704"/>
      <c r="AQ266" s="704"/>
      <c r="AR266" s="704"/>
      <c r="AS266" s="704"/>
      <c r="AT266" s="704"/>
      <c r="AU266" s="704"/>
      <c r="AV266" s="704"/>
      <c r="AW266" s="704"/>
      <c r="AX266" s="704"/>
      <c r="AY266" s="703" t="s">
        <v>995</v>
      </c>
      <c r="AZ266" s="704"/>
      <c r="BA266" s="704"/>
      <c r="BB266" s="704"/>
      <c r="BC266" s="704"/>
      <c r="BD266" s="704"/>
      <c r="BE266" s="704"/>
      <c r="BF266" s="704"/>
      <c r="BG266" s="704"/>
      <c r="BH266" s="704"/>
      <c r="BI266" s="704"/>
      <c r="BJ266" s="705"/>
      <c r="BK266" s="3"/>
      <c r="BL266" s="3"/>
      <c r="BM266" s="3"/>
      <c r="BN266" s="3"/>
    </row>
    <row r="267" spans="2:66" s="3" customFormat="1" ht="9.9" customHeight="1">
      <c r="B267" s="791" t="str">
        <f>$B$20</f>
        <v/>
      </c>
      <c r="C267" s="740"/>
      <c r="D267" s="737" t="str">
        <f>$D$20</f>
        <v/>
      </c>
      <c r="E267" s="737"/>
      <c r="F267" s="737" t="str">
        <f>$F$20</f>
        <v/>
      </c>
      <c r="G267" s="737"/>
      <c r="H267" s="737" t="str">
        <f>$H$20</f>
        <v/>
      </c>
      <c r="I267" s="737"/>
      <c r="J267" s="740" t="str">
        <f>$J$20</f>
        <v/>
      </c>
      <c r="K267" s="740"/>
      <c r="L267" s="742" t="str">
        <f>$L$20</f>
        <v/>
      </c>
      <c r="M267" s="743"/>
      <c r="N267" s="743"/>
      <c r="O267" s="743"/>
      <c r="P267" s="743"/>
      <c r="Q267" s="743"/>
      <c r="R267" s="743"/>
      <c r="S267" s="743"/>
      <c r="T267" s="743"/>
      <c r="U267" s="743"/>
      <c r="V267" s="743"/>
      <c r="W267" s="743"/>
      <c r="X267" s="743"/>
      <c r="Y267" s="743"/>
      <c r="Z267" s="743"/>
      <c r="AA267" s="743"/>
      <c r="AB267" s="743"/>
      <c r="AC267" s="743"/>
      <c r="AD267" s="743"/>
      <c r="AE267" s="743"/>
      <c r="AF267" s="743"/>
      <c r="AG267" s="743"/>
      <c r="AH267" s="743"/>
      <c r="AI267" s="743"/>
      <c r="AJ267" s="743"/>
      <c r="AK267" s="743"/>
      <c r="AL267" s="743"/>
      <c r="AM267" s="743"/>
      <c r="AN267" s="743"/>
      <c r="AO267" s="743"/>
      <c r="AP267" s="743"/>
      <c r="AQ267" s="743"/>
      <c r="AR267" s="743"/>
      <c r="AS267" s="743"/>
      <c r="AT267" s="743"/>
      <c r="AU267" s="743"/>
      <c r="AV267" s="743"/>
      <c r="AW267" s="743"/>
      <c r="AX267" s="743"/>
      <c r="AY267" s="825" t="str">
        <f>$AY$20</f>
        <v/>
      </c>
      <c r="AZ267" s="743"/>
      <c r="BA267" s="743"/>
      <c r="BB267" s="743"/>
      <c r="BC267" s="743"/>
      <c r="BD267" s="743"/>
      <c r="BE267" s="743"/>
      <c r="BF267" s="743"/>
      <c r="BG267" s="743"/>
      <c r="BH267" s="743"/>
      <c r="BI267" s="743"/>
      <c r="BJ267" s="744"/>
    </row>
    <row r="268" spans="2:66" s="4" customFormat="1" ht="9.9" customHeight="1">
      <c r="B268" s="683"/>
      <c r="C268" s="684"/>
      <c r="D268" s="688"/>
      <c r="E268" s="688"/>
      <c r="F268" s="688"/>
      <c r="G268" s="688"/>
      <c r="H268" s="688"/>
      <c r="I268" s="688"/>
      <c r="J268" s="684"/>
      <c r="K268" s="684"/>
      <c r="L268" s="748"/>
      <c r="M268" s="749"/>
      <c r="N268" s="749"/>
      <c r="O268" s="749"/>
      <c r="P268" s="749"/>
      <c r="Q268" s="749"/>
      <c r="R268" s="749"/>
      <c r="S268" s="749"/>
      <c r="T268" s="749"/>
      <c r="U268" s="749"/>
      <c r="V268" s="749"/>
      <c r="W268" s="749"/>
      <c r="X268" s="749"/>
      <c r="Y268" s="749"/>
      <c r="Z268" s="749"/>
      <c r="AA268" s="749"/>
      <c r="AB268" s="749"/>
      <c r="AC268" s="749"/>
      <c r="AD268" s="749"/>
      <c r="AE268" s="749"/>
      <c r="AF268" s="749"/>
      <c r="AG268" s="749"/>
      <c r="AH268" s="749"/>
      <c r="AI268" s="749"/>
      <c r="AJ268" s="749"/>
      <c r="AK268" s="749"/>
      <c r="AL268" s="749"/>
      <c r="AM268" s="749"/>
      <c r="AN268" s="749"/>
      <c r="AO268" s="749"/>
      <c r="AP268" s="749"/>
      <c r="AQ268" s="749"/>
      <c r="AR268" s="749"/>
      <c r="AS268" s="749"/>
      <c r="AT268" s="749"/>
      <c r="AU268" s="749"/>
      <c r="AV268" s="749"/>
      <c r="AW268" s="749"/>
      <c r="AX268" s="749"/>
      <c r="AY268" s="748"/>
      <c r="AZ268" s="749"/>
      <c r="BA268" s="749"/>
      <c r="BB268" s="749"/>
      <c r="BC268" s="749"/>
      <c r="BD268" s="749"/>
      <c r="BE268" s="749"/>
      <c r="BF268" s="749"/>
      <c r="BG268" s="749"/>
      <c r="BH268" s="749"/>
      <c r="BI268" s="749"/>
      <c r="BJ268" s="750"/>
      <c r="BK268" s="3"/>
      <c r="BL268" s="3"/>
      <c r="BM268" s="3"/>
      <c r="BN268" s="3"/>
    </row>
    <row r="269" spans="2:66" s="4" customFormat="1" ht="9.9" customHeight="1">
      <c r="B269" s="822" t="s">
        <v>1055</v>
      </c>
      <c r="C269" s="823"/>
      <c r="D269" s="823"/>
      <c r="E269" s="823"/>
      <c r="F269" s="823"/>
      <c r="G269" s="823"/>
      <c r="H269" s="823"/>
      <c r="I269" s="823"/>
      <c r="J269" s="823"/>
      <c r="K269" s="823"/>
      <c r="L269" s="823"/>
      <c r="M269" s="824"/>
      <c r="N269" s="703" t="s">
        <v>1193</v>
      </c>
      <c r="O269" s="704"/>
      <c r="P269" s="704"/>
      <c r="Q269" s="704"/>
      <c r="R269" s="704"/>
      <c r="S269" s="704"/>
      <c r="T269" s="704"/>
      <c r="U269" s="704"/>
      <c r="V269" s="704"/>
      <c r="W269" s="704"/>
      <c r="X269" s="704"/>
      <c r="Y269" s="704"/>
      <c r="Z269" s="704"/>
      <c r="AA269" s="704"/>
      <c r="AB269" s="704"/>
      <c r="AC269" s="704"/>
      <c r="AD269" s="704"/>
      <c r="AE269" s="704"/>
      <c r="AF269" s="704"/>
      <c r="AG269" s="704"/>
      <c r="AH269" s="704"/>
      <c r="AI269" s="704"/>
      <c r="AJ269" s="704"/>
      <c r="AK269" s="704"/>
      <c r="AL269" s="704"/>
      <c r="AM269" s="704"/>
      <c r="AN269" s="704"/>
      <c r="AO269" s="704"/>
      <c r="AP269" s="704"/>
      <c r="AQ269" s="704"/>
      <c r="AR269" s="704"/>
      <c r="AS269" s="704"/>
      <c r="AT269" s="704"/>
      <c r="AU269" s="704"/>
      <c r="AV269" s="704"/>
      <c r="AW269" s="704"/>
      <c r="AX269" s="704"/>
      <c r="AY269" s="703" t="s">
        <v>995</v>
      </c>
      <c r="AZ269" s="704"/>
      <c r="BA269" s="704"/>
      <c r="BB269" s="704"/>
      <c r="BC269" s="704"/>
      <c r="BD269" s="704"/>
      <c r="BE269" s="704"/>
      <c r="BF269" s="704"/>
      <c r="BG269" s="704"/>
      <c r="BH269" s="704"/>
      <c r="BI269" s="704"/>
      <c r="BJ269" s="705"/>
      <c r="BK269" s="3"/>
      <c r="BL269" s="3"/>
      <c r="BM269" s="3"/>
      <c r="BN269" s="3"/>
    </row>
    <row r="270" spans="2:66" s="4" customFormat="1" ht="9.9" customHeight="1">
      <c r="B270" s="791" t="str">
        <f>MID(入力画面!$H$15,1,1)</f>
        <v/>
      </c>
      <c r="C270" s="792"/>
      <c r="D270" s="793" t="str">
        <f>MID(入力画面!$H$15,2,1)</f>
        <v/>
      </c>
      <c r="E270" s="792"/>
      <c r="F270" s="793" t="str">
        <f>MID(入力画面!$H$15,3,1)</f>
        <v/>
      </c>
      <c r="G270" s="792"/>
      <c r="H270" s="793" t="str">
        <f>MID(入力画面!$H$15,4,1)</f>
        <v/>
      </c>
      <c r="I270" s="792"/>
      <c r="J270" s="793" t="str">
        <f>MID(入力画面!$H$15,5,1)</f>
        <v/>
      </c>
      <c r="K270" s="792"/>
      <c r="L270" s="793" t="str">
        <f>MID(入力画面!$H$15,6,1)</f>
        <v/>
      </c>
      <c r="M270" s="792"/>
      <c r="N270" s="826" t="s">
        <v>1074</v>
      </c>
      <c r="O270" s="827"/>
      <c r="P270" s="828" t="str">
        <f>$P$23</f>
        <v/>
      </c>
      <c r="Q270" s="667"/>
      <c r="R270" s="667"/>
      <c r="S270" s="164" t="s">
        <v>1075</v>
      </c>
      <c r="T270" s="828" t="str">
        <f>$T$23</f>
        <v/>
      </c>
      <c r="U270" s="667"/>
      <c r="V270" s="667"/>
      <c r="W270" s="165"/>
      <c r="X270" s="830" t="str">
        <f>$X$23</f>
        <v/>
      </c>
      <c r="Y270" s="830"/>
      <c r="Z270" s="830"/>
      <c r="AA270" s="830"/>
      <c r="AB270" s="831" t="str">
        <f>$AB$23</f>
        <v/>
      </c>
      <c r="AC270" s="831"/>
      <c r="AD270" s="831"/>
      <c r="AE270" s="831"/>
      <c r="AF270" s="831"/>
      <c r="AG270" s="831"/>
      <c r="AH270" s="831"/>
      <c r="AI270" s="831"/>
      <c r="AJ270" s="831"/>
      <c r="AK270" s="831"/>
      <c r="AL270" s="831"/>
      <c r="AM270" s="831"/>
      <c r="AN270" s="831"/>
      <c r="AO270" s="831"/>
      <c r="AP270" s="831"/>
      <c r="AQ270" s="831"/>
      <c r="AR270" s="831"/>
      <c r="AS270" s="831"/>
      <c r="AT270" s="831"/>
      <c r="AU270" s="831"/>
      <c r="AV270" s="831"/>
      <c r="AW270" s="831"/>
      <c r="AX270" s="832"/>
      <c r="AY270" s="825" t="str">
        <f>$AY$23</f>
        <v/>
      </c>
      <c r="AZ270" s="743"/>
      <c r="BA270" s="743"/>
      <c r="BB270" s="743"/>
      <c r="BC270" s="743"/>
      <c r="BD270" s="743"/>
      <c r="BE270" s="743"/>
      <c r="BF270" s="743"/>
      <c r="BG270" s="743"/>
      <c r="BH270" s="743"/>
      <c r="BI270" s="743"/>
      <c r="BJ270" s="744"/>
      <c r="BK270" s="3"/>
      <c r="BL270" s="3"/>
      <c r="BM270" s="3"/>
      <c r="BN270" s="3"/>
    </row>
    <row r="271" spans="2:66" s="4" customFormat="1" ht="9.9" customHeight="1">
      <c r="B271" s="683"/>
      <c r="C271" s="720"/>
      <c r="D271" s="716"/>
      <c r="E271" s="720"/>
      <c r="F271" s="716"/>
      <c r="G271" s="720"/>
      <c r="H271" s="716"/>
      <c r="I271" s="720"/>
      <c r="J271" s="716"/>
      <c r="K271" s="720"/>
      <c r="L271" s="716"/>
      <c r="M271" s="720"/>
      <c r="N271" s="745" t="str">
        <f>$N$24</f>
        <v/>
      </c>
      <c r="O271" s="746"/>
      <c r="P271" s="746"/>
      <c r="Q271" s="746"/>
      <c r="R271" s="746"/>
      <c r="S271" s="746"/>
      <c r="T271" s="746"/>
      <c r="U271" s="746"/>
      <c r="V271" s="746"/>
      <c r="W271" s="746"/>
      <c r="X271" s="746"/>
      <c r="Y271" s="746"/>
      <c r="Z271" s="746"/>
      <c r="AA271" s="746"/>
      <c r="AB271" s="746"/>
      <c r="AC271" s="746"/>
      <c r="AD271" s="746"/>
      <c r="AE271" s="746"/>
      <c r="AF271" s="746"/>
      <c r="AG271" s="746"/>
      <c r="AH271" s="746"/>
      <c r="AI271" s="746"/>
      <c r="AJ271" s="746"/>
      <c r="AK271" s="746"/>
      <c r="AL271" s="746"/>
      <c r="AM271" s="746"/>
      <c r="AN271" s="746"/>
      <c r="AO271" s="746"/>
      <c r="AP271" s="746"/>
      <c r="AQ271" s="746"/>
      <c r="AR271" s="746"/>
      <c r="AS271" s="746"/>
      <c r="AT271" s="746"/>
      <c r="AU271" s="746"/>
      <c r="AV271" s="746"/>
      <c r="AW271" s="746"/>
      <c r="AX271" s="747"/>
      <c r="AY271" s="829"/>
      <c r="AZ271" s="746"/>
      <c r="BA271" s="746"/>
      <c r="BB271" s="746"/>
      <c r="BC271" s="746"/>
      <c r="BD271" s="746"/>
      <c r="BE271" s="746"/>
      <c r="BF271" s="746"/>
      <c r="BG271" s="746"/>
      <c r="BH271" s="746"/>
      <c r="BI271" s="746"/>
      <c r="BJ271" s="747"/>
      <c r="BK271" s="3"/>
      <c r="BL271" s="3"/>
      <c r="BM271" s="3"/>
      <c r="BN271" s="3"/>
    </row>
    <row r="272" spans="2:66" s="4" customFormat="1" ht="9.9" customHeight="1">
      <c r="B272" s="685"/>
      <c r="C272" s="721"/>
      <c r="D272" s="718"/>
      <c r="E272" s="721"/>
      <c r="F272" s="718"/>
      <c r="G272" s="721"/>
      <c r="H272" s="718"/>
      <c r="I272" s="721"/>
      <c r="J272" s="718"/>
      <c r="K272" s="721"/>
      <c r="L272" s="718"/>
      <c r="M272" s="721"/>
      <c r="N272" s="748"/>
      <c r="O272" s="749"/>
      <c r="P272" s="749"/>
      <c r="Q272" s="749"/>
      <c r="R272" s="749"/>
      <c r="S272" s="749"/>
      <c r="T272" s="749"/>
      <c r="U272" s="749"/>
      <c r="V272" s="749"/>
      <c r="W272" s="749"/>
      <c r="X272" s="749"/>
      <c r="Y272" s="749"/>
      <c r="Z272" s="749"/>
      <c r="AA272" s="749"/>
      <c r="AB272" s="749"/>
      <c r="AC272" s="749"/>
      <c r="AD272" s="749"/>
      <c r="AE272" s="749"/>
      <c r="AF272" s="749"/>
      <c r="AG272" s="749"/>
      <c r="AH272" s="749"/>
      <c r="AI272" s="749"/>
      <c r="AJ272" s="749"/>
      <c r="AK272" s="749"/>
      <c r="AL272" s="749"/>
      <c r="AM272" s="749"/>
      <c r="AN272" s="749"/>
      <c r="AO272" s="749"/>
      <c r="AP272" s="749"/>
      <c r="AQ272" s="749"/>
      <c r="AR272" s="749"/>
      <c r="AS272" s="749"/>
      <c r="AT272" s="749"/>
      <c r="AU272" s="749"/>
      <c r="AV272" s="749"/>
      <c r="AW272" s="749"/>
      <c r="AX272" s="750"/>
      <c r="AY272" s="748"/>
      <c r="AZ272" s="749"/>
      <c r="BA272" s="749"/>
      <c r="BB272" s="749"/>
      <c r="BC272" s="749"/>
      <c r="BD272" s="749"/>
      <c r="BE272" s="749"/>
      <c r="BF272" s="749"/>
      <c r="BG272" s="749"/>
      <c r="BH272" s="749"/>
      <c r="BI272" s="749"/>
      <c r="BJ272" s="750"/>
      <c r="BK272" s="3"/>
      <c r="BL272" s="3"/>
      <c r="BM272" s="3"/>
      <c r="BN272" s="3"/>
    </row>
    <row r="273" spans="2:66" s="4" customFormat="1" ht="9.9" customHeight="1">
      <c r="B273" s="703" t="s">
        <v>1057</v>
      </c>
      <c r="C273" s="704"/>
      <c r="D273" s="704"/>
      <c r="E273" s="704"/>
      <c r="F273" s="704"/>
      <c r="G273" s="704"/>
      <c r="H273" s="704"/>
      <c r="I273" s="704"/>
      <c r="J273" s="704"/>
      <c r="K273" s="704"/>
      <c r="L273" s="704"/>
      <c r="M273" s="704"/>
      <c r="N273" s="704"/>
      <c r="O273" s="704"/>
      <c r="P273" s="704"/>
      <c r="Q273" s="704"/>
      <c r="R273" s="704"/>
      <c r="S273" s="704"/>
      <c r="T273" s="704"/>
      <c r="U273" s="704"/>
      <c r="V273" s="704"/>
      <c r="W273" s="704"/>
      <c r="X273" s="704"/>
      <c r="Y273" s="704"/>
      <c r="Z273" s="704"/>
      <c r="AA273" s="704"/>
      <c r="AB273" s="704"/>
      <c r="AC273" s="704"/>
      <c r="AD273" s="704"/>
      <c r="AE273" s="704"/>
      <c r="AF273" s="704"/>
      <c r="AG273" s="704"/>
      <c r="AH273" s="704"/>
      <c r="AI273" s="704"/>
      <c r="AJ273" s="704"/>
      <c r="AK273" s="704"/>
      <c r="AL273" s="704"/>
      <c r="AM273" s="704"/>
      <c r="AN273" s="704"/>
      <c r="AO273" s="704"/>
      <c r="AP273" s="704"/>
      <c r="AQ273" s="705"/>
      <c r="AR273" s="788" t="s">
        <v>1058</v>
      </c>
      <c r="AS273" s="789"/>
      <c r="AT273" s="789"/>
      <c r="AU273" s="789"/>
      <c r="AV273" s="789"/>
      <c r="AW273" s="789"/>
      <c r="AX273" s="790"/>
      <c r="AY273" s="703" t="s">
        <v>996</v>
      </c>
      <c r="AZ273" s="704"/>
      <c r="BA273" s="704"/>
      <c r="BB273" s="704"/>
      <c r="BC273" s="704"/>
      <c r="BD273" s="704"/>
      <c r="BE273" s="704"/>
      <c r="BF273" s="704"/>
      <c r="BG273" s="704"/>
      <c r="BH273" s="704"/>
      <c r="BI273" s="704"/>
      <c r="BJ273" s="705"/>
      <c r="BK273" s="3"/>
      <c r="BL273" s="3"/>
      <c r="BM273" s="3"/>
      <c r="BN273" s="3"/>
    </row>
    <row r="274" spans="2:66" s="4" customFormat="1" ht="9.9" customHeight="1">
      <c r="B274" s="791" t="str">
        <f>$B$27</f>
        <v/>
      </c>
      <c r="C274" s="740"/>
      <c r="D274" s="737" t="str">
        <f>$D$27</f>
        <v/>
      </c>
      <c r="E274" s="737"/>
      <c r="F274" s="737" t="str">
        <f>$F$27</f>
        <v/>
      </c>
      <c r="G274" s="737"/>
      <c r="H274" s="792" t="str">
        <f>$H$27</f>
        <v/>
      </c>
      <c r="I274" s="737"/>
      <c r="J274" s="737" t="str">
        <f>$J$27</f>
        <v/>
      </c>
      <c r="K274" s="737"/>
      <c r="L274" s="737" t="str">
        <f>$L$27</f>
        <v/>
      </c>
      <c r="M274" s="737"/>
      <c r="N274" s="737" t="str">
        <f>$N$27</f>
        <v/>
      </c>
      <c r="O274" s="737"/>
      <c r="P274" s="737" t="str">
        <f>$P$27</f>
        <v/>
      </c>
      <c r="Q274" s="737"/>
      <c r="R274" s="737" t="str">
        <f>$R$27</f>
        <v/>
      </c>
      <c r="S274" s="737"/>
      <c r="T274" s="737" t="str">
        <f>$T$27</f>
        <v/>
      </c>
      <c r="U274" s="737"/>
      <c r="V274" s="737" t="str">
        <f>$V$27</f>
        <v/>
      </c>
      <c r="W274" s="737"/>
      <c r="X274" s="737" t="str">
        <f>$X$27</f>
        <v/>
      </c>
      <c r="Y274" s="737"/>
      <c r="Z274" s="737" t="str">
        <f>$Z$27</f>
        <v/>
      </c>
      <c r="AA274" s="737"/>
      <c r="AB274" s="737" t="str">
        <f>$AB$27</f>
        <v/>
      </c>
      <c r="AC274" s="737"/>
      <c r="AD274" s="737" t="str">
        <f>$AD$27</f>
        <v/>
      </c>
      <c r="AE274" s="737"/>
      <c r="AF274" s="737" t="str">
        <f>$AF$27</f>
        <v/>
      </c>
      <c r="AG274" s="737"/>
      <c r="AH274" s="737" t="str">
        <f>$AH$27</f>
        <v/>
      </c>
      <c r="AI274" s="737"/>
      <c r="AJ274" s="737" t="str">
        <f>$AJ$27</f>
        <v/>
      </c>
      <c r="AK274" s="737"/>
      <c r="AL274" s="737" t="str">
        <f>$AL$27</f>
        <v/>
      </c>
      <c r="AM274" s="737"/>
      <c r="AN274" s="737" t="str">
        <f>$AN$27</f>
        <v/>
      </c>
      <c r="AO274" s="737"/>
      <c r="AP274" s="737" t="str">
        <f>$AP$27</f>
        <v/>
      </c>
      <c r="AQ274" s="793"/>
      <c r="AR274" s="794"/>
      <c r="AS274" s="795"/>
      <c r="AT274" s="795"/>
      <c r="AU274" s="795"/>
      <c r="AV274" s="795"/>
      <c r="AW274" s="795"/>
      <c r="AX274" s="796"/>
      <c r="AY274" s="803" t="s">
        <v>17</v>
      </c>
      <c r="AZ274" s="803"/>
      <c r="BA274" s="803"/>
      <c r="BB274" s="803"/>
      <c r="BC274" s="803"/>
      <c r="BD274" s="803"/>
      <c r="BE274" s="803"/>
      <c r="BF274" s="803"/>
      <c r="BG274" s="803"/>
      <c r="BH274" s="803"/>
      <c r="BI274" s="803"/>
      <c r="BJ274" s="804"/>
      <c r="BK274" s="3"/>
      <c r="BL274" s="3"/>
      <c r="BM274" s="3"/>
      <c r="BN274" s="3"/>
    </row>
    <row r="275" spans="2:66" s="4" customFormat="1" ht="9.9" customHeight="1">
      <c r="B275" s="685"/>
      <c r="C275" s="686"/>
      <c r="D275" s="688"/>
      <c r="E275" s="688"/>
      <c r="F275" s="688"/>
      <c r="G275" s="688"/>
      <c r="H275" s="721"/>
      <c r="I275" s="688"/>
      <c r="J275" s="688"/>
      <c r="K275" s="688"/>
      <c r="L275" s="688"/>
      <c r="M275" s="688"/>
      <c r="N275" s="688"/>
      <c r="O275" s="688"/>
      <c r="P275" s="688"/>
      <c r="Q275" s="688"/>
      <c r="R275" s="688"/>
      <c r="S275" s="688"/>
      <c r="T275" s="688"/>
      <c r="U275" s="688"/>
      <c r="V275" s="688"/>
      <c r="W275" s="688"/>
      <c r="X275" s="688"/>
      <c r="Y275" s="688"/>
      <c r="Z275" s="688"/>
      <c r="AA275" s="688"/>
      <c r="AB275" s="688"/>
      <c r="AC275" s="688"/>
      <c r="AD275" s="688"/>
      <c r="AE275" s="688"/>
      <c r="AF275" s="688"/>
      <c r="AG275" s="688"/>
      <c r="AH275" s="688"/>
      <c r="AI275" s="688"/>
      <c r="AJ275" s="688"/>
      <c r="AK275" s="688"/>
      <c r="AL275" s="688"/>
      <c r="AM275" s="688"/>
      <c r="AN275" s="688"/>
      <c r="AO275" s="688"/>
      <c r="AP275" s="688"/>
      <c r="AQ275" s="718"/>
      <c r="AR275" s="797"/>
      <c r="AS275" s="798"/>
      <c r="AT275" s="798"/>
      <c r="AU275" s="798"/>
      <c r="AV275" s="798"/>
      <c r="AW275" s="798"/>
      <c r="AX275" s="799"/>
      <c r="AY275" s="805"/>
      <c r="AZ275" s="805"/>
      <c r="BA275" s="805"/>
      <c r="BB275" s="805"/>
      <c r="BC275" s="805"/>
      <c r="BD275" s="805"/>
      <c r="BE275" s="805"/>
      <c r="BF275" s="805"/>
      <c r="BG275" s="805"/>
      <c r="BH275" s="805"/>
      <c r="BI275" s="805"/>
      <c r="BJ275" s="806"/>
      <c r="BK275" s="3"/>
      <c r="BL275" s="3"/>
      <c r="BM275" s="3"/>
      <c r="BN275" s="3"/>
    </row>
    <row r="276" spans="2:66" s="4" customFormat="1" ht="9.9" customHeight="1">
      <c r="B276" s="809" t="str">
        <f>$B$121</f>
        <v/>
      </c>
      <c r="C276" s="810"/>
      <c r="D276" s="810"/>
      <c r="E276" s="810"/>
      <c r="F276" s="810"/>
      <c r="G276" s="810"/>
      <c r="H276" s="811"/>
      <c r="I276" s="811"/>
      <c r="J276" s="811"/>
      <c r="K276" s="811"/>
      <c r="L276" s="811"/>
      <c r="M276" s="811"/>
      <c r="N276" s="811"/>
      <c r="O276" s="811"/>
      <c r="P276" s="811"/>
      <c r="Q276" s="811"/>
      <c r="R276" s="811"/>
      <c r="S276" s="811"/>
      <c r="T276" s="811"/>
      <c r="U276" s="811"/>
      <c r="V276" s="811"/>
      <c r="W276" s="811"/>
      <c r="X276" s="811"/>
      <c r="Y276" s="811"/>
      <c r="Z276" s="811"/>
      <c r="AA276" s="811"/>
      <c r="AB276" s="811"/>
      <c r="AC276" s="811"/>
      <c r="AD276" s="811"/>
      <c r="AE276" s="811"/>
      <c r="AF276" s="811"/>
      <c r="AG276" s="811"/>
      <c r="AH276" s="811"/>
      <c r="AI276" s="811"/>
      <c r="AJ276" s="811"/>
      <c r="AK276" s="811"/>
      <c r="AL276" s="811"/>
      <c r="AM276" s="811"/>
      <c r="AN276" s="815" t="s">
        <v>1060</v>
      </c>
      <c r="AO276" s="818" t="str">
        <f>$AO$29</f>
        <v/>
      </c>
      <c r="AP276" s="811"/>
      <c r="AQ276" s="815" t="s">
        <v>1061</v>
      </c>
      <c r="AR276" s="797"/>
      <c r="AS276" s="798"/>
      <c r="AT276" s="798"/>
      <c r="AU276" s="798"/>
      <c r="AV276" s="798"/>
      <c r="AW276" s="798"/>
      <c r="AX276" s="799"/>
      <c r="AY276" s="805"/>
      <c r="AZ276" s="805"/>
      <c r="BA276" s="805"/>
      <c r="BB276" s="805"/>
      <c r="BC276" s="805"/>
      <c r="BD276" s="805"/>
      <c r="BE276" s="805"/>
      <c r="BF276" s="805"/>
      <c r="BG276" s="805"/>
      <c r="BH276" s="805"/>
      <c r="BI276" s="805"/>
      <c r="BJ276" s="806"/>
      <c r="BK276" s="3"/>
      <c r="BL276" s="3"/>
      <c r="BM276" s="3"/>
      <c r="BN276" s="3"/>
    </row>
    <row r="277" spans="2:66" s="3" customFormat="1" ht="9.9" customHeight="1">
      <c r="B277" s="812"/>
      <c r="C277" s="810"/>
      <c r="D277" s="810"/>
      <c r="E277" s="810"/>
      <c r="F277" s="810"/>
      <c r="G277" s="810"/>
      <c r="H277" s="810"/>
      <c r="I277" s="810"/>
      <c r="J277" s="810"/>
      <c r="K277" s="810"/>
      <c r="L277" s="810"/>
      <c r="M277" s="810"/>
      <c r="N277" s="810"/>
      <c r="O277" s="810"/>
      <c r="P277" s="810"/>
      <c r="Q277" s="810"/>
      <c r="R277" s="810"/>
      <c r="S277" s="810"/>
      <c r="T277" s="810"/>
      <c r="U277" s="810"/>
      <c r="V277" s="810"/>
      <c r="W277" s="810"/>
      <c r="X277" s="810"/>
      <c r="Y277" s="810"/>
      <c r="Z277" s="810"/>
      <c r="AA277" s="810"/>
      <c r="AB277" s="810"/>
      <c r="AC277" s="810"/>
      <c r="AD277" s="810"/>
      <c r="AE277" s="810"/>
      <c r="AF277" s="810"/>
      <c r="AG277" s="810"/>
      <c r="AH277" s="810"/>
      <c r="AI277" s="810"/>
      <c r="AJ277" s="810"/>
      <c r="AK277" s="810"/>
      <c r="AL277" s="810"/>
      <c r="AM277" s="810"/>
      <c r="AN277" s="816"/>
      <c r="AO277" s="810"/>
      <c r="AP277" s="810"/>
      <c r="AQ277" s="816"/>
      <c r="AR277" s="797"/>
      <c r="AS277" s="798"/>
      <c r="AT277" s="798"/>
      <c r="AU277" s="798"/>
      <c r="AV277" s="798"/>
      <c r="AW277" s="798"/>
      <c r="AX277" s="799"/>
      <c r="AY277" s="805"/>
      <c r="AZ277" s="805"/>
      <c r="BA277" s="805"/>
      <c r="BB277" s="805"/>
      <c r="BC277" s="805"/>
      <c r="BD277" s="805"/>
      <c r="BE277" s="805"/>
      <c r="BF277" s="805"/>
      <c r="BG277" s="805"/>
      <c r="BH277" s="805"/>
      <c r="BI277" s="805"/>
      <c r="BJ277" s="806"/>
    </row>
    <row r="278" spans="2:66" s="4" customFormat="1" ht="9.9" customHeight="1">
      <c r="B278" s="813"/>
      <c r="C278" s="814"/>
      <c r="D278" s="814"/>
      <c r="E278" s="814"/>
      <c r="F278" s="814"/>
      <c r="G278" s="814"/>
      <c r="H278" s="814"/>
      <c r="I278" s="814"/>
      <c r="J278" s="814"/>
      <c r="K278" s="814"/>
      <c r="L278" s="814"/>
      <c r="M278" s="814"/>
      <c r="N278" s="814"/>
      <c r="O278" s="814"/>
      <c r="P278" s="814"/>
      <c r="Q278" s="814"/>
      <c r="R278" s="814"/>
      <c r="S278" s="814"/>
      <c r="T278" s="814"/>
      <c r="U278" s="814"/>
      <c r="V278" s="814"/>
      <c r="W278" s="814"/>
      <c r="X278" s="814"/>
      <c r="Y278" s="814"/>
      <c r="Z278" s="814"/>
      <c r="AA278" s="814"/>
      <c r="AB278" s="814"/>
      <c r="AC278" s="814"/>
      <c r="AD278" s="814"/>
      <c r="AE278" s="814"/>
      <c r="AF278" s="814"/>
      <c r="AG278" s="814"/>
      <c r="AH278" s="814"/>
      <c r="AI278" s="814"/>
      <c r="AJ278" s="814"/>
      <c r="AK278" s="814"/>
      <c r="AL278" s="814"/>
      <c r="AM278" s="814"/>
      <c r="AN278" s="817"/>
      <c r="AO278" s="814"/>
      <c r="AP278" s="814"/>
      <c r="AQ278" s="817"/>
      <c r="AR278" s="800"/>
      <c r="AS278" s="801"/>
      <c r="AT278" s="801"/>
      <c r="AU278" s="801"/>
      <c r="AV278" s="801"/>
      <c r="AW278" s="801"/>
      <c r="AX278" s="802"/>
      <c r="AY278" s="807"/>
      <c r="AZ278" s="807"/>
      <c r="BA278" s="807"/>
      <c r="BB278" s="807"/>
      <c r="BC278" s="807"/>
      <c r="BD278" s="807"/>
      <c r="BE278" s="807"/>
      <c r="BF278" s="807"/>
      <c r="BG278" s="807"/>
      <c r="BH278" s="807"/>
      <c r="BI278" s="807"/>
      <c r="BJ278" s="808"/>
      <c r="BK278" s="3"/>
      <c r="BL278" s="3"/>
      <c r="BM278" s="3"/>
      <c r="BN278" s="3"/>
    </row>
    <row r="279" spans="2:66" s="4" customFormat="1" ht="9.9" customHeight="1">
      <c r="B279" s="756" t="s">
        <v>1062</v>
      </c>
      <c r="C279" s="757"/>
      <c r="D279" s="757"/>
      <c r="E279" s="757"/>
      <c r="F279" s="757"/>
      <c r="G279" s="757"/>
      <c r="H279" s="757"/>
      <c r="I279" s="757"/>
      <c r="J279" s="757"/>
      <c r="K279" s="757"/>
      <c r="L279" s="757"/>
      <c r="M279" s="757"/>
      <c r="N279" s="757"/>
      <c r="O279" s="758"/>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19" t="s">
        <v>1059</v>
      </c>
      <c r="AS279" s="3"/>
      <c r="AT279" s="3"/>
      <c r="AU279" s="3"/>
      <c r="AV279" s="3"/>
      <c r="AW279" s="3"/>
      <c r="AX279" s="3"/>
      <c r="AY279" s="3"/>
      <c r="AZ279" s="3"/>
      <c r="BA279" s="3"/>
      <c r="BB279" s="3"/>
      <c r="BC279" s="3"/>
      <c r="BD279" s="3"/>
      <c r="BE279" s="3"/>
      <c r="BF279" s="3"/>
      <c r="BG279" s="3"/>
    </row>
    <row r="280" spans="2:66" s="4" customFormat="1" ht="9.9" customHeight="1">
      <c r="B280" s="66"/>
      <c r="C280" s="98" t="s">
        <v>18</v>
      </c>
      <c r="D280" s="67"/>
      <c r="E280" s="18"/>
      <c r="F280" s="754" t="s">
        <v>10</v>
      </c>
      <c r="G280" s="755"/>
      <c r="H280" s="15"/>
      <c r="I280" s="18"/>
      <c r="J280" s="754" t="s">
        <v>11</v>
      </c>
      <c r="K280" s="755"/>
      <c r="L280" s="15"/>
      <c r="M280" s="18"/>
      <c r="N280" s="754" t="s">
        <v>12</v>
      </c>
      <c r="O280" s="711"/>
      <c r="P280" s="3"/>
      <c r="Q280" s="3"/>
      <c r="R280" s="3"/>
      <c r="S280" s="12"/>
      <c r="T280" s="92"/>
      <c r="U280" s="92"/>
      <c r="V280" s="92"/>
      <c r="W280" s="92"/>
      <c r="X280" s="92"/>
      <c r="Y280" s="92"/>
      <c r="Z280" s="92"/>
      <c r="AA280" s="92"/>
      <c r="AB280" s="92"/>
      <c r="AC280" s="92"/>
      <c r="AD280" s="92"/>
      <c r="AE280" s="92"/>
      <c r="AF280" s="92"/>
      <c r="AG280" s="92"/>
      <c r="AH280" s="92"/>
      <c r="AI280" s="92"/>
      <c r="AJ280" s="138"/>
      <c r="AK280" s="138"/>
      <c r="AL280" s="138"/>
      <c r="AM280" s="138"/>
      <c r="AN280" s="138"/>
      <c r="AO280" s="138"/>
      <c r="AP280" s="138"/>
      <c r="AQ280" s="138"/>
      <c r="AR280" s="138"/>
      <c r="AS280" s="138"/>
      <c r="AT280" s="138"/>
      <c r="AU280" s="138"/>
      <c r="AV280" s="138"/>
      <c r="AW280" s="3"/>
      <c r="BG280" s="3"/>
    </row>
    <row r="281" spans="2:66" s="4" customFormat="1" ht="9.9" customHeight="1">
      <c r="B281" s="683" t="str">
        <f>$B$34</f>
        <v/>
      </c>
      <c r="C281" s="717"/>
      <c r="D281" s="738" t="str">
        <f>$D$34</f>
        <v/>
      </c>
      <c r="E281" s="687"/>
      <c r="F281" s="687" t="str">
        <f>$F$34</f>
        <v/>
      </c>
      <c r="G281" s="687"/>
      <c r="H281" s="687" t="str">
        <f>$H$34</f>
        <v/>
      </c>
      <c r="I281" s="687"/>
      <c r="J281" s="687" t="str">
        <f>$J$34</f>
        <v/>
      </c>
      <c r="K281" s="687"/>
      <c r="L281" s="687" t="str">
        <f>$L$34</f>
        <v/>
      </c>
      <c r="M281" s="687"/>
      <c r="N281" s="687" t="str">
        <f>$N$34</f>
        <v/>
      </c>
      <c r="O281" s="759"/>
      <c r="P281" s="3"/>
      <c r="Q281" s="3"/>
      <c r="R281" s="3"/>
      <c r="S281" s="12"/>
      <c r="T281" s="92"/>
      <c r="U281" s="92"/>
      <c r="V281" s="92"/>
      <c r="W281" s="92"/>
      <c r="X281" s="92"/>
      <c r="Y281" s="92"/>
      <c r="Z281" s="92"/>
      <c r="AA281" s="92"/>
      <c r="AB281" s="92"/>
      <c r="AC281" s="92"/>
      <c r="AD281" s="92"/>
      <c r="AE281" s="92"/>
      <c r="AF281" s="92"/>
      <c r="AG281" s="92"/>
      <c r="AH281" s="92"/>
      <c r="AI281" s="92"/>
      <c r="AJ281" s="138"/>
      <c r="AK281" s="138"/>
      <c r="AL281" s="138"/>
      <c r="AM281" s="138"/>
      <c r="AN281" s="138"/>
      <c r="AO281" s="138"/>
      <c r="AP281" s="138"/>
      <c r="AQ281" s="138"/>
      <c r="AR281" s="138"/>
      <c r="AS281" s="138"/>
      <c r="AT281" s="138"/>
      <c r="AU281" s="138"/>
      <c r="AV281" s="138"/>
      <c r="AW281" s="3"/>
      <c r="BG281" s="3"/>
    </row>
    <row r="282" spans="2:66" s="4" customFormat="1" ht="9.9" customHeight="1">
      <c r="B282" s="685"/>
      <c r="C282" s="719"/>
      <c r="D282" s="739"/>
      <c r="E282" s="688"/>
      <c r="F282" s="688"/>
      <c r="G282" s="688"/>
      <c r="H282" s="688"/>
      <c r="I282" s="688"/>
      <c r="J282" s="688"/>
      <c r="K282" s="688"/>
      <c r="L282" s="688"/>
      <c r="M282" s="688"/>
      <c r="N282" s="688"/>
      <c r="O282" s="760"/>
      <c r="P282" s="3"/>
      <c r="Q282" s="3"/>
      <c r="R282" s="3"/>
      <c r="S282" s="12"/>
      <c r="T282" s="92"/>
      <c r="U282" s="92"/>
      <c r="V282" s="92"/>
      <c r="W282" s="92"/>
      <c r="X282" s="92"/>
      <c r="Y282" s="92"/>
      <c r="Z282" s="92"/>
      <c r="AA282" s="92"/>
      <c r="AB282" s="92"/>
      <c r="AC282" s="92"/>
      <c r="AD282" s="92"/>
      <c r="AE282" s="92"/>
      <c r="AF282" s="92"/>
      <c r="AG282" s="92"/>
      <c r="AH282" s="92"/>
      <c r="AI282" s="92"/>
      <c r="AJ282" s="138"/>
      <c r="AK282" s="138"/>
      <c r="AL282" s="138"/>
      <c r="AM282" s="138"/>
      <c r="AN282" s="138"/>
      <c r="AO282" s="138"/>
      <c r="AP282" s="138"/>
      <c r="AQ282" s="138"/>
      <c r="AR282" s="138"/>
      <c r="AS282" s="138"/>
      <c r="AT282" s="138"/>
      <c r="AU282" s="138"/>
      <c r="AV282" s="138"/>
      <c r="AW282" s="3"/>
      <c r="BG282" s="3"/>
    </row>
    <row r="283" spans="2:66" s="4" customFormat="1" ht="9.9" customHeight="1">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row>
    <row r="284" spans="2:66" s="4" customFormat="1" ht="9.9" customHeight="1">
      <c r="B284" s="134"/>
      <c r="C284" s="761" t="s">
        <v>1063</v>
      </c>
      <c r="D284" s="761"/>
      <c r="E284" s="761"/>
      <c r="F284" s="761"/>
      <c r="G284" s="761"/>
      <c r="H284" s="761"/>
      <c r="I284" s="761"/>
      <c r="J284" s="761"/>
      <c r="K284" s="761"/>
      <c r="L284" s="761"/>
      <c r="M284" s="761"/>
      <c r="N284" s="761"/>
      <c r="O284" s="761"/>
      <c r="P284" s="761"/>
      <c r="Q284" s="761"/>
      <c r="R284" s="761"/>
      <c r="S284" s="761"/>
      <c r="T284" s="761"/>
      <c r="U284" s="761"/>
      <c r="V284" s="761"/>
      <c r="W284" s="761"/>
      <c r="X284" s="761"/>
      <c r="Y284" s="761"/>
      <c r="Z284" s="761"/>
      <c r="AA284" s="761"/>
      <c r="AB284" s="761"/>
      <c r="AC284" s="761"/>
      <c r="AD284" s="761"/>
      <c r="AE284" s="761"/>
      <c r="AF284" s="761"/>
      <c r="AG284" s="761"/>
      <c r="AH284" s="761"/>
      <c r="AI284" s="761"/>
      <c r="AJ284" s="761"/>
      <c r="AK284" s="761"/>
      <c r="AL284" s="761"/>
      <c r="AM284" s="761"/>
      <c r="AN284" s="761"/>
      <c r="AO284" s="761"/>
      <c r="AP284" s="761"/>
      <c r="AQ284" s="761"/>
      <c r="AR284" s="761"/>
      <c r="AS284" s="761"/>
      <c r="AT284" s="761"/>
      <c r="AU284" s="761"/>
      <c r="AV284" s="761"/>
      <c r="AW284" s="761"/>
      <c r="AX284" s="761"/>
      <c r="AY284" s="761"/>
      <c r="AZ284" s="761"/>
      <c r="BA284" s="761"/>
      <c r="BB284" s="761"/>
      <c r="BC284" s="761"/>
      <c r="BD284" s="761"/>
      <c r="BE284" s="761"/>
      <c r="BF284" s="761"/>
      <c r="BG284" s="761"/>
      <c r="BH284" s="761"/>
      <c r="BI284" s="761"/>
    </row>
    <row r="285" spans="2:66" s="4" customFormat="1" ht="9.9" customHeight="1">
      <c r="B285" s="134"/>
      <c r="C285" s="761"/>
      <c r="D285" s="761"/>
      <c r="E285" s="761"/>
      <c r="F285" s="761"/>
      <c r="G285" s="761"/>
      <c r="H285" s="761"/>
      <c r="I285" s="761"/>
      <c r="J285" s="761"/>
      <c r="K285" s="761"/>
      <c r="L285" s="761"/>
      <c r="M285" s="761"/>
      <c r="N285" s="761"/>
      <c r="O285" s="761"/>
      <c r="P285" s="761"/>
      <c r="Q285" s="761"/>
      <c r="R285" s="761"/>
      <c r="S285" s="761"/>
      <c r="T285" s="761"/>
      <c r="U285" s="761"/>
      <c r="V285" s="761"/>
      <c r="W285" s="761"/>
      <c r="X285" s="761"/>
      <c r="Y285" s="761"/>
      <c r="Z285" s="761"/>
      <c r="AA285" s="761"/>
      <c r="AB285" s="761"/>
      <c r="AC285" s="761"/>
      <c r="AD285" s="761"/>
      <c r="AE285" s="761"/>
      <c r="AF285" s="761"/>
      <c r="AG285" s="761"/>
      <c r="AH285" s="761"/>
      <c r="AI285" s="761"/>
      <c r="AJ285" s="761"/>
      <c r="AK285" s="761"/>
      <c r="AL285" s="761"/>
      <c r="AM285" s="761"/>
      <c r="AN285" s="761"/>
      <c r="AO285" s="761"/>
      <c r="AP285" s="761"/>
      <c r="AQ285" s="761"/>
      <c r="AR285" s="761"/>
      <c r="AS285" s="761"/>
      <c r="AT285" s="761"/>
      <c r="AU285" s="761"/>
      <c r="AV285" s="761"/>
      <c r="AW285" s="761"/>
      <c r="AX285" s="761"/>
      <c r="AY285" s="761"/>
      <c r="AZ285" s="761"/>
      <c r="BA285" s="761"/>
      <c r="BB285" s="761"/>
      <c r="BC285" s="761"/>
      <c r="BD285" s="761"/>
      <c r="BE285" s="761"/>
      <c r="BF285" s="761"/>
      <c r="BG285" s="761"/>
      <c r="BH285" s="761"/>
      <c r="BI285" s="761"/>
    </row>
    <row r="286" spans="2:66" s="4" customFormat="1" ht="9.9" customHeight="1">
      <c r="B286" s="134"/>
      <c r="C286" s="761"/>
      <c r="D286" s="761"/>
      <c r="E286" s="761"/>
      <c r="F286" s="761"/>
      <c r="G286" s="761"/>
      <c r="H286" s="761"/>
      <c r="I286" s="761"/>
      <c r="J286" s="761"/>
      <c r="K286" s="761"/>
      <c r="L286" s="761"/>
      <c r="M286" s="761"/>
      <c r="N286" s="761"/>
      <c r="O286" s="761"/>
      <c r="P286" s="761"/>
      <c r="Q286" s="761"/>
      <c r="R286" s="761"/>
      <c r="S286" s="761"/>
      <c r="T286" s="761"/>
      <c r="U286" s="761"/>
      <c r="V286" s="761"/>
      <c r="W286" s="761"/>
      <c r="X286" s="761"/>
      <c r="Y286" s="761"/>
      <c r="Z286" s="761"/>
      <c r="AA286" s="761"/>
      <c r="AB286" s="761"/>
      <c r="AC286" s="761"/>
      <c r="AD286" s="761"/>
      <c r="AE286" s="761"/>
      <c r="AF286" s="761"/>
      <c r="AG286" s="761"/>
      <c r="AH286" s="761"/>
      <c r="AI286" s="761"/>
      <c r="AJ286" s="761"/>
      <c r="AK286" s="761"/>
      <c r="AL286" s="761"/>
      <c r="AM286" s="761"/>
      <c r="AN286" s="761"/>
      <c r="AO286" s="761"/>
      <c r="AP286" s="761"/>
      <c r="AQ286" s="761"/>
      <c r="AR286" s="761"/>
      <c r="AS286" s="761"/>
      <c r="AT286" s="761"/>
      <c r="AU286" s="761"/>
      <c r="AV286" s="761"/>
      <c r="AW286" s="761"/>
      <c r="AX286" s="761"/>
      <c r="AY286" s="761"/>
      <c r="AZ286" s="761"/>
      <c r="BA286" s="761"/>
      <c r="BB286" s="761"/>
      <c r="BC286" s="761"/>
      <c r="BD286" s="761"/>
      <c r="BE286" s="761"/>
      <c r="BF286" s="761"/>
      <c r="BG286" s="761"/>
      <c r="BH286" s="761"/>
      <c r="BI286" s="761"/>
    </row>
    <row r="287" spans="2:66" s="4" customFormat="1" ht="9.9" customHeight="1">
      <c r="B287" s="134"/>
      <c r="C287" s="761"/>
      <c r="D287" s="761"/>
      <c r="E287" s="761"/>
      <c r="F287" s="761"/>
      <c r="G287" s="761"/>
      <c r="H287" s="761"/>
      <c r="I287" s="761"/>
      <c r="J287" s="761"/>
      <c r="K287" s="761"/>
      <c r="L287" s="761"/>
      <c r="M287" s="761"/>
      <c r="N287" s="761"/>
      <c r="O287" s="761"/>
      <c r="P287" s="761"/>
      <c r="Q287" s="761"/>
      <c r="R287" s="761"/>
      <c r="S287" s="761"/>
      <c r="T287" s="761"/>
      <c r="U287" s="761"/>
      <c r="V287" s="761"/>
      <c r="W287" s="761"/>
      <c r="X287" s="761"/>
      <c r="Y287" s="761"/>
      <c r="Z287" s="761"/>
      <c r="AA287" s="761"/>
      <c r="AB287" s="761"/>
      <c r="AC287" s="761"/>
      <c r="AD287" s="761"/>
      <c r="AE287" s="761"/>
      <c r="AF287" s="761"/>
      <c r="AG287" s="761"/>
      <c r="AH287" s="761"/>
      <c r="AI287" s="761"/>
      <c r="AJ287" s="761"/>
      <c r="AK287" s="761"/>
      <c r="AL287" s="761"/>
      <c r="AM287" s="761"/>
      <c r="AN287" s="761"/>
      <c r="AO287" s="761"/>
      <c r="AP287" s="761"/>
      <c r="AQ287" s="761"/>
      <c r="AR287" s="761"/>
      <c r="AS287" s="761"/>
      <c r="AT287" s="761"/>
      <c r="AU287" s="761"/>
      <c r="AV287" s="761"/>
      <c r="AW287" s="761"/>
      <c r="AX287" s="761"/>
      <c r="AY287" s="761"/>
      <c r="AZ287" s="761"/>
      <c r="BA287" s="761"/>
      <c r="BB287" s="761"/>
      <c r="BC287" s="761"/>
      <c r="BD287" s="761"/>
      <c r="BE287" s="761"/>
      <c r="BF287" s="761"/>
      <c r="BG287" s="761"/>
      <c r="BH287" s="761"/>
      <c r="BI287" s="761"/>
    </row>
    <row r="288" spans="2:66" s="3" customFormat="1" ht="9.9" customHeight="1">
      <c r="B288" s="134"/>
      <c r="C288" s="761"/>
      <c r="D288" s="761"/>
      <c r="E288" s="761"/>
      <c r="F288" s="761"/>
      <c r="G288" s="761"/>
      <c r="H288" s="761"/>
      <c r="I288" s="761"/>
      <c r="J288" s="761"/>
      <c r="K288" s="761"/>
      <c r="L288" s="761"/>
      <c r="M288" s="761"/>
      <c r="N288" s="761"/>
      <c r="O288" s="761"/>
      <c r="P288" s="761"/>
      <c r="Q288" s="761"/>
      <c r="R288" s="761"/>
      <c r="S288" s="761"/>
      <c r="T288" s="761"/>
      <c r="U288" s="761"/>
      <c r="V288" s="761"/>
      <c r="W288" s="761"/>
      <c r="X288" s="761"/>
      <c r="Y288" s="761"/>
      <c r="Z288" s="761"/>
      <c r="AA288" s="761"/>
      <c r="AB288" s="761"/>
      <c r="AC288" s="761"/>
      <c r="AD288" s="761"/>
      <c r="AE288" s="761"/>
      <c r="AF288" s="761"/>
      <c r="AG288" s="761"/>
      <c r="AH288" s="761"/>
      <c r="AI288" s="761"/>
      <c r="AJ288" s="761"/>
      <c r="AK288" s="761"/>
      <c r="AL288" s="761"/>
      <c r="AM288" s="761"/>
      <c r="AN288" s="761"/>
      <c r="AO288" s="761"/>
      <c r="AP288" s="761"/>
      <c r="AQ288" s="761"/>
      <c r="AR288" s="761"/>
      <c r="AS288" s="761"/>
      <c r="AT288" s="761"/>
      <c r="AU288" s="761"/>
      <c r="AV288" s="761"/>
      <c r="AW288" s="761"/>
      <c r="AX288" s="761"/>
      <c r="AY288" s="761"/>
      <c r="AZ288" s="761"/>
      <c r="BA288" s="761"/>
      <c r="BB288" s="761"/>
      <c r="BC288" s="761"/>
      <c r="BD288" s="761"/>
      <c r="BE288" s="761"/>
      <c r="BF288" s="761"/>
      <c r="BG288" s="761"/>
      <c r="BH288" s="761"/>
      <c r="BI288" s="761"/>
    </row>
    <row r="289" spans="2:59" s="4" customFormat="1" ht="9.9" customHeight="1">
      <c r="B289" s="762" t="s">
        <v>982</v>
      </c>
      <c r="C289" s="762"/>
      <c r="D289" s="762"/>
      <c r="E289" s="762"/>
      <c r="F289" s="762"/>
      <c r="G289" s="762"/>
      <c r="H289" s="762"/>
      <c r="I289" s="69"/>
      <c r="J289" s="69"/>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row>
    <row r="290" spans="2:59" s="4" customFormat="1" ht="9.9" customHeight="1">
      <c r="B290" s="763"/>
      <c r="C290" s="763"/>
      <c r="D290" s="763"/>
      <c r="E290" s="763"/>
      <c r="F290" s="763"/>
      <c r="G290" s="763"/>
      <c r="H290" s="763"/>
      <c r="I290" s="70"/>
      <c r="J290" s="70"/>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row>
    <row r="291" spans="2:59" s="4" customFormat="1" ht="9.9" customHeight="1">
      <c r="B291" s="764" t="s">
        <v>1044</v>
      </c>
      <c r="C291" s="765"/>
      <c r="D291" s="764" t="s">
        <v>1045</v>
      </c>
      <c r="E291" s="765"/>
      <c r="F291" s="770" t="s">
        <v>983</v>
      </c>
      <c r="G291" s="771"/>
      <c r="H291" s="771"/>
      <c r="I291" s="771"/>
      <c r="J291" s="771"/>
      <c r="K291" s="771"/>
      <c r="L291" s="771"/>
      <c r="M291" s="772"/>
      <c r="N291" s="779" t="s">
        <v>984</v>
      </c>
      <c r="O291" s="780"/>
      <c r="P291" s="780"/>
      <c r="Q291" s="780"/>
      <c r="R291" s="780"/>
      <c r="S291" s="780"/>
      <c r="T291" s="780"/>
      <c r="U291" s="780"/>
      <c r="V291" s="780"/>
      <c r="W291" s="780"/>
      <c r="X291" s="780"/>
      <c r="Y291" s="780"/>
      <c r="Z291" s="780"/>
      <c r="AA291" s="780"/>
      <c r="AB291" s="780"/>
      <c r="AC291" s="780"/>
      <c r="AD291" s="780"/>
      <c r="AE291" s="780"/>
      <c r="AF291" s="780"/>
      <c r="AG291" s="780"/>
      <c r="AH291" s="780"/>
      <c r="AI291" s="780"/>
      <c r="AJ291" s="780"/>
      <c r="AK291" s="780"/>
      <c r="AL291" s="780"/>
      <c r="AM291" s="781"/>
      <c r="AN291" s="20"/>
      <c r="AO291" s="20"/>
      <c r="AP291" s="20"/>
      <c r="AQ291" s="20"/>
      <c r="AR291" s="20"/>
      <c r="AS291" s="20"/>
      <c r="AT291" s="20"/>
      <c r="AU291" s="20"/>
      <c r="AV291" s="20"/>
      <c r="AW291" s="20"/>
      <c r="AX291" s="20"/>
      <c r="AY291" s="20"/>
      <c r="AZ291" s="20"/>
      <c r="BA291" s="20"/>
      <c r="BB291" s="3"/>
      <c r="BC291" s="3"/>
      <c r="BD291" s="3"/>
      <c r="BE291" s="3"/>
      <c r="BF291" s="3"/>
      <c r="BG291" s="3"/>
    </row>
    <row r="292" spans="2:59" s="4" customFormat="1" ht="9.9" customHeight="1">
      <c r="B292" s="766"/>
      <c r="C292" s="767"/>
      <c r="D292" s="766"/>
      <c r="E292" s="767"/>
      <c r="F292" s="773"/>
      <c r="G292" s="774"/>
      <c r="H292" s="774"/>
      <c r="I292" s="774"/>
      <c r="J292" s="774"/>
      <c r="K292" s="774"/>
      <c r="L292" s="774"/>
      <c r="M292" s="775"/>
      <c r="N292" s="782"/>
      <c r="O292" s="783"/>
      <c r="P292" s="783"/>
      <c r="Q292" s="783"/>
      <c r="R292" s="783"/>
      <c r="S292" s="783"/>
      <c r="T292" s="783"/>
      <c r="U292" s="783"/>
      <c r="V292" s="783"/>
      <c r="W292" s="783"/>
      <c r="X292" s="783"/>
      <c r="Y292" s="783"/>
      <c r="Z292" s="783"/>
      <c r="AA292" s="783"/>
      <c r="AB292" s="783"/>
      <c r="AC292" s="783"/>
      <c r="AD292" s="783"/>
      <c r="AE292" s="783"/>
      <c r="AF292" s="783"/>
      <c r="AG292" s="783"/>
      <c r="AH292" s="783"/>
      <c r="AI292" s="783"/>
      <c r="AJ292" s="783"/>
      <c r="AK292" s="783"/>
      <c r="AL292" s="783"/>
      <c r="AM292" s="784"/>
      <c r="AN292" s="20"/>
      <c r="AO292" s="20"/>
      <c r="AP292" s="20"/>
      <c r="AQ292" s="20"/>
      <c r="AR292" s="20"/>
      <c r="AS292" s="20"/>
      <c r="AT292" s="20"/>
      <c r="AU292" s="20"/>
      <c r="AV292" s="20"/>
      <c r="AW292" s="20"/>
      <c r="AX292" s="20"/>
      <c r="AY292" s="20"/>
      <c r="AZ292" s="20"/>
      <c r="BA292" s="20"/>
      <c r="BB292" s="3"/>
      <c r="BC292" s="3"/>
      <c r="BD292" s="3"/>
      <c r="BE292" s="3"/>
      <c r="BF292" s="3"/>
      <c r="BG292" s="3"/>
    </row>
    <row r="293" spans="2:59" s="4" customFormat="1" ht="9.9" customHeight="1">
      <c r="B293" s="768"/>
      <c r="C293" s="769"/>
      <c r="D293" s="768"/>
      <c r="E293" s="769"/>
      <c r="F293" s="776"/>
      <c r="G293" s="777"/>
      <c r="H293" s="777"/>
      <c r="I293" s="777"/>
      <c r="J293" s="777"/>
      <c r="K293" s="777"/>
      <c r="L293" s="777"/>
      <c r="M293" s="778"/>
      <c r="N293" s="785"/>
      <c r="O293" s="786"/>
      <c r="P293" s="786"/>
      <c r="Q293" s="786"/>
      <c r="R293" s="786"/>
      <c r="S293" s="786"/>
      <c r="T293" s="786"/>
      <c r="U293" s="786"/>
      <c r="V293" s="786"/>
      <c r="W293" s="786"/>
      <c r="X293" s="786"/>
      <c r="Y293" s="786"/>
      <c r="Z293" s="786"/>
      <c r="AA293" s="786"/>
      <c r="AB293" s="786"/>
      <c r="AC293" s="786"/>
      <c r="AD293" s="786"/>
      <c r="AE293" s="786"/>
      <c r="AF293" s="786"/>
      <c r="AG293" s="786"/>
      <c r="AH293" s="786"/>
      <c r="AI293" s="786"/>
      <c r="AJ293" s="786"/>
      <c r="AK293" s="786"/>
      <c r="AL293" s="786"/>
      <c r="AM293" s="787"/>
      <c r="AN293" s="20"/>
      <c r="AO293" s="20"/>
      <c r="AP293" s="20"/>
      <c r="AQ293" s="20"/>
      <c r="AR293" s="20"/>
      <c r="AS293" s="20"/>
      <c r="AT293" s="20"/>
      <c r="AU293" s="20"/>
      <c r="AV293" s="20"/>
      <c r="AW293" s="20"/>
      <c r="AX293" s="20"/>
      <c r="AY293" s="20"/>
      <c r="AZ293" s="20"/>
      <c r="BA293" s="20"/>
      <c r="BB293" s="3"/>
      <c r="BC293" s="3"/>
      <c r="BD293" s="3"/>
      <c r="BE293" s="3"/>
      <c r="BF293" s="3"/>
      <c r="BG293" s="3"/>
    </row>
    <row r="294" spans="2:59" s="4" customFormat="1" ht="9.9" customHeight="1">
      <c r="B294" s="734" t="s">
        <v>1064</v>
      </c>
      <c r="C294" s="734"/>
      <c r="D294" s="735">
        <v>1</v>
      </c>
      <c r="E294" s="735"/>
      <c r="F294" s="736" t="str">
        <f>$F$47</f>
        <v/>
      </c>
      <c r="G294" s="737"/>
      <c r="H294" s="737" t="str">
        <f>$H$47</f>
        <v/>
      </c>
      <c r="I294" s="737"/>
      <c r="J294" s="737" t="str">
        <f>$J$47</f>
        <v/>
      </c>
      <c r="K294" s="737"/>
      <c r="L294" s="740" t="str">
        <f>$L$47</f>
        <v/>
      </c>
      <c r="M294" s="741"/>
      <c r="N294" s="742" t="str">
        <f>$N$47</f>
        <v/>
      </c>
      <c r="O294" s="743"/>
      <c r="P294" s="743"/>
      <c r="Q294" s="743"/>
      <c r="R294" s="743"/>
      <c r="S294" s="743"/>
      <c r="T294" s="743"/>
      <c r="U294" s="743"/>
      <c r="V294" s="743"/>
      <c r="W294" s="743"/>
      <c r="X294" s="743"/>
      <c r="Y294" s="743"/>
      <c r="Z294" s="743"/>
      <c r="AA294" s="743"/>
      <c r="AB294" s="743"/>
      <c r="AC294" s="743"/>
      <c r="AD294" s="743"/>
      <c r="AE294" s="743"/>
      <c r="AF294" s="743"/>
      <c r="AG294" s="743"/>
      <c r="AH294" s="743"/>
      <c r="AI294" s="743"/>
      <c r="AJ294" s="743"/>
      <c r="AK294" s="743"/>
      <c r="AL294" s="743"/>
      <c r="AM294" s="744"/>
      <c r="AN294" s="71"/>
      <c r="AO294" s="71"/>
      <c r="AP294" s="78"/>
      <c r="AQ294" s="78"/>
      <c r="AR294" s="78"/>
      <c r="AS294" s="120"/>
      <c r="AT294" s="104"/>
      <c r="AU294" s="104"/>
      <c r="AV294" s="78"/>
      <c r="AW294" s="78"/>
      <c r="AX294" s="78"/>
      <c r="AY294" s="120"/>
      <c r="AZ294" s="104"/>
      <c r="BA294" s="104"/>
      <c r="BB294" s="3"/>
      <c r="BC294" s="3"/>
      <c r="BD294" s="3"/>
      <c r="BE294" s="3"/>
      <c r="BF294" s="3"/>
      <c r="BG294" s="3"/>
    </row>
    <row r="295" spans="2:59" s="4" customFormat="1" ht="9.9" customHeight="1">
      <c r="B295" s="734"/>
      <c r="C295" s="734"/>
      <c r="D295" s="735"/>
      <c r="E295" s="735"/>
      <c r="F295" s="738"/>
      <c r="G295" s="687"/>
      <c r="H295" s="687"/>
      <c r="I295" s="687"/>
      <c r="J295" s="687"/>
      <c r="K295" s="687"/>
      <c r="L295" s="684"/>
      <c r="M295" s="717"/>
      <c r="N295" s="745"/>
      <c r="O295" s="746"/>
      <c r="P295" s="746"/>
      <c r="Q295" s="746"/>
      <c r="R295" s="746"/>
      <c r="S295" s="746"/>
      <c r="T295" s="746"/>
      <c r="U295" s="746"/>
      <c r="V295" s="746"/>
      <c r="W295" s="746"/>
      <c r="X295" s="746"/>
      <c r="Y295" s="746"/>
      <c r="Z295" s="746"/>
      <c r="AA295" s="746"/>
      <c r="AB295" s="746"/>
      <c r="AC295" s="746"/>
      <c r="AD295" s="746"/>
      <c r="AE295" s="746"/>
      <c r="AF295" s="746"/>
      <c r="AG295" s="746"/>
      <c r="AH295" s="746"/>
      <c r="AI295" s="746"/>
      <c r="AJ295" s="746"/>
      <c r="AK295" s="746"/>
      <c r="AL295" s="746"/>
      <c r="AM295" s="747"/>
      <c r="AN295" s="72"/>
      <c r="AO295" s="72"/>
      <c r="AP295" s="72"/>
      <c r="AQ295" s="72"/>
      <c r="AR295" s="72"/>
      <c r="AS295" s="72"/>
      <c r="AT295" s="120"/>
      <c r="AU295" s="120"/>
      <c r="AV295" s="72"/>
      <c r="AW295" s="72"/>
      <c r="AX295" s="72"/>
      <c r="AY295" s="72"/>
      <c r="AZ295" s="120"/>
      <c r="BA295" s="120"/>
      <c r="BB295" s="3"/>
      <c r="BC295" s="3"/>
      <c r="BD295" s="3"/>
      <c r="BE295" s="3"/>
      <c r="BF295" s="3"/>
      <c r="BG295" s="3"/>
    </row>
    <row r="296" spans="2:59" s="4" customFormat="1" ht="9.9" customHeight="1">
      <c r="B296" s="734"/>
      <c r="C296" s="734"/>
      <c r="D296" s="735"/>
      <c r="E296" s="735"/>
      <c r="F296" s="739"/>
      <c r="G296" s="688"/>
      <c r="H296" s="688"/>
      <c r="I296" s="688"/>
      <c r="J296" s="688"/>
      <c r="K296" s="688"/>
      <c r="L296" s="686"/>
      <c r="M296" s="719"/>
      <c r="N296" s="748"/>
      <c r="O296" s="749"/>
      <c r="P296" s="749"/>
      <c r="Q296" s="749"/>
      <c r="R296" s="749"/>
      <c r="S296" s="749"/>
      <c r="T296" s="749"/>
      <c r="U296" s="749"/>
      <c r="V296" s="749"/>
      <c r="W296" s="749"/>
      <c r="X296" s="749"/>
      <c r="Y296" s="749"/>
      <c r="Z296" s="749"/>
      <c r="AA296" s="749"/>
      <c r="AB296" s="749"/>
      <c r="AC296" s="749"/>
      <c r="AD296" s="749"/>
      <c r="AE296" s="749"/>
      <c r="AF296" s="749"/>
      <c r="AG296" s="749"/>
      <c r="AH296" s="749"/>
      <c r="AI296" s="749"/>
      <c r="AJ296" s="749"/>
      <c r="AK296" s="749"/>
      <c r="AL296" s="749"/>
      <c r="AM296" s="750"/>
      <c r="AN296" s="72"/>
      <c r="AO296" s="72"/>
      <c r="AP296" s="72"/>
      <c r="AQ296" s="72"/>
      <c r="AR296" s="72"/>
      <c r="AS296" s="72"/>
      <c r="AT296" s="120"/>
      <c r="AU296" s="120"/>
      <c r="AV296" s="72"/>
      <c r="AW296" s="72"/>
      <c r="AX296" s="72"/>
      <c r="AY296" s="72"/>
      <c r="AZ296" s="120"/>
      <c r="BA296" s="120"/>
      <c r="BB296" s="3"/>
      <c r="BC296" s="3"/>
      <c r="BD296" s="3"/>
      <c r="BE296" s="3"/>
      <c r="BF296" s="3"/>
      <c r="BG296" s="3"/>
    </row>
    <row r="297" spans="2:59" s="4" customFormat="1" ht="9.9" customHeight="1">
      <c r="B297" s="709" t="s">
        <v>1046</v>
      </c>
      <c r="C297" s="681"/>
      <c r="D297" s="681"/>
      <c r="E297" s="681"/>
      <c r="F297" s="681"/>
      <c r="G297" s="681"/>
      <c r="H297" s="681"/>
      <c r="I297" s="681"/>
      <c r="J297" s="681"/>
      <c r="K297" s="681"/>
      <c r="L297" s="681"/>
      <c r="M297" s="681"/>
      <c r="N297" s="751"/>
      <c r="O297" s="752"/>
      <c r="S297" s="3"/>
      <c r="AC297" s="3"/>
      <c r="AM297" s="3"/>
      <c r="AW297" s="3"/>
      <c r="BB297" s="3"/>
      <c r="BC297" s="3"/>
      <c r="BD297" s="3"/>
      <c r="BE297" s="3"/>
      <c r="BF297" s="3"/>
      <c r="BG297" s="3"/>
    </row>
    <row r="298" spans="2:59" s="3" customFormat="1" ht="9.9" customHeight="1">
      <c r="B298" s="753"/>
      <c r="C298" s="751"/>
      <c r="D298" s="751"/>
      <c r="E298" s="751"/>
      <c r="F298" s="751"/>
      <c r="G298" s="751"/>
      <c r="H298" s="751"/>
      <c r="I298" s="751"/>
      <c r="J298" s="751"/>
      <c r="K298" s="751"/>
      <c r="L298" s="751"/>
      <c r="M298" s="751"/>
      <c r="N298" s="751"/>
      <c r="O298" s="752"/>
    </row>
    <row r="299" spans="2:59" s="4" customFormat="1" ht="9.9" customHeight="1">
      <c r="B299" s="66"/>
      <c r="C299" s="97" t="s">
        <v>18</v>
      </c>
      <c r="D299" s="66"/>
      <c r="E299" s="18"/>
      <c r="F299" s="754" t="s">
        <v>10</v>
      </c>
      <c r="G299" s="755"/>
      <c r="H299" s="15"/>
      <c r="I299" s="18"/>
      <c r="J299" s="754" t="s">
        <v>11</v>
      </c>
      <c r="K299" s="755"/>
      <c r="L299" s="15"/>
      <c r="M299" s="18"/>
      <c r="N299" s="754" t="s">
        <v>12</v>
      </c>
      <c r="O299" s="711"/>
      <c r="S299" s="3"/>
      <c r="AC299" s="3"/>
      <c r="AM299" s="3"/>
      <c r="AW299" s="3"/>
      <c r="BB299" s="3"/>
      <c r="BC299" s="3"/>
      <c r="BD299" s="3"/>
      <c r="BE299" s="3"/>
      <c r="BF299" s="3"/>
      <c r="BG299" s="3"/>
    </row>
    <row r="300" spans="2:59" s="4" customFormat="1" ht="9.9" customHeight="1">
      <c r="B300" s="683" t="str">
        <f>$B$53</f>
        <v/>
      </c>
      <c r="C300" s="717"/>
      <c r="D300" s="683" t="str">
        <f>$D$53</f>
        <v/>
      </c>
      <c r="E300" s="720"/>
      <c r="F300" s="716" t="str">
        <f>$F$53</f>
        <v/>
      </c>
      <c r="G300" s="720"/>
      <c r="H300" s="716" t="str">
        <f>$H$53</f>
        <v/>
      </c>
      <c r="I300" s="720"/>
      <c r="J300" s="716" t="str">
        <f>$J$53</f>
        <v/>
      </c>
      <c r="K300" s="720"/>
      <c r="L300" s="716" t="str">
        <f>$L$53</f>
        <v/>
      </c>
      <c r="M300" s="720"/>
      <c r="N300" s="716" t="str">
        <f>$N$53</f>
        <v/>
      </c>
      <c r="O300" s="717"/>
      <c r="S300" s="3"/>
      <c r="AC300" s="3"/>
      <c r="AM300" s="3"/>
      <c r="AW300" s="3"/>
      <c r="BB300" s="3"/>
      <c r="BC300" s="3"/>
      <c r="BD300" s="3"/>
      <c r="BE300" s="3"/>
      <c r="BF300" s="3"/>
      <c r="BG300" s="3"/>
    </row>
    <row r="301" spans="2:59" s="4" customFormat="1" ht="9.9" customHeight="1">
      <c r="B301" s="685"/>
      <c r="C301" s="719"/>
      <c r="D301" s="685"/>
      <c r="E301" s="721"/>
      <c r="F301" s="718"/>
      <c r="G301" s="721"/>
      <c r="H301" s="718"/>
      <c r="I301" s="721"/>
      <c r="J301" s="718"/>
      <c r="K301" s="721"/>
      <c r="L301" s="718"/>
      <c r="M301" s="721"/>
      <c r="N301" s="718"/>
      <c r="O301" s="719"/>
      <c r="S301" s="3"/>
      <c r="AC301" s="3"/>
      <c r="AM301" s="3"/>
      <c r="AW301" s="3"/>
      <c r="BB301" s="3"/>
      <c r="BC301" s="3"/>
      <c r="BD301" s="3"/>
      <c r="BE301" s="3"/>
      <c r="BF301" s="3"/>
      <c r="BG301" s="3"/>
    </row>
    <row r="302" spans="2:59" s="4" customFormat="1" ht="9.9" customHeight="1">
      <c r="B302" s="703" t="s">
        <v>1000</v>
      </c>
      <c r="C302" s="704"/>
      <c r="D302" s="704"/>
      <c r="E302" s="704"/>
      <c r="F302" s="704"/>
      <c r="G302" s="704"/>
      <c r="H302" s="704"/>
      <c r="I302" s="704"/>
      <c r="J302" s="704"/>
      <c r="K302" s="704"/>
      <c r="L302" s="704"/>
      <c r="M302" s="704"/>
      <c r="N302" s="704"/>
      <c r="O302" s="704"/>
      <c r="P302" s="704"/>
      <c r="Q302" s="704"/>
      <c r="R302" s="704"/>
      <c r="S302" s="704"/>
      <c r="T302" s="704"/>
      <c r="U302" s="704"/>
      <c r="V302" s="704"/>
      <c r="W302" s="704"/>
      <c r="X302" s="704"/>
      <c r="Y302" s="704"/>
      <c r="Z302" s="704"/>
      <c r="AA302" s="704"/>
      <c r="AB302" s="704"/>
      <c r="AC302" s="704"/>
      <c r="AD302" s="704"/>
      <c r="AE302" s="704"/>
      <c r="AF302" s="704"/>
      <c r="AG302" s="704"/>
      <c r="AH302" s="704"/>
      <c r="AI302" s="704"/>
      <c r="AJ302" s="704"/>
      <c r="AK302" s="705"/>
      <c r="AL302" s="706" t="s">
        <v>985</v>
      </c>
      <c r="AM302" s="707"/>
      <c r="AN302" s="707"/>
      <c r="AO302" s="707"/>
      <c r="AP302" s="707"/>
      <c r="AQ302" s="707"/>
      <c r="AR302" s="707"/>
      <c r="AS302" s="707"/>
      <c r="AT302" s="707"/>
      <c r="AU302" s="707"/>
      <c r="AV302" s="707"/>
      <c r="AW302" s="707"/>
      <c r="AX302" s="707"/>
      <c r="AY302" s="707"/>
      <c r="AZ302" s="707"/>
      <c r="BA302" s="708"/>
      <c r="BF302" s="3"/>
      <c r="BG302" s="3"/>
    </row>
    <row r="303" spans="2:59" s="4" customFormat="1" ht="9.9" customHeight="1">
      <c r="B303" s="703" t="s">
        <v>13</v>
      </c>
      <c r="C303" s="704"/>
      <c r="D303" s="704"/>
      <c r="E303" s="704"/>
      <c r="F303" s="704"/>
      <c r="G303" s="704"/>
      <c r="H303" s="704"/>
      <c r="I303" s="704"/>
      <c r="J303" s="704"/>
      <c r="K303" s="704"/>
      <c r="L303" s="704"/>
      <c r="M303" s="705"/>
      <c r="N303" s="703" t="s">
        <v>997</v>
      </c>
      <c r="O303" s="704"/>
      <c r="P303" s="704"/>
      <c r="Q303" s="704"/>
      <c r="R303" s="704"/>
      <c r="S303" s="704"/>
      <c r="T303" s="704"/>
      <c r="U303" s="704"/>
      <c r="V303" s="704"/>
      <c r="W303" s="704"/>
      <c r="X303" s="704"/>
      <c r="Y303" s="705"/>
      <c r="Z303" s="703" t="s">
        <v>998</v>
      </c>
      <c r="AA303" s="704"/>
      <c r="AB303" s="704"/>
      <c r="AC303" s="704"/>
      <c r="AD303" s="704"/>
      <c r="AE303" s="704"/>
      <c r="AF303" s="704"/>
      <c r="AG303" s="704"/>
      <c r="AH303" s="704"/>
      <c r="AI303" s="704"/>
      <c r="AJ303" s="704"/>
      <c r="AK303" s="705"/>
      <c r="AL303" s="709"/>
      <c r="AM303" s="681"/>
      <c r="AN303" s="681"/>
      <c r="AO303" s="681"/>
      <c r="AP303" s="681"/>
      <c r="AQ303" s="681"/>
      <c r="AR303" s="681"/>
      <c r="AS303" s="681"/>
      <c r="AT303" s="681"/>
      <c r="AU303" s="681"/>
      <c r="AV303" s="681"/>
      <c r="AW303" s="681"/>
      <c r="AX303" s="681"/>
      <c r="AY303" s="681"/>
      <c r="AZ303" s="681"/>
      <c r="BA303" s="682"/>
      <c r="BF303" s="3"/>
      <c r="BG303" s="3"/>
    </row>
    <row r="304" spans="2:59" s="3" customFormat="1" ht="9.9" customHeight="1">
      <c r="B304" s="136"/>
      <c r="C304" s="137"/>
      <c r="D304" s="17"/>
      <c r="E304" s="16"/>
      <c r="F304" s="710" t="s">
        <v>6</v>
      </c>
      <c r="G304" s="710"/>
      <c r="H304" s="128"/>
      <c r="I304" s="129"/>
      <c r="J304" s="128"/>
      <c r="K304" s="130"/>
      <c r="L304" s="710" t="s">
        <v>7</v>
      </c>
      <c r="M304" s="711"/>
      <c r="N304" s="66"/>
      <c r="O304" s="67"/>
      <c r="P304" s="15"/>
      <c r="Q304" s="18"/>
      <c r="R304" s="710" t="s">
        <v>6</v>
      </c>
      <c r="S304" s="710"/>
      <c r="T304" s="128"/>
      <c r="U304" s="129"/>
      <c r="V304" s="128"/>
      <c r="W304" s="130"/>
      <c r="X304" s="710" t="s">
        <v>7</v>
      </c>
      <c r="Y304" s="711"/>
      <c r="Z304" s="66"/>
      <c r="AA304" s="67"/>
      <c r="AB304" s="15"/>
      <c r="AC304" s="18"/>
      <c r="AD304" s="710" t="s">
        <v>6</v>
      </c>
      <c r="AE304" s="710"/>
      <c r="AF304" s="128"/>
      <c r="AG304" s="129"/>
      <c r="AH304" s="128"/>
      <c r="AI304" s="130"/>
      <c r="AJ304" s="710" t="s">
        <v>7</v>
      </c>
      <c r="AK304" s="711"/>
      <c r="AL304" s="76"/>
      <c r="AM304" s="74"/>
      <c r="AN304" s="99"/>
      <c r="AO304" s="99" t="s">
        <v>999</v>
      </c>
      <c r="AP304" s="76"/>
      <c r="AQ304" s="75"/>
      <c r="AR304" s="128"/>
      <c r="AS304" s="130"/>
      <c r="AT304" s="710" t="s">
        <v>6</v>
      </c>
      <c r="AU304" s="711"/>
      <c r="AV304" s="76"/>
      <c r="AW304" s="74"/>
      <c r="AX304" s="128"/>
      <c r="AY304" s="130"/>
      <c r="AZ304" s="710" t="s">
        <v>7</v>
      </c>
      <c r="BA304" s="711"/>
    </row>
    <row r="305" spans="2:66" s="4" customFormat="1" ht="9.9" customHeight="1">
      <c r="B305" s="683" t="str">
        <f>$B$58</f>
        <v/>
      </c>
      <c r="C305" s="684"/>
      <c r="D305" s="687" t="str">
        <f>$D$58</f>
        <v/>
      </c>
      <c r="E305" s="687"/>
      <c r="F305" s="687" t="str">
        <f>$F$58</f>
        <v/>
      </c>
      <c r="G305" s="687"/>
      <c r="H305" s="677">
        <v>0</v>
      </c>
      <c r="I305" s="677"/>
      <c r="J305" s="677">
        <v>0</v>
      </c>
      <c r="K305" s="677"/>
      <c r="L305" s="679">
        <v>0</v>
      </c>
      <c r="M305" s="680"/>
      <c r="N305" s="683" t="str">
        <f>$N$58</f>
        <v/>
      </c>
      <c r="O305" s="684"/>
      <c r="P305" s="687" t="str">
        <f>$P$58</f>
        <v/>
      </c>
      <c r="Q305" s="687"/>
      <c r="R305" s="687" t="str">
        <f>$R$58</f>
        <v/>
      </c>
      <c r="S305" s="687"/>
      <c r="T305" s="677">
        <v>0</v>
      </c>
      <c r="U305" s="677"/>
      <c r="V305" s="677">
        <v>0</v>
      </c>
      <c r="W305" s="677"/>
      <c r="X305" s="679">
        <v>0</v>
      </c>
      <c r="Y305" s="680"/>
      <c r="Z305" s="683" t="str">
        <f>$Z$58</f>
        <v/>
      </c>
      <c r="AA305" s="684"/>
      <c r="AB305" s="687" t="str">
        <f>$AB$58</f>
        <v/>
      </c>
      <c r="AC305" s="687"/>
      <c r="AD305" s="687" t="str">
        <f>$AD$58</f>
        <v/>
      </c>
      <c r="AE305" s="687"/>
      <c r="AF305" s="677">
        <v>0</v>
      </c>
      <c r="AG305" s="677"/>
      <c r="AH305" s="677">
        <v>0</v>
      </c>
      <c r="AI305" s="677"/>
      <c r="AJ305" s="679">
        <v>0</v>
      </c>
      <c r="AK305" s="680"/>
      <c r="AL305" s="712"/>
      <c r="AM305" s="713"/>
      <c r="AN305" s="716" t="str">
        <f>$AN$58</f>
        <v/>
      </c>
      <c r="AO305" s="717"/>
      <c r="AP305" s="720" t="str">
        <f>$AP$58</f>
        <v/>
      </c>
      <c r="AQ305" s="687"/>
      <c r="AR305" s="687" t="str">
        <f>$AR$58</f>
        <v/>
      </c>
      <c r="AS305" s="687"/>
      <c r="AT305" s="722">
        <v>0</v>
      </c>
      <c r="AU305" s="723"/>
      <c r="AV305" s="726">
        <v>0</v>
      </c>
      <c r="AW305" s="727"/>
      <c r="AX305" s="730">
        <v>0</v>
      </c>
      <c r="AY305" s="731"/>
      <c r="AZ305" s="722">
        <v>0</v>
      </c>
      <c r="BA305" s="723"/>
      <c r="BG305" s="3"/>
    </row>
    <row r="306" spans="2:66" s="4" customFormat="1" ht="9.9" customHeight="1">
      <c r="B306" s="685"/>
      <c r="C306" s="686"/>
      <c r="D306" s="688"/>
      <c r="E306" s="688"/>
      <c r="F306" s="688"/>
      <c r="G306" s="688"/>
      <c r="H306" s="678"/>
      <c r="I306" s="678"/>
      <c r="J306" s="678"/>
      <c r="K306" s="678"/>
      <c r="L306" s="681"/>
      <c r="M306" s="682"/>
      <c r="N306" s="685"/>
      <c r="O306" s="686"/>
      <c r="P306" s="688"/>
      <c r="Q306" s="688"/>
      <c r="R306" s="688"/>
      <c r="S306" s="688"/>
      <c r="T306" s="678"/>
      <c r="U306" s="678"/>
      <c r="V306" s="678"/>
      <c r="W306" s="678"/>
      <c r="X306" s="681"/>
      <c r="Y306" s="682"/>
      <c r="Z306" s="685"/>
      <c r="AA306" s="686"/>
      <c r="AB306" s="688"/>
      <c r="AC306" s="688"/>
      <c r="AD306" s="688"/>
      <c r="AE306" s="688"/>
      <c r="AF306" s="678"/>
      <c r="AG306" s="678"/>
      <c r="AH306" s="678"/>
      <c r="AI306" s="678"/>
      <c r="AJ306" s="681"/>
      <c r="AK306" s="682"/>
      <c r="AL306" s="714"/>
      <c r="AM306" s="715"/>
      <c r="AN306" s="718"/>
      <c r="AO306" s="719"/>
      <c r="AP306" s="721"/>
      <c r="AQ306" s="688"/>
      <c r="AR306" s="688"/>
      <c r="AS306" s="688"/>
      <c r="AT306" s="724"/>
      <c r="AU306" s="725"/>
      <c r="AV306" s="728"/>
      <c r="AW306" s="729"/>
      <c r="AX306" s="732"/>
      <c r="AY306" s="733"/>
      <c r="AZ306" s="724"/>
      <c r="BA306" s="725"/>
      <c r="BG306" s="3"/>
    </row>
    <row r="307" spans="2:66" s="4" customFormat="1" ht="9.9" customHeight="1">
      <c r="K307" s="3"/>
      <c r="P307" s="3"/>
      <c r="Q307" s="3"/>
      <c r="R307" s="3"/>
      <c r="S307" s="14"/>
      <c r="T307" s="14"/>
      <c r="U307" s="14"/>
      <c r="V307" s="14"/>
      <c r="W307" s="14"/>
      <c r="X307" s="14"/>
      <c r="Y307" s="14"/>
      <c r="Z307" s="14"/>
      <c r="AA307" s="14"/>
      <c r="AB307" s="14"/>
      <c r="AC307" s="14"/>
      <c r="AD307" s="14"/>
      <c r="AE307" s="14"/>
      <c r="AF307" s="14"/>
      <c r="AG307" s="14"/>
      <c r="AH307" s="14"/>
      <c r="AI307" s="14"/>
      <c r="AJ307" s="14"/>
      <c r="AK307" s="14"/>
      <c r="AL307" s="77"/>
      <c r="AM307" s="77"/>
      <c r="AN307" s="77"/>
      <c r="AO307" s="77"/>
      <c r="AP307" s="77"/>
      <c r="AQ307" s="77"/>
      <c r="AR307" s="77"/>
      <c r="AS307" s="77"/>
      <c r="AT307" s="77"/>
      <c r="AU307" s="77"/>
      <c r="AV307" s="77"/>
      <c r="AW307" s="77"/>
      <c r="AX307" s="77"/>
      <c r="AY307" s="77"/>
      <c r="AZ307" s="77"/>
      <c r="BA307" s="77"/>
      <c r="BB307" s="14"/>
      <c r="BC307" s="14"/>
      <c r="BD307" s="14"/>
      <c r="BE307" s="14"/>
      <c r="BF307" s="14"/>
      <c r="BG307" s="14"/>
      <c r="BH307" s="14"/>
      <c r="BI307" s="14"/>
    </row>
    <row r="308" spans="2:66" s="4" customFormat="1" ht="9.9" customHeight="1">
      <c r="B308" s="73" t="s">
        <v>1047</v>
      </c>
      <c r="M308" s="3"/>
      <c r="Q308" s="3"/>
      <c r="R308" s="140"/>
      <c r="S308" s="93"/>
      <c r="T308" s="94"/>
      <c r="U308" s="94"/>
      <c r="V308" s="94"/>
      <c r="W308" s="94"/>
      <c r="X308" s="94"/>
      <c r="Y308" s="94"/>
      <c r="Z308" s="94"/>
      <c r="AA308" s="94"/>
      <c r="AB308" s="94"/>
      <c r="AC308" s="675" t="s">
        <v>1065</v>
      </c>
      <c r="AD308" s="675"/>
      <c r="AE308" s="675"/>
      <c r="AF308" s="675"/>
      <c r="AG308" s="675"/>
      <c r="AH308" s="675"/>
      <c r="AI308" s="675"/>
      <c r="AJ308" s="675"/>
      <c r="AK308" s="675"/>
      <c r="AL308" s="675"/>
      <c r="AM308" s="675"/>
      <c r="AN308" s="675"/>
      <c r="AO308" s="675"/>
      <c r="AP308" s="675"/>
      <c r="AQ308" s="675"/>
      <c r="AR308" s="675"/>
      <c r="AS308" s="675"/>
      <c r="AT308" s="675"/>
      <c r="AU308" s="675"/>
      <c r="AV308" s="675"/>
      <c r="AW308" s="675"/>
      <c r="AX308" s="675"/>
      <c r="AY308" s="675"/>
      <c r="AZ308" s="675"/>
      <c r="BA308" s="95"/>
      <c r="BB308" s="95"/>
      <c r="BC308" s="95"/>
      <c r="BD308" s="94"/>
      <c r="BE308" s="94"/>
      <c r="BF308" s="94"/>
      <c r="BG308" s="94"/>
      <c r="BH308" s="94"/>
      <c r="BI308" s="94"/>
      <c r="BJ308" s="94"/>
      <c r="BK308" s="94"/>
    </row>
    <row r="309" spans="2:66" s="4" customFormat="1" ht="9.9" customHeight="1">
      <c r="C309" s="597" t="s">
        <v>1048</v>
      </c>
      <c r="D309" s="597"/>
      <c r="E309" s="597"/>
      <c r="F309" s="597"/>
      <c r="G309" s="597"/>
      <c r="H309" s="597"/>
      <c r="I309" s="597"/>
      <c r="J309" s="597"/>
      <c r="K309" s="597"/>
      <c r="L309" s="597"/>
      <c r="M309" s="597"/>
      <c r="N309" s="597"/>
      <c r="O309" s="597"/>
      <c r="P309" s="597"/>
      <c r="Q309" s="597"/>
      <c r="R309" s="140"/>
      <c r="S309" s="3"/>
      <c r="T309" s="20"/>
      <c r="U309" s="20"/>
      <c r="V309" s="20"/>
      <c r="W309" s="21"/>
      <c r="X309" s="21"/>
      <c r="Y309" s="21"/>
      <c r="Z309" s="21"/>
      <c r="AA309" s="21"/>
      <c r="AB309" s="21"/>
      <c r="AC309" s="676"/>
      <c r="AD309" s="676"/>
      <c r="AE309" s="676"/>
      <c r="AF309" s="676"/>
      <c r="AG309" s="676"/>
      <c r="AH309" s="676"/>
      <c r="AI309" s="676"/>
      <c r="AJ309" s="676"/>
      <c r="AK309" s="676"/>
      <c r="AL309" s="676"/>
      <c r="AM309" s="676"/>
      <c r="AN309" s="676"/>
      <c r="AO309" s="676"/>
      <c r="AP309" s="676"/>
      <c r="AQ309" s="676"/>
      <c r="AR309" s="676"/>
      <c r="AS309" s="676"/>
      <c r="AT309" s="676"/>
      <c r="AU309" s="676"/>
      <c r="AV309" s="676"/>
      <c r="AW309" s="676"/>
      <c r="AX309" s="676"/>
      <c r="AY309" s="676"/>
      <c r="AZ309" s="676"/>
      <c r="BA309" s="96"/>
      <c r="BB309" s="96"/>
      <c r="BC309" s="96"/>
      <c r="BD309" s="3"/>
      <c r="BE309" s="3"/>
      <c r="BF309" s="3"/>
      <c r="BG309" s="3"/>
      <c r="BH309" s="3"/>
      <c r="BI309" s="3"/>
      <c r="BJ309" s="3"/>
      <c r="BK309" s="3"/>
    </row>
    <row r="310" spans="2:66" s="4" customFormat="1" ht="9.9" customHeight="1">
      <c r="C310" s="597"/>
      <c r="D310" s="597"/>
      <c r="E310" s="597"/>
      <c r="F310" s="597"/>
      <c r="G310" s="597"/>
      <c r="H310" s="597"/>
      <c r="I310" s="597"/>
      <c r="J310" s="597"/>
      <c r="K310" s="597"/>
      <c r="L310" s="597"/>
      <c r="M310" s="597"/>
      <c r="N310" s="597"/>
      <c r="O310" s="597"/>
      <c r="P310" s="597"/>
      <c r="Q310" s="597"/>
      <c r="R310" s="140"/>
      <c r="S310" s="3"/>
      <c r="T310" s="20"/>
      <c r="U310" s="20"/>
      <c r="V310" s="20"/>
      <c r="W310" s="21"/>
      <c r="X310" s="21"/>
      <c r="Y310" s="21"/>
      <c r="Z310" s="21"/>
      <c r="AA310" s="21"/>
      <c r="AB310" s="21"/>
      <c r="AC310" s="102"/>
      <c r="AD310" s="102"/>
      <c r="AE310" s="102"/>
      <c r="AF310" s="102"/>
      <c r="AG310" s="102"/>
      <c r="AH310" s="102"/>
      <c r="AI310" s="102"/>
      <c r="AJ310" s="102"/>
      <c r="AK310" s="102"/>
      <c r="AL310" s="102"/>
      <c r="AM310" s="102"/>
      <c r="AN310" s="102"/>
      <c r="AO310" s="102"/>
      <c r="AP310" s="102"/>
      <c r="AQ310" s="102"/>
      <c r="AR310" s="102"/>
      <c r="AS310" s="102"/>
      <c r="AT310" s="102"/>
      <c r="AU310" s="102"/>
      <c r="AV310" s="102"/>
      <c r="AW310" s="102"/>
      <c r="AX310" s="102"/>
      <c r="AY310" s="96"/>
      <c r="AZ310" s="96"/>
      <c r="BA310" s="96"/>
      <c r="BB310" s="96"/>
      <c r="BC310" s="96"/>
      <c r="BD310" s="3"/>
      <c r="BE310" s="3"/>
      <c r="BF310" s="3"/>
      <c r="BG310" s="3"/>
      <c r="BH310" s="3"/>
      <c r="BI310" s="3"/>
      <c r="BJ310" s="3"/>
      <c r="BK310" s="3"/>
    </row>
    <row r="311" spans="2:66" s="4" customFormat="1" ht="9.9" customHeight="1">
      <c r="M311" s="3"/>
      <c r="R311" s="140"/>
      <c r="S311" s="3"/>
      <c r="T311" s="78"/>
      <c r="U311" s="78"/>
      <c r="V311" s="78" t="s">
        <v>986</v>
      </c>
      <c r="W311" s="78"/>
      <c r="X311" s="78"/>
      <c r="Y311" s="78"/>
      <c r="Z311" s="78"/>
      <c r="AA311" s="79"/>
      <c r="AB311" s="78"/>
      <c r="AC311" s="78"/>
      <c r="AD311" s="161"/>
      <c r="AE311" s="161"/>
      <c r="AF311" s="161"/>
      <c r="AG311" s="161"/>
      <c r="AH311" s="161"/>
      <c r="AI311" s="161"/>
      <c r="AJ311" s="598"/>
      <c r="AK311" s="598"/>
      <c r="AL311" s="598"/>
      <c r="AM311" s="598"/>
      <c r="AN311" s="103" t="s">
        <v>19</v>
      </c>
      <c r="AO311" s="598"/>
      <c r="AP311" s="598"/>
      <c r="AQ311" s="103" t="s">
        <v>20</v>
      </c>
      <c r="AR311" s="598"/>
      <c r="AS311" s="598"/>
      <c r="AT311" s="103" t="s">
        <v>972</v>
      </c>
      <c r="AU311" s="3"/>
      <c r="AV311" s="3"/>
      <c r="AW311" s="3"/>
      <c r="AX311" s="3"/>
    </row>
    <row r="312" spans="2:66" s="4" customFormat="1" ht="9.9" customHeight="1">
      <c r="B312" s="73" t="s">
        <v>1049</v>
      </c>
      <c r="M312" s="3"/>
      <c r="R312" s="140"/>
      <c r="T312" s="599" t="s">
        <v>987</v>
      </c>
      <c r="U312" s="599"/>
      <c r="V312" s="599"/>
      <c r="W312" s="599"/>
      <c r="X312" s="599"/>
      <c r="Y312" s="599"/>
      <c r="Z312" s="599"/>
      <c r="AA312" s="600"/>
      <c r="AB312" s="601"/>
      <c r="AC312" s="601"/>
      <c r="AD312" s="601"/>
      <c r="AE312" s="601"/>
      <c r="AF312" s="601"/>
      <c r="AG312" s="601"/>
      <c r="AH312" s="601"/>
      <c r="AI312" s="601"/>
      <c r="AJ312" s="601"/>
      <c r="AK312" s="601"/>
      <c r="AL312" s="601"/>
      <c r="AM312" s="601"/>
      <c r="AN312" s="601"/>
      <c r="AO312" s="601"/>
      <c r="AP312" s="601"/>
      <c r="AQ312" s="601"/>
      <c r="AR312" s="601"/>
      <c r="AS312" s="601"/>
      <c r="AT312" s="602" t="s">
        <v>1022</v>
      </c>
      <c r="AU312" s="603"/>
      <c r="AV312" s="603"/>
      <c r="AW312" s="604"/>
    </row>
    <row r="313" spans="2:66" s="4" customFormat="1" ht="9.9" customHeight="1">
      <c r="C313" s="8"/>
      <c r="D313" s="9"/>
      <c r="E313" s="9"/>
      <c r="F313" s="9"/>
      <c r="G313" s="9"/>
      <c r="H313" s="9"/>
      <c r="I313" s="9"/>
      <c r="J313" s="9"/>
      <c r="K313" s="9"/>
      <c r="L313" s="9"/>
      <c r="M313" s="9"/>
      <c r="N313" s="9"/>
      <c r="O313" s="9"/>
      <c r="P313" s="9"/>
      <c r="Q313" s="10"/>
      <c r="R313" s="140"/>
      <c r="S313" s="80"/>
      <c r="T313" s="611" t="s">
        <v>989</v>
      </c>
      <c r="U313" s="611"/>
      <c r="V313" s="611"/>
      <c r="W313" s="611"/>
      <c r="X313" s="611"/>
      <c r="Y313" s="611"/>
      <c r="Z313" s="611"/>
      <c r="AA313" s="613"/>
      <c r="AB313" s="614"/>
      <c r="AC313" s="614"/>
      <c r="AD313" s="614"/>
      <c r="AE313" s="614"/>
      <c r="AF313" s="614"/>
      <c r="AG313" s="614"/>
      <c r="AH313" s="614"/>
      <c r="AI313" s="614"/>
      <c r="AJ313" s="614"/>
      <c r="AK313" s="614"/>
      <c r="AL313" s="614"/>
      <c r="AM313" s="614"/>
      <c r="AN313" s="614"/>
      <c r="AO313" s="614"/>
      <c r="AP313" s="614"/>
      <c r="AQ313" s="614"/>
      <c r="AR313" s="614"/>
      <c r="AS313" s="614"/>
      <c r="AT313" s="605"/>
      <c r="AU313" s="606"/>
      <c r="AV313" s="606"/>
      <c r="AW313" s="607"/>
    </row>
    <row r="314" spans="2:66" s="4" customFormat="1" ht="9.9" customHeight="1">
      <c r="C314" s="617"/>
      <c r="D314" s="618"/>
      <c r="E314" s="618"/>
      <c r="F314" s="618"/>
      <c r="G314" s="618"/>
      <c r="H314" s="618"/>
      <c r="I314" s="618"/>
      <c r="J314" s="618"/>
      <c r="K314" s="618"/>
      <c r="L314" s="618"/>
      <c r="M314" s="618"/>
      <c r="N314" s="618"/>
      <c r="O314" s="618"/>
      <c r="P314" s="618"/>
      <c r="Q314" s="619"/>
      <c r="R314" s="140"/>
      <c r="S314" s="3"/>
      <c r="T314" s="612"/>
      <c r="U314" s="612"/>
      <c r="V314" s="612"/>
      <c r="W314" s="612"/>
      <c r="X314" s="612"/>
      <c r="Y314" s="612"/>
      <c r="Z314" s="612"/>
      <c r="AA314" s="615"/>
      <c r="AB314" s="616"/>
      <c r="AC314" s="616"/>
      <c r="AD314" s="616"/>
      <c r="AE314" s="616"/>
      <c r="AF314" s="616"/>
      <c r="AG314" s="616"/>
      <c r="AH314" s="616"/>
      <c r="AI314" s="616"/>
      <c r="AJ314" s="616"/>
      <c r="AK314" s="616"/>
      <c r="AL314" s="616"/>
      <c r="AM314" s="616"/>
      <c r="AN314" s="616"/>
      <c r="AO314" s="616"/>
      <c r="AP314" s="616"/>
      <c r="AQ314" s="616"/>
      <c r="AR314" s="616"/>
      <c r="AS314" s="616"/>
      <c r="AT314" s="608"/>
      <c r="AU314" s="609"/>
      <c r="AV314" s="609"/>
      <c r="AW314" s="610"/>
    </row>
    <row r="315" spans="2:66" s="4" customFormat="1" ht="9.9" customHeight="1">
      <c r="C315" s="617"/>
      <c r="D315" s="618"/>
      <c r="E315" s="618"/>
      <c r="F315" s="618"/>
      <c r="G315" s="618"/>
      <c r="H315" s="618"/>
      <c r="I315" s="618"/>
      <c r="J315" s="618"/>
      <c r="K315" s="618"/>
      <c r="L315" s="618"/>
      <c r="M315" s="618"/>
      <c r="N315" s="618"/>
      <c r="O315" s="618"/>
      <c r="P315" s="618"/>
      <c r="Q315" s="619"/>
      <c r="R315" s="140"/>
      <c r="S315" s="3"/>
      <c r="T315" s="611" t="s">
        <v>14</v>
      </c>
      <c r="U315" s="611"/>
      <c r="V315" s="611"/>
      <c r="W315" s="611"/>
      <c r="X315" s="611"/>
      <c r="Y315" s="611"/>
      <c r="Z315" s="611"/>
      <c r="AA315" s="620"/>
      <c r="AB315" s="621"/>
      <c r="AC315" s="621"/>
      <c r="AD315" s="621"/>
      <c r="AE315" s="621"/>
      <c r="AF315" s="621"/>
      <c r="AG315" s="621"/>
      <c r="AH315" s="621"/>
      <c r="AI315" s="621"/>
      <c r="AJ315" s="621"/>
      <c r="AK315" s="621"/>
      <c r="AL315" s="621"/>
      <c r="AM315" s="621"/>
      <c r="AN315" s="621"/>
      <c r="AO315" s="621"/>
      <c r="AP315" s="621"/>
      <c r="AQ315" s="621"/>
      <c r="AR315" s="621"/>
      <c r="AS315" s="621"/>
      <c r="AT315" s="622"/>
      <c r="AU315" s="622"/>
      <c r="AV315" s="622"/>
      <c r="AW315" s="622"/>
      <c r="AX315" s="621"/>
      <c r="AY315" s="621"/>
      <c r="AZ315" s="621"/>
      <c r="BA315" s="621"/>
      <c r="BB315" s="621"/>
      <c r="BC315" s="621"/>
      <c r="BD315" s="621"/>
      <c r="BE315" s="621"/>
      <c r="BF315" s="621"/>
      <c r="BG315" s="621"/>
      <c r="BH315" s="621"/>
      <c r="BI315" s="623"/>
      <c r="BJ315" s="3"/>
      <c r="BK315" s="3"/>
    </row>
    <row r="316" spans="2:66" s="4" customFormat="1" ht="9.9" customHeight="1">
      <c r="C316" s="153"/>
      <c r="D316" s="141"/>
      <c r="E316" s="141"/>
      <c r="F316" s="141"/>
      <c r="G316" s="141"/>
      <c r="H316" s="141"/>
      <c r="I316" s="141"/>
      <c r="J316" s="141"/>
      <c r="K316" s="141"/>
      <c r="L316" s="141"/>
      <c r="M316" s="141"/>
      <c r="N316" s="141"/>
      <c r="O316" s="141"/>
      <c r="P316" s="141"/>
      <c r="Q316" s="154"/>
      <c r="R316" s="140"/>
      <c r="S316" s="3"/>
      <c r="T316" s="612"/>
      <c r="U316" s="612"/>
      <c r="V316" s="612"/>
      <c r="W316" s="612"/>
      <c r="X316" s="612"/>
      <c r="Y316" s="612"/>
      <c r="Z316" s="612"/>
      <c r="AA316" s="615"/>
      <c r="AB316" s="616"/>
      <c r="AC316" s="616"/>
      <c r="AD316" s="616"/>
      <c r="AE316" s="616"/>
      <c r="AF316" s="616"/>
      <c r="AG316" s="616"/>
      <c r="AH316" s="616"/>
      <c r="AI316" s="616"/>
      <c r="AJ316" s="616"/>
      <c r="AK316" s="616"/>
      <c r="AL316" s="616"/>
      <c r="AM316" s="616"/>
      <c r="AN316" s="616"/>
      <c r="AO316" s="616"/>
      <c r="AP316" s="616"/>
      <c r="AQ316" s="616"/>
      <c r="AR316" s="616"/>
      <c r="AS316" s="616"/>
      <c r="AT316" s="616"/>
      <c r="AU316" s="616"/>
      <c r="AV316" s="616"/>
      <c r="AW316" s="616"/>
      <c r="AX316" s="616"/>
      <c r="AY316" s="616"/>
      <c r="AZ316" s="616"/>
      <c r="BA316" s="616"/>
      <c r="BB316" s="616"/>
      <c r="BC316" s="616"/>
      <c r="BD316" s="616"/>
      <c r="BE316" s="616"/>
      <c r="BF316" s="616"/>
      <c r="BG316" s="616"/>
      <c r="BH316" s="616"/>
      <c r="BI316" s="624"/>
      <c r="BJ316" s="3"/>
      <c r="BK316" s="3"/>
    </row>
    <row r="317" spans="2:66" s="4" customFormat="1" ht="9.9" customHeight="1">
      <c r="C317" s="22"/>
      <c r="D317" s="22"/>
      <c r="E317" s="22"/>
      <c r="F317" s="22"/>
      <c r="G317" s="22"/>
      <c r="H317" s="22"/>
      <c r="I317" s="22"/>
      <c r="J317" s="22"/>
      <c r="K317" s="22"/>
      <c r="L317" s="22"/>
      <c r="M317" s="22"/>
      <c r="N317" s="22"/>
      <c r="O317" s="22"/>
      <c r="P317" s="22"/>
      <c r="Q317" s="22"/>
      <c r="R317" s="140"/>
      <c r="S317" s="3"/>
      <c r="T317" s="3"/>
      <c r="U317" s="3"/>
      <c r="V317" s="3"/>
      <c r="W317" s="3"/>
      <c r="X317" s="3"/>
      <c r="Y317" s="3"/>
      <c r="Z317" s="3"/>
      <c r="AA317" s="3"/>
    </row>
    <row r="318" spans="2:66" s="4" customFormat="1" ht="9.9" customHeight="1">
      <c r="B318" s="73" t="s">
        <v>1050</v>
      </c>
      <c r="D318" s="22"/>
      <c r="E318" s="22"/>
      <c r="F318" s="22"/>
      <c r="G318" s="22"/>
      <c r="H318" s="22"/>
      <c r="I318" s="22"/>
      <c r="J318" s="22"/>
      <c r="K318" s="22"/>
      <c r="L318" s="22"/>
      <c r="M318" s="22"/>
      <c r="N318" s="22"/>
      <c r="O318" s="22"/>
      <c r="P318" s="22"/>
      <c r="Q318" s="22"/>
      <c r="R318" s="140"/>
      <c r="S318" s="3"/>
      <c r="T318" s="142"/>
      <c r="U318" s="142" t="s">
        <v>1078</v>
      </c>
      <c r="V318" s="142"/>
      <c r="W318" s="81"/>
      <c r="X318" s="82"/>
      <c r="Y318" s="82"/>
      <c r="Z318" s="82"/>
      <c r="AA318" s="82"/>
      <c r="AB318" s="82"/>
      <c r="AC318" s="82"/>
      <c r="AD318" s="82"/>
      <c r="AE318" s="82"/>
      <c r="AF318" s="82"/>
      <c r="AG318" s="83"/>
      <c r="AH318" s="82"/>
      <c r="AI318" s="82"/>
      <c r="AJ318" s="82"/>
      <c r="AK318" s="82"/>
      <c r="AL318" s="82"/>
      <c r="AM318" s="82"/>
      <c r="AN318" s="82"/>
      <c r="AO318" s="82"/>
      <c r="AP318" s="82"/>
      <c r="AQ318" s="83"/>
      <c r="AR318" s="142"/>
      <c r="AS318" s="142"/>
      <c r="AT318" s="142"/>
      <c r="AU318" s="142"/>
      <c r="AV318" s="142"/>
      <c r="AW318" s="142"/>
      <c r="AX318" s="142"/>
      <c r="AY318" s="142"/>
      <c r="AZ318" s="142"/>
      <c r="BA318" s="142"/>
      <c r="BB318" s="142"/>
      <c r="BC318" s="142"/>
      <c r="BD318" s="142"/>
      <c r="BE318" s="142"/>
      <c r="BF318" s="142"/>
      <c r="BG318" s="142"/>
      <c r="BH318" s="142"/>
      <c r="BI318" s="142"/>
      <c r="BJ318" s="3"/>
      <c r="BK318" s="3"/>
      <c r="BL318" s="3"/>
      <c r="BM318" s="3"/>
      <c r="BN318" s="3"/>
    </row>
    <row r="319" spans="2:66" s="4" customFormat="1" ht="9.9" customHeight="1">
      <c r="C319" s="644" t="s">
        <v>1079</v>
      </c>
      <c r="D319" s="645"/>
      <c r="E319" s="645"/>
      <c r="F319" s="645"/>
      <c r="G319" s="645"/>
      <c r="H319" s="645"/>
      <c r="I319" s="645"/>
      <c r="J319" s="645"/>
      <c r="K319" s="645"/>
      <c r="L319" s="645"/>
      <c r="M319" s="645"/>
      <c r="N319" s="645"/>
      <c r="O319" s="645"/>
      <c r="P319" s="645"/>
      <c r="Q319" s="646"/>
      <c r="R319" s="140"/>
      <c r="S319" s="3"/>
      <c r="T319" s="142"/>
      <c r="U319" s="142"/>
      <c r="V319" s="142"/>
      <c r="W319" s="81"/>
      <c r="X319" s="82"/>
      <c r="Y319" s="82"/>
      <c r="Z319" s="82"/>
      <c r="AA319" s="82"/>
      <c r="AB319" s="82"/>
      <c r="AC319" s="82"/>
      <c r="AD319" s="82"/>
      <c r="AE319" s="82"/>
      <c r="AF319" s="82"/>
      <c r="AG319" s="83"/>
      <c r="AH319" s="82"/>
      <c r="AI319" s="82"/>
      <c r="AJ319" s="82"/>
      <c r="AK319" s="82"/>
      <c r="AL319" s="82"/>
      <c r="AM319" s="82"/>
      <c r="AN319" s="82"/>
      <c r="AO319" s="82"/>
      <c r="AP319" s="82"/>
      <c r="AQ319" s="83"/>
      <c r="AR319" s="142"/>
      <c r="AS319" s="142"/>
      <c r="AT319" s="142"/>
      <c r="AU319" s="142"/>
      <c r="AV319" s="142"/>
      <c r="AW319" s="142"/>
      <c r="AX319" s="142"/>
      <c r="AY319" s="142"/>
      <c r="AZ319" s="142"/>
      <c r="BA319" s="142"/>
      <c r="BB319" s="142"/>
      <c r="BC319" s="142"/>
      <c r="BD319" s="142"/>
      <c r="BE319" s="142"/>
      <c r="BF319" s="142"/>
      <c r="BG319" s="142"/>
      <c r="BH319" s="142"/>
      <c r="BI319" s="142"/>
      <c r="BJ319" s="3"/>
      <c r="BK319" s="3"/>
      <c r="BL319" s="3"/>
      <c r="BM319" s="3"/>
      <c r="BN319" s="3"/>
    </row>
    <row r="320" spans="2:66" s="4" customFormat="1" ht="9.9" customHeight="1">
      <c r="C320" s="647"/>
      <c r="D320" s="648"/>
      <c r="E320" s="648"/>
      <c r="F320" s="648"/>
      <c r="G320" s="648"/>
      <c r="H320" s="648"/>
      <c r="I320" s="648"/>
      <c r="J320" s="648"/>
      <c r="K320" s="648"/>
      <c r="L320" s="648"/>
      <c r="M320" s="648"/>
      <c r="N320" s="648"/>
      <c r="O320" s="648"/>
      <c r="P320" s="648"/>
      <c r="Q320" s="649"/>
      <c r="R320" s="140"/>
      <c r="S320" s="3"/>
      <c r="T320" s="653" t="s">
        <v>990</v>
      </c>
      <c r="U320" s="654"/>
      <c r="V320" s="654"/>
      <c r="W320" s="654"/>
      <c r="X320" s="654"/>
      <c r="Y320" s="654"/>
      <c r="Z320" s="655"/>
      <c r="AA320" s="656" t="s">
        <v>1004</v>
      </c>
      <c r="AB320" s="656"/>
      <c r="AC320" s="656"/>
      <c r="AD320" s="656"/>
      <c r="AE320" s="656"/>
      <c r="AF320" s="656"/>
      <c r="AG320" s="656"/>
      <c r="AH320" s="656"/>
      <c r="AI320" s="656"/>
      <c r="AJ320" s="656"/>
      <c r="AK320" s="656"/>
      <c r="AL320" s="656"/>
      <c r="AM320" s="656"/>
      <c r="AN320" s="656"/>
      <c r="AO320" s="656"/>
      <c r="AP320" s="656"/>
      <c r="AQ320" s="656"/>
      <c r="AR320" s="656"/>
      <c r="AS320" s="656"/>
      <c r="AT320" s="656"/>
      <c r="AU320" s="656"/>
      <c r="AV320" s="657" t="s">
        <v>1003</v>
      </c>
      <c r="AW320" s="658"/>
      <c r="AX320" s="658"/>
      <c r="AY320" s="658"/>
      <c r="AZ320" s="658"/>
      <c r="BA320" s="658"/>
      <c r="BB320" s="659"/>
      <c r="BC320" s="637" t="s">
        <v>991</v>
      </c>
      <c r="BD320" s="612"/>
      <c r="BE320" s="612"/>
      <c r="BF320" s="612"/>
      <c r="BG320" s="612"/>
      <c r="BH320" s="612"/>
      <c r="BI320" s="612"/>
      <c r="BJ320" s="612"/>
      <c r="BK320" s="100"/>
      <c r="BL320" s="3"/>
      <c r="BM320" s="3"/>
      <c r="BN320" s="3"/>
    </row>
    <row r="321" spans="2:66" s="4" customFormat="1" ht="9.9" customHeight="1">
      <c r="C321" s="647"/>
      <c r="D321" s="648"/>
      <c r="E321" s="648"/>
      <c r="F321" s="648"/>
      <c r="G321" s="648"/>
      <c r="H321" s="648"/>
      <c r="I321" s="648"/>
      <c r="J321" s="648"/>
      <c r="K321" s="648"/>
      <c r="L321" s="648"/>
      <c r="M321" s="648"/>
      <c r="N321" s="648"/>
      <c r="O321" s="648"/>
      <c r="P321" s="648"/>
      <c r="Q321" s="649"/>
      <c r="R321" s="140"/>
      <c r="S321" s="3"/>
      <c r="T321" s="143"/>
      <c r="U321" s="144"/>
      <c r="V321" s="144"/>
      <c r="W321" s="144"/>
      <c r="X321" s="144"/>
      <c r="Y321" s="144"/>
      <c r="Z321" s="145"/>
      <c r="AA321" s="612" t="s">
        <v>15</v>
      </c>
      <c r="AB321" s="612"/>
      <c r="AC321" s="612"/>
      <c r="AD321" s="612"/>
      <c r="AE321" s="612"/>
      <c r="AF321" s="612"/>
      <c r="AG321" s="612"/>
      <c r="AH321" s="612"/>
      <c r="AI321" s="612"/>
      <c r="AJ321" s="612"/>
      <c r="AK321" s="612"/>
      <c r="AL321" s="612"/>
      <c r="AM321" s="612"/>
      <c r="AN321" s="612"/>
      <c r="AO321" s="612"/>
      <c r="AP321" s="612"/>
      <c r="AQ321" s="612"/>
      <c r="AR321" s="612"/>
      <c r="AS321" s="612"/>
      <c r="AT321" s="612"/>
      <c r="AU321" s="612"/>
      <c r="AV321" s="110" t="s">
        <v>999</v>
      </c>
      <c r="AW321" s="106"/>
      <c r="AX321" s="108"/>
      <c r="AY321" s="105" t="s">
        <v>973</v>
      </c>
      <c r="AZ321" s="107"/>
      <c r="BA321" s="109"/>
      <c r="BB321" s="111" t="s">
        <v>974</v>
      </c>
      <c r="BC321" s="689" t="s">
        <v>1066</v>
      </c>
      <c r="BD321" s="690"/>
      <c r="BE321" s="690"/>
      <c r="BF321" s="690"/>
      <c r="BG321" s="690"/>
      <c r="BH321" s="690"/>
      <c r="BI321" s="690"/>
      <c r="BJ321" s="690"/>
      <c r="BK321" s="100"/>
      <c r="BL321" s="3"/>
      <c r="BM321" s="3"/>
      <c r="BN321" s="3"/>
    </row>
    <row r="322" spans="2:66" s="4" customFormat="1" ht="9.9" customHeight="1">
      <c r="C322" s="647"/>
      <c r="D322" s="648"/>
      <c r="E322" s="648"/>
      <c r="F322" s="648"/>
      <c r="G322" s="648"/>
      <c r="H322" s="648"/>
      <c r="I322" s="648"/>
      <c r="J322" s="648"/>
      <c r="K322" s="648"/>
      <c r="L322" s="648"/>
      <c r="M322" s="648"/>
      <c r="N322" s="648"/>
      <c r="O322" s="648"/>
      <c r="P322" s="648"/>
      <c r="Q322" s="649"/>
      <c r="R322" s="140"/>
      <c r="S322" s="3"/>
      <c r="T322" s="691" t="s">
        <v>1007</v>
      </c>
      <c r="U322" s="692"/>
      <c r="V322" s="692"/>
      <c r="W322" s="692"/>
      <c r="X322" s="692"/>
      <c r="Y322" s="692"/>
      <c r="Z322" s="693"/>
      <c r="AA322" s="612"/>
      <c r="AB322" s="612"/>
      <c r="AC322" s="612"/>
      <c r="AD322" s="612"/>
      <c r="AE322" s="612"/>
      <c r="AF322" s="612"/>
      <c r="AG322" s="612"/>
      <c r="AH322" s="612"/>
      <c r="AI322" s="612"/>
      <c r="AJ322" s="612"/>
      <c r="AK322" s="612"/>
      <c r="AL322" s="612"/>
      <c r="AM322" s="612"/>
      <c r="AN322" s="612"/>
      <c r="AO322" s="612"/>
      <c r="AP322" s="612"/>
      <c r="AQ322" s="612"/>
      <c r="AR322" s="612"/>
      <c r="AS322" s="612"/>
      <c r="AT322" s="612"/>
      <c r="AU322" s="612"/>
      <c r="AV322" s="694"/>
      <c r="AW322" s="696"/>
      <c r="AX322" s="586"/>
      <c r="AY322" s="698">
        <v>0</v>
      </c>
      <c r="AZ322" s="700">
        <v>0</v>
      </c>
      <c r="BA322" s="595">
        <v>0</v>
      </c>
      <c r="BB322" s="626">
        <v>0</v>
      </c>
      <c r="BC322" s="689"/>
      <c r="BD322" s="690"/>
      <c r="BE322" s="690"/>
      <c r="BF322" s="690"/>
      <c r="BG322" s="690"/>
      <c r="BH322" s="690"/>
      <c r="BI322" s="690"/>
      <c r="BJ322" s="690"/>
      <c r="BK322" s="100"/>
      <c r="BL322" s="3"/>
      <c r="BM322" s="3"/>
      <c r="BN322" s="3"/>
    </row>
    <row r="323" spans="2:66" s="4" customFormat="1" ht="9.9" customHeight="1">
      <c r="C323" s="647"/>
      <c r="D323" s="648"/>
      <c r="E323" s="648"/>
      <c r="F323" s="648"/>
      <c r="G323" s="648"/>
      <c r="H323" s="648"/>
      <c r="I323" s="648"/>
      <c r="J323" s="648"/>
      <c r="K323" s="648"/>
      <c r="L323" s="648"/>
      <c r="M323" s="648"/>
      <c r="N323" s="648"/>
      <c r="O323" s="648"/>
      <c r="P323" s="648"/>
      <c r="Q323" s="649"/>
      <c r="R323" s="140"/>
      <c r="S323" s="3"/>
      <c r="T323" s="691"/>
      <c r="U323" s="692"/>
      <c r="V323" s="692"/>
      <c r="W323" s="692"/>
      <c r="X323" s="692"/>
      <c r="Y323" s="692"/>
      <c r="Z323" s="693"/>
      <c r="AA323" s="612" t="s">
        <v>1001</v>
      </c>
      <c r="AB323" s="612"/>
      <c r="AC323" s="612"/>
      <c r="AD323" s="612"/>
      <c r="AE323" s="702"/>
      <c r="AF323" s="702"/>
      <c r="AG323" s="702"/>
      <c r="AH323" s="702"/>
      <c r="AI323" s="702"/>
      <c r="AJ323" s="702"/>
      <c r="AK323" s="702"/>
      <c r="AL323" s="702"/>
      <c r="AM323" s="702"/>
      <c r="AN323" s="702"/>
      <c r="AO323" s="702"/>
      <c r="AP323" s="702"/>
      <c r="AQ323" s="702"/>
      <c r="AR323" s="702"/>
      <c r="AS323" s="702"/>
      <c r="AT323" s="702"/>
      <c r="AU323" s="702"/>
      <c r="AV323" s="694"/>
      <c r="AW323" s="696"/>
      <c r="AX323" s="586"/>
      <c r="AY323" s="698"/>
      <c r="AZ323" s="700"/>
      <c r="BA323" s="595"/>
      <c r="BB323" s="626"/>
      <c r="BC323" s="689"/>
      <c r="BD323" s="690"/>
      <c r="BE323" s="690"/>
      <c r="BF323" s="690"/>
      <c r="BG323" s="690"/>
      <c r="BH323" s="690"/>
      <c r="BI323" s="690"/>
      <c r="BJ323" s="690"/>
      <c r="BK323" s="100"/>
      <c r="BL323" s="3"/>
      <c r="BM323" s="3"/>
      <c r="BN323" s="3"/>
    </row>
    <row r="324" spans="2:66" s="4" customFormat="1" ht="9.9" customHeight="1">
      <c r="C324" s="647"/>
      <c r="D324" s="648"/>
      <c r="E324" s="648"/>
      <c r="F324" s="648"/>
      <c r="G324" s="648"/>
      <c r="H324" s="648"/>
      <c r="I324" s="648"/>
      <c r="J324" s="648"/>
      <c r="K324" s="648"/>
      <c r="L324" s="648"/>
      <c r="M324" s="648"/>
      <c r="N324" s="648"/>
      <c r="O324" s="648"/>
      <c r="P324" s="648"/>
      <c r="Q324" s="649"/>
      <c r="R324" s="140"/>
      <c r="S324" s="3"/>
      <c r="T324" s="691" t="s">
        <v>1008</v>
      </c>
      <c r="U324" s="692"/>
      <c r="V324" s="692"/>
      <c r="W324" s="692"/>
      <c r="X324" s="692"/>
      <c r="Y324" s="692"/>
      <c r="Z324" s="693"/>
      <c r="AA324" s="612"/>
      <c r="AB324" s="612"/>
      <c r="AC324" s="612"/>
      <c r="AD324" s="612"/>
      <c r="AE324" s="702"/>
      <c r="AF324" s="702"/>
      <c r="AG324" s="702"/>
      <c r="AH324" s="702"/>
      <c r="AI324" s="702"/>
      <c r="AJ324" s="702"/>
      <c r="AK324" s="702"/>
      <c r="AL324" s="702"/>
      <c r="AM324" s="702"/>
      <c r="AN324" s="702"/>
      <c r="AO324" s="702"/>
      <c r="AP324" s="702"/>
      <c r="AQ324" s="702"/>
      <c r="AR324" s="702"/>
      <c r="AS324" s="702"/>
      <c r="AT324" s="702"/>
      <c r="AU324" s="702"/>
      <c r="AV324" s="694"/>
      <c r="AW324" s="696"/>
      <c r="AX324" s="586"/>
      <c r="AY324" s="698"/>
      <c r="AZ324" s="700"/>
      <c r="BA324" s="595"/>
      <c r="BB324" s="626"/>
      <c r="BC324" s="689"/>
      <c r="BD324" s="690"/>
      <c r="BE324" s="690"/>
      <c r="BF324" s="690"/>
      <c r="BG324" s="690"/>
      <c r="BH324" s="690"/>
      <c r="BI324" s="690"/>
      <c r="BJ324" s="690"/>
      <c r="BK324" s="100"/>
      <c r="BL324" s="3"/>
      <c r="BM324" s="3"/>
      <c r="BN324" s="3"/>
    </row>
    <row r="325" spans="2:66" s="4" customFormat="1" ht="9.9" customHeight="1">
      <c r="C325" s="647"/>
      <c r="D325" s="648"/>
      <c r="E325" s="648"/>
      <c r="F325" s="648"/>
      <c r="G325" s="648"/>
      <c r="H325" s="648"/>
      <c r="I325" s="648"/>
      <c r="J325" s="648"/>
      <c r="K325" s="648"/>
      <c r="L325" s="648"/>
      <c r="M325" s="648"/>
      <c r="N325" s="648"/>
      <c r="O325" s="648"/>
      <c r="P325" s="648"/>
      <c r="Q325" s="649"/>
      <c r="R325" s="140"/>
      <c r="S325" s="3"/>
      <c r="T325" s="147"/>
      <c r="U325" s="148"/>
      <c r="V325" s="148"/>
      <c r="W325" s="148"/>
      <c r="X325" s="148"/>
      <c r="Y325" s="148"/>
      <c r="Z325" s="149"/>
      <c r="AA325" s="612" t="s">
        <v>16</v>
      </c>
      <c r="AB325" s="612"/>
      <c r="AC325" s="612"/>
      <c r="AD325" s="612"/>
      <c r="AE325" s="612"/>
      <c r="AF325" s="612"/>
      <c r="AG325" s="612"/>
      <c r="AH325" s="612"/>
      <c r="AI325" s="612"/>
      <c r="AJ325" s="612"/>
      <c r="AK325" s="612"/>
      <c r="AL325" s="612"/>
      <c r="AM325" s="612"/>
      <c r="AN325" s="612"/>
      <c r="AO325" s="612"/>
      <c r="AP325" s="612"/>
      <c r="AQ325" s="612"/>
      <c r="AR325" s="612"/>
      <c r="AS325" s="612"/>
      <c r="AT325" s="612"/>
      <c r="AU325" s="612"/>
      <c r="AV325" s="695"/>
      <c r="AW325" s="697"/>
      <c r="AX325" s="587"/>
      <c r="AY325" s="699"/>
      <c r="AZ325" s="701"/>
      <c r="BA325" s="596"/>
      <c r="BB325" s="627"/>
      <c r="BC325" s="689"/>
      <c r="BD325" s="690"/>
      <c r="BE325" s="690"/>
      <c r="BF325" s="690"/>
      <c r="BG325" s="690"/>
      <c r="BH325" s="690"/>
      <c r="BI325" s="690"/>
      <c r="BJ325" s="690"/>
      <c r="BK325" s="100"/>
      <c r="BL325" s="3"/>
      <c r="BM325" s="3"/>
      <c r="BN325" s="3"/>
    </row>
    <row r="326" spans="2:66" s="4" customFormat="1" ht="9.9" customHeight="1">
      <c r="B326" s="3"/>
      <c r="C326" s="650"/>
      <c r="D326" s="651"/>
      <c r="E326" s="651"/>
      <c r="F326" s="651"/>
      <c r="G326" s="651"/>
      <c r="H326" s="651"/>
      <c r="I326" s="651"/>
      <c r="J326" s="651"/>
      <c r="K326" s="651"/>
      <c r="L326" s="651"/>
      <c r="M326" s="651"/>
      <c r="N326" s="651"/>
      <c r="O326" s="651"/>
      <c r="P326" s="651"/>
      <c r="Q326" s="652"/>
      <c r="R326" s="140"/>
      <c r="S326" s="3"/>
      <c r="T326" s="660" t="s">
        <v>1005</v>
      </c>
      <c r="U326" s="661"/>
      <c r="V326" s="661"/>
      <c r="W326" s="661"/>
      <c r="X326" s="661"/>
      <c r="Y326" s="661"/>
      <c r="Z326" s="662"/>
      <c r="AA326" s="663" t="s">
        <v>1001</v>
      </c>
      <c r="AB326" s="664"/>
      <c r="AC326" s="664"/>
      <c r="AD326" s="665"/>
      <c r="AE326" s="666"/>
      <c r="AF326" s="667"/>
      <c r="AG326" s="667"/>
      <c r="AH326" s="667"/>
      <c r="AI326" s="667"/>
      <c r="AJ326" s="667"/>
      <c r="AK326" s="667"/>
      <c r="AL326" s="667"/>
      <c r="AM326" s="667"/>
      <c r="AN326" s="667"/>
      <c r="AO326" s="667"/>
      <c r="AP326" s="667"/>
      <c r="AQ326" s="667"/>
      <c r="AR326" s="667"/>
      <c r="AS326" s="667"/>
      <c r="AT326" s="667"/>
      <c r="AU326" s="668"/>
      <c r="AV326" s="582"/>
      <c r="AW326" s="582"/>
      <c r="AX326" s="585"/>
      <c r="AY326" s="588">
        <v>0</v>
      </c>
      <c r="AZ326" s="591">
        <v>0</v>
      </c>
      <c r="BA326" s="594">
        <v>0</v>
      </c>
      <c r="BB326" s="625">
        <v>0</v>
      </c>
      <c r="BC326" s="104"/>
      <c r="BD326" s="87"/>
      <c r="BE326" s="87"/>
      <c r="BF326" s="87"/>
      <c r="BG326" s="87"/>
      <c r="BH326" s="87"/>
      <c r="BI326" s="87"/>
      <c r="BJ326" s="87"/>
      <c r="BK326" s="88"/>
      <c r="BL326" s="3"/>
      <c r="BM326" s="3"/>
      <c r="BN326" s="3"/>
    </row>
    <row r="327" spans="2:66" s="4" customFormat="1" ht="9.9" customHeight="1">
      <c r="M327" s="3"/>
      <c r="R327" s="140"/>
      <c r="S327" s="3"/>
      <c r="T327" s="628" t="s">
        <v>1006</v>
      </c>
      <c r="U327" s="629"/>
      <c r="V327" s="629"/>
      <c r="W327" s="629"/>
      <c r="X327" s="629"/>
      <c r="Y327" s="629"/>
      <c r="Z327" s="630"/>
      <c r="AA327" s="663"/>
      <c r="AB327" s="664"/>
      <c r="AC327" s="664"/>
      <c r="AD327" s="665"/>
      <c r="AE327" s="669"/>
      <c r="AF327" s="670"/>
      <c r="AG327" s="670"/>
      <c r="AH327" s="670"/>
      <c r="AI327" s="670"/>
      <c r="AJ327" s="670"/>
      <c r="AK327" s="670"/>
      <c r="AL327" s="670"/>
      <c r="AM327" s="670"/>
      <c r="AN327" s="670"/>
      <c r="AO327" s="670"/>
      <c r="AP327" s="670"/>
      <c r="AQ327" s="670"/>
      <c r="AR327" s="670"/>
      <c r="AS327" s="670"/>
      <c r="AT327" s="670"/>
      <c r="AU327" s="671"/>
      <c r="AV327" s="583"/>
      <c r="AW327" s="583"/>
      <c r="AX327" s="586"/>
      <c r="AY327" s="589"/>
      <c r="AZ327" s="592"/>
      <c r="BA327" s="595"/>
      <c r="BB327" s="626"/>
      <c r="BC327" s="85"/>
      <c r="BD327" s="88"/>
      <c r="BE327" s="88"/>
      <c r="BF327" s="88"/>
      <c r="BG327" s="88"/>
      <c r="BH327" s="88"/>
      <c r="BI327" s="88"/>
      <c r="BJ327" s="88"/>
      <c r="BK327" s="88"/>
      <c r="BL327" s="3"/>
      <c r="BM327" s="3"/>
      <c r="BN327" s="3"/>
    </row>
    <row r="328" spans="2:66" s="3" customFormat="1" ht="9.9" customHeight="1">
      <c r="B328" s="73" t="s">
        <v>9</v>
      </c>
      <c r="C328" s="631" t="s">
        <v>1051</v>
      </c>
      <c r="D328" s="631"/>
      <c r="E328" s="631"/>
      <c r="F328" s="631"/>
      <c r="G328" s="631"/>
      <c r="H328" s="631"/>
      <c r="I328" s="631"/>
      <c r="J328" s="631"/>
      <c r="K328" s="631"/>
      <c r="L328" s="631"/>
      <c r="M328" s="631"/>
      <c r="N328" s="631"/>
      <c r="O328" s="631"/>
      <c r="P328" s="631"/>
      <c r="Q328" s="631"/>
      <c r="R328" s="140"/>
      <c r="T328" s="632" t="s">
        <v>1002</v>
      </c>
      <c r="U328" s="633"/>
      <c r="V328" s="633"/>
      <c r="W328" s="633"/>
      <c r="X328" s="633"/>
      <c r="Y328" s="633"/>
      <c r="Z328" s="634"/>
      <c r="AA328" s="663"/>
      <c r="AB328" s="664"/>
      <c r="AC328" s="664"/>
      <c r="AD328" s="665"/>
      <c r="AE328" s="672"/>
      <c r="AF328" s="673"/>
      <c r="AG328" s="673"/>
      <c r="AH328" s="673"/>
      <c r="AI328" s="673"/>
      <c r="AJ328" s="673"/>
      <c r="AK328" s="673"/>
      <c r="AL328" s="673"/>
      <c r="AM328" s="673"/>
      <c r="AN328" s="673"/>
      <c r="AO328" s="673"/>
      <c r="AP328" s="673"/>
      <c r="AQ328" s="673"/>
      <c r="AR328" s="673"/>
      <c r="AS328" s="673"/>
      <c r="AT328" s="673"/>
      <c r="AU328" s="674"/>
      <c r="AV328" s="584"/>
      <c r="AW328" s="584"/>
      <c r="AX328" s="587"/>
      <c r="AY328" s="590"/>
      <c r="AZ328" s="593"/>
      <c r="BA328" s="596"/>
      <c r="BB328" s="627"/>
      <c r="BC328" s="86"/>
      <c r="BD328" s="4"/>
      <c r="BE328" s="119"/>
      <c r="BF328" s="119"/>
      <c r="BG328" s="119"/>
      <c r="BH328" s="119"/>
      <c r="BI328" s="119"/>
      <c r="BJ328" s="82"/>
    </row>
    <row r="329" spans="2:66" s="4" customFormat="1" ht="9.9" customHeight="1">
      <c r="C329" s="631"/>
      <c r="D329" s="631"/>
      <c r="E329" s="631"/>
      <c r="F329" s="631"/>
      <c r="G329" s="631"/>
      <c r="H329" s="631"/>
      <c r="I329" s="631"/>
      <c r="J329" s="631"/>
      <c r="K329" s="631"/>
      <c r="L329" s="631"/>
      <c r="M329" s="631"/>
      <c r="N329" s="631"/>
      <c r="O329" s="631"/>
      <c r="P329" s="631"/>
      <c r="Q329" s="631"/>
      <c r="R329" s="140"/>
      <c r="S329" s="3"/>
      <c r="T329" s="564" t="s">
        <v>992</v>
      </c>
      <c r="U329" s="565"/>
      <c r="V329" s="565"/>
      <c r="W329" s="565"/>
      <c r="X329" s="565"/>
      <c r="Y329" s="565"/>
      <c r="Z329" s="566"/>
      <c r="AA329" s="635" t="s">
        <v>15</v>
      </c>
      <c r="AB329" s="636"/>
      <c r="AC329" s="636"/>
      <c r="AD329" s="637"/>
      <c r="AE329" s="638" t="s">
        <v>1009</v>
      </c>
      <c r="AF329" s="639"/>
      <c r="AG329" s="639"/>
      <c r="AH329" s="639"/>
      <c r="AI329" s="639"/>
      <c r="AJ329" s="639"/>
      <c r="AK329" s="639"/>
      <c r="AL329" s="639"/>
      <c r="AM329" s="639"/>
      <c r="AN329" s="639"/>
      <c r="AO329" s="639"/>
      <c r="AP329" s="639"/>
      <c r="AQ329" s="639"/>
      <c r="AR329" s="639"/>
      <c r="AS329" s="639"/>
      <c r="AT329" s="639"/>
      <c r="AU329" s="639"/>
      <c r="AV329" s="639"/>
      <c r="AW329" s="639"/>
      <c r="AX329" s="639"/>
      <c r="AY329" s="639"/>
      <c r="AZ329" s="639"/>
      <c r="BA329" s="639"/>
      <c r="BB329" s="640"/>
      <c r="BE329" s="119"/>
      <c r="BF329" s="119"/>
      <c r="BG329" s="119"/>
      <c r="BH329" s="119"/>
      <c r="BI329" s="119"/>
      <c r="BJ329" s="112"/>
      <c r="BL329" s="3"/>
      <c r="BM329" s="3"/>
      <c r="BN329" s="3"/>
    </row>
    <row r="330" spans="2:66" s="4" customFormat="1" ht="9.9" customHeight="1">
      <c r="B330" s="3"/>
      <c r="C330" s="631"/>
      <c r="D330" s="631"/>
      <c r="E330" s="631"/>
      <c r="F330" s="631"/>
      <c r="G330" s="631"/>
      <c r="H330" s="631"/>
      <c r="I330" s="631"/>
      <c r="J330" s="631"/>
      <c r="K330" s="631"/>
      <c r="L330" s="631"/>
      <c r="M330" s="631"/>
      <c r="N330" s="631"/>
      <c r="O330" s="631"/>
      <c r="P330" s="631"/>
      <c r="Q330" s="631"/>
      <c r="R330" s="140"/>
      <c r="S330" s="3"/>
      <c r="T330" s="567"/>
      <c r="U330" s="568"/>
      <c r="V330" s="568"/>
      <c r="W330" s="568"/>
      <c r="X330" s="568"/>
      <c r="Y330" s="568"/>
      <c r="Z330" s="569"/>
      <c r="AA330" s="635" t="s">
        <v>1001</v>
      </c>
      <c r="AB330" s="636"/>
      <c r="AC330" s="636"/>
      <c r="AD330" s="637"/>
      <c r="AE330" s="638" t="s">
        <v>1010</v>
      </c>
      <c r="AF330" s="639"/>
      <c r="AG330" s="639"/>
      <c r="AH330" s="639"/>
      <c r="AI330" s="639"/>
      <c r="AJ330" s="639"/>
      <c r="AK330" s="639"/>
      <c r="AL330" s="639"/>
      <c r="AM330" s="639"/>
      <c r="AN330" s="639"/>
      <c r="AO330" s="639"/>
      <c r="AP330" s="639"/>
      <c r="AQ330" s="639"/>
      <c r="AR330" s="639"/>
      <c r="AS330" s="639"/>
      <c r="AT330" s="639"/>
      <c r="AU330" s="639"/>
      <c r="AV330" s="639"/>
      <c r="AW330" s="639"/>
      <c r="AX330" s="639"/>
      <c r="AY330" s="639"/>
      <c r="AZ330" s="639"/>
      <c r="BA330" s="639"/>
      <c r="BB330" s="640"/>
      <c r="BE330" s="150"/>
      <c r="BF330" s="150"/>
      <c r="BG330" s="150"/>
      <c r="BH330" s="150"/>
      <c r="BI330" s="150"/>
      <c r="BJ330" s="150"/>
      <c r="BK330" s="3"/>
      <c r="BL330" s="3"/>
      <c r="BM330" s="3"/>
      <c r="BN330" s="3"/>
    </row>
    <row r="331" spans="2:66" s="4" customFormat="1" ht="9.9" customHeight="1">
      <c r="B331" s="3"/>
      <c r="C331" s="631"/>
      <c r="D331" s="631"/>
      <c r="E331" s="631"/>
      <c r="F331" s="631"/>
      <c r="G331" s="631"/>
      <c r="H331" s="631"/>
      <c r="I331" s="631"/>
      <c r="J331" s="631"/>
      <c r="K331" s="631"/>
      <c r="L331" s="631"/>
      <c r="M331" s="631"/>
      <c r="N331" s="631"/>
      <c r="O331" s="631"/>
      <c r="P331" s="631"/>
      <c r="Q331" s="631"/>
      <c r="S331" s="13"/>
      <c r="T331" s="564" t="s">
        <v>993</v>
      </c>
      <c r="U331" s="565"/>
      <c r="V331" s="565"/>
      <c r="W331" s="565"/>
      <c r="X331" s="565"/>
      <c r="Y331" s="565"/>
      <c r="Z331" s="566"/>
      <c r="AA331" s="635" t="s">
        <v>15</v>
      </c>
      <c r="AB331" s="636"/>
      <c r="AC331" s="636"/>
      <c r="AD331" s="637"/>
      <c r="AE331" s="638" t="s">
        <v>1009</v>
      </c>
      <c r="AF331" s="639"/>
      <c r="AG331" s="639"/>
      <c r="AH331" s="639"/>
      <c r="AI331" s="639"/>
      <c r="AJ331" s="639"/>
      <c r="AK331" s="639"/>
      <c r="AL331" s="639"/>
      <c r="AM331" s="639"/>
      <c r="AN331" s="639"/>
      <c r="AO331" s="639"/>
      <c r="AP331" s="639"/>
      <c r="AQ331" s="639"/>
      <c r="AR331" s="639"/>
      <c r="AS331" s="639"/>
      <c r="AT331" s="639"/>
      <c r="AU331" s="639"/>
      <c r="AV331" s="639"/>
      <c r="AW331" s="639"/>
      <c r="AX331" s="639"/>
      <c r="AY331" s="639"/>
      <c r="AZ331" s="639"/>
      <c r="BA331" s="639"/>
      <c r="BB331" s="640"/>
      <c r="BJ331" s="3"/>
      <c r="BL331" s="3"/>
      <c r="BM331" s="3"/>
      <c r="BN331" s="3"/>
    </row>
    <row r="332" spans="2:66" s="4" customFormat="1" ht="9.9" customHeight="1">
      <c r="D332" s="163"/>
      <c r="E332" s="163"/>
      <c r="F332" s="163"/>
      <c r="G332" s="163"/>
      <c r="H332" s="163"/>
      <c r="I332" s="163"/>
      <c r="J332" s="163"/>
      <c r="K332" s="163"/>
      <c r="L332" s="163"/>
      <c r="M332" s="163"/>
      <c r="N332" s="163"/>
      <c r="O332" s="163"/>
      <c r="P332" s="163"/>
      <c r="Q332" s="163"/>
      <c r="S332" s="13"/>
      <c r="T332" s="567"/>
      <c r="U332" s="568"/>
      <c r="V332" s="568"/>
      <c r="W332" s="568"/>
      <c r="X332" s="568"/>
      <c r="Y332" s="568"/>
      <c r="Z332" s="569"/>
      <c r="AA332" s="635" t="s">
        <v>1001</v>
      </c>
      <c r="AB332" s="636"/>
      <c r="AC332" s="636"/>
      <c r="AD332" s="637"/>
      <c r="AE332" s="638" t="s">
        <v>1010</v>
      </c>
      <c r="AF332" s="639"/>
      <c r="AG332" s="639"/>
      <c r="AH332" s="639"/>
      <c r="AI332" s="639"/>
      <c r="AJ332" s="639"/>
      <c r="AK332" s="639"/>
      <c r="AL332" s="639"/>
      <c r="AM332" s="639"/>
      <c r="AN332" s="639"/>
      <c r="AO332" s="640"/>
      <c r="AP332" s="635" t="s">
        <v>16</v>
      </c>
      <c r="AQ332" s="636"/>
      <c r="AR332" s="636"/>
      <c r="AS332" s="637"/>
      <c r="AT332" s="641" t="s">
        <v>17</v>
      </c>
      <c r="AU332" s="642"/>
      <c r="AV332" s="642"/>
      <c r="AW332" s="642"/>
      <c r="AX332" s="642"/>
      <c r="AY332" s="642"/>
      <c r="AZ332" s="642"/>
      <c r="BA332" s="642"/>
      <c r="BB332" s="643"/>
      <c r="BC332" s="3"/>
      <c r="BI332" s="3"/>
      <c r="BL332" s="3"/>
      <c r="BM332" s="3"/>
      <c r="BN332" s="3"/>
    </row>
    <row r="333" spans="2:66" s="4" customFormat="1" ht="9.9" customHeight="1">
      <c r="B333" s="73" t="s">
        <v>9</v>
      </c>
      <c r="C333" s="578" t="s">
        <v>1052</v>
      </c>
      <c r="D333" s="578"/>
      <c r="E333" s="578"/>
      <c r="F333" s="578"/>
      <c r="G333" s="578"/>
      <c r="H333" s="578"/>
      <c r="I333" s="578"/>
      <c r="J333" s="578"/>
      <c r="K333" s="578"/>
      <c r="L333" s="578"/>
      <c r="M333" s="578"/>
      <c r="N333" s="578"/>
      <c r="O333" s="578"/>
      <c r="P333" s="578"/>
      <c r="Q333" s="578"/>
      <c r="S333" s="13"/>
      <c r="T333" s="8"/>
      <c r="U333" s="90" t="s">
        <v>994</v>
      </c>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579" t="s">
        <v>1011</v>
      </c>
      <c r="AT333" s="579"/>
      <c r="AU333" s="579"/>
      <c r="AV333" s="9"/>
      <c r="AW333" s="9"/>
      <c r="AX333" s="9"/>
      <c r="AY333" s="9"/>
      <c r="AZ333" s="9"/>
      <c r="BA333" s="9"/>
      <c r="BB333" s="10"/>
      <c r="BI333" s="3"/>
      <c r="BL333" s="3"/>
      <c r="BM333" s="3"/>
      <c r="BN333" s="3"/>
    </row>
    <row r="334" spans="2:66" s="4" customFormat="1" ht="9.9" customHeight="1">
      <c r="B334" s="3"/>
      <c r="C334" s="578"/>
      <c r="D334" s="578"/>
      <c r="E334" s="578"/>
      <c r="F334" s="578"/>
      <c r="G334" s="578"/>
      <c r="H334" s="578"/>
      <c r="I334" s="578"/>
      <c r="J334" s="578"/>
      <c r="K334" s="578"/>
      <c r="L334" s="578"/>
      <c r="M334" s="578"/>
      <c r="N334" s="578"/>
      <c r="O334" s="578"/>
      <c r="P334" s="578"/>
      <c r="Q334" s="578"/>
      <c r="S334" s="13"/>
      <c r="T334" s="100"/>
      <c r="U334" s="5"/>
      <c r="V334" s="3"/>
      <c r="W334" s="3"/>
      <c r="X334" s="3"/>
      <c r="Y334" s="3"/>
      <c r="Z334" s="3"/>
      <c r="AA334" s="3"/>
      <c r="AB334" s="3"/>
      <c r="AC334" s="3"/>
      <c r="AE334" s="12"/>
      <c r="AF334" s="574" t="s">
        <v>1080</v>
      </c>
      <c r="AG334" s="574"/>
      <c r="AH334" s="574"/>
      <c r="AI334" s="574"/>
      <c r="AJ334" s="574"/>
      <c r="AK334" s="574"/>
      <c r="AL334" s="574"/>
      <c r="AM334" s="574"/>
      <c r="AN334" s="574"/>
      <c r="AO334" s="3"/>
      <c r="AP334" s="3"/>
      <c r="AQ334" s="3"/>
      <c r="AR334" s="3"/>
      <c r="AS334" s="580"/>
      <c r="AT334" s="580"/>
      <c r="AU334" s="580"/>
      <c r="AV334" s="3"/>
      <c r="AW334" s="575"/>
      <c r="AX334" s="576"/>
      <c r="AY334" s="576"/>
      <c r="AZ334" s="576"/>
      <c r="BA334" s="577"/>
      <c r="BB334" s="101"/>
      <c r="BC334" s="3"/>
      <c r="BD334" s="3"/>
      <c r="BE334" s="3"/>
      <c r="BF334" s="3"/>
      <c r="BG334" s="3"/>
      <c r="BH334" s="3"/>
      <c r="BI334" s="3"/>
      <c r="BL334" s="3"/>
      <c r="BM334" s="3"/>
      <c r="BN334" s="3"/>
    </row>
    <row r="335" spans="2:66" s="4" customFormat="1" ht="9.9" customHeight="1">
      <c r="B335" s="3"/>
      <c r="C335" s="578"/>
      <c r="D335" s="578"/>
      <c r="E335" s="578"/>
      <c r="F335" s="578"/>
      <c r="G335" s="578"/>
      <c r="H335" s="578"/>
      <c r="I335" s="578"/>
      <c r="J335" s="578"/>
      <c r="K335" s="578"/>
      <c r="L335" s="578"/>
      <c r="M335" s="578"/>
      <c r="N335" s="578"/>
      <c r="O335" s="578"/>
      <c r="P335" s="578"/>
      <c r="Q335" s="578"/>
      <c r="S335" s="13"/>
      <c r="T335" s="11"/>
      <c r="U335" s="6"/>
      <c r="V335" s="6"/>
      <c r="W335" s="91"/>
      <c r="X335" s="6"/>
      <c r="Y335" s="6"/>
      <c r="Z335" s="6"/>
      <c r="AA335" s="6"/>
      <c r="AB335" s="6"/>
      <c r="AC335" s="6"/>
      <c r="AD335" s="6"/>
      <c r="AE335" s="6"/>
      <c r="AF335" s="6"/>
      <c r="AG335" s="6"/>
      <c r="AH335" s="6"/>
      <c r="AI335" s="6"/>
      <c r="AJ335" s="84"/>
      <c r="AK335" s="6"/>
      <c r="AL335" s="6"/>
      <c r="AM335" s="6"/>
      <c r="AN335" s="6"/>
      <c r="AO335" s="6"/>
      <c r="AP335" s="6"/>
      <c r="AQ335" s="6"/>
      <c r="AR335" s="6"/>
      <c r="AS335" s="581"/>
      <c r="AT335" s="581"/>
      <c r="AU335" s="581"/>
      <c r="AV335" s="6"/>
      <c r="AW335" s="6"/>
      <c r="AX335" s="6"/>
      <c r="AY335" s="6"/>
      <c r="AZ335" s="6"/>
      <c r="BA335" s="6"/>
      <c r="BB335" s="7"/>
      <c r="BD335" s="3"/>
      <c r="BE335" s="3"/>
      <c r="BF335" s="3"/>
      <c r="BG335" s="3"/>
      <c r="BH335" s="3"/>
      <c r="BI335" s="3"/>
      <c r="BJ335" s="3"/>
      <c r="BL335" s="3"/>
      <c r="BM335" s="3"/>
      <c r="BN335" s="3"/>
    </row>
    <row r="336" spans="2:66" s="4" customFormat="1" ht="9.9" customHeight="1">
      <c r="B336" s="3"/>
      <c r="C336" s="307"/>
      <c r="D336" s="307"/>
      <c r="E336" s="307"/>
      <c r="F336" s="307"/>
      <c r="G336" s="307"/>
      <c r="H336" s="307"/>
      <c r="I336" s="307"/>
      <c r="J336" s="307"/>
      <c r="K336" s="307"/>
      <c r="L336" s="307"/>
      <c r="M336" s="307"/>
      <c r="N336" s="307"/>
      <c r="O336" s="307"/>
      <c r="P336" s="307"/>
      <c r="Q336" s="307"/>
      <c r="S336" s="13"/>
      <c r="T336" s="3"/>
      <c r="U336" s="3"/>
      <c r="V336" s="3"/>
      <c r="W336" s="5"/>
      <c r="X336" s="3"/>
      <c r="Y336" s="3"/>
      <c r="Z336" s="3"/>
      <c r="AA336" s="3"/>
      <c r="AB336" s="3"/>
      <c r="AC336" s="3"/>
      <c r="AD336" s="3"/>
      <c r="AE336" s="3"/>
      <c r="AF336" s="3"/>
      <c r="AG336" s="3"/>
      <c r="AH336" s="3"/>
      <c r="AI336" s="3"/>
      <c r="AJ336" s="21"/>
      <c r="AK336" s="3"/>
      <c r="AL336" s="3"/>
      <c r="AM336" s="3"/>
      <c r="AN336" s="3"/>
      <c r="AO336" s="3"/>
      <c r="AP336" s="3"/>
      <c r="AQ336" s="3"/>
      <c r="AR336" s="3"/>
      <c r="AS336" s="308"/>
      <c r="AT336" s="308"/>
      <c r="AU336" s="308"/>
      <c r="AV336" s="3"/>
      <c r="AW336" s="3"/>
      <c r="AX336" s="3"/>
      <c r="AY336" s="3"/>
      <c r="AZ336" s="3"/>
      <c r="BA336" s="3"/>
      <c r="BB336" s="3"/>
      <c r="BD336" s="3"/>
      <c r="BE336" s="3"/>
      <c r="BF336" s="3"/>
      <c r="BG336" s="3"/>
      <c r="BH336" s="3"/>
      <c r="BI336" s="3"/>
      <c r="BJ336" s="3"/>
      <c r="BL336" s="3"/>
      <c r="BM336" s="3"/>
      <c r="BN336" s="3"/>
    </row>
    <row r="337" spans="1:66" s="4" customFormat="1" ht="4.5" customHeight="1">
      <c r="B337"/>
      <c r="C337"/>
      <c r="D337"/>
      <c r="E337"/>
      <c r="F337"/>
      <c r="G337"/>
      <c r="H337"/>
      <c r="I337"/>
      <c r="J337"/>
      <c r="K337"/>
      <c r="L337"/>
      <c r="M337" s="1"/>
      <c r="N337"/>
      <c r="O337"/>
      <c r="P337"/>
      <c r="Q337"/>
      <c r="S337" s="89"/>
      <c r="W337" s="3"/>
      <c r="AG337" s="3"/>
      <c r="AQ337" s="3"/>
      <c r="BA337" s="3"/>
      <c r="BC337"/>
      <c r="BE337" s="3"/>
      <c r="BF337" s="3"/>
      <c r="BG337" s="3"/>
      <c r="BH337" s="3"/>
      <c r="BI337" s="3"/>
      <c r="BJ337" s="3"/>
      <c r="BK337" s="3"/>
      <c r="BL337" s="3"/>
      <c r="BM337" s="3"/>
      <c r="BN337" s="3"/>
    </row>
    <row r="338" spans="1:66" s="4" customFormat="1" ht="9.9" customHeight="1">
      <c r="B338"/>
      <c r="C338"/>
      <c r="D338"/>
      <c r="E338"/>
      <c r="F338"/>
      <c r="G338"/>
      <c r="H338"/>
      <c r="I338"/>
      <c r="J338"/>
      <c r="K338"/>
      <c r="L338"/>
      <c r="M338" s="1"/>
      <c r="N338"/>
      <c r="O338"/>
      <c r="P338"/>
      <c r="Q338"/>
      <c r="S338" s="21"/>
      <c r="W338" s="3"/>
      <c r="AG338" s="3"/>
      <c r="AQ338" s="3"/>
      <c r="BA338" s="3"/>
      <c r="BC338"/>
      <c r="BE338" s="3"/>
      <c r="BF338" s="3"/>
      <c r="BG338" s="3"/>
      <c r="BH338" s="3"/>
      <c r="BI338" s="3"/>
      <c r="BJ338" s="3"/>
      <c r="BK338" s="3"/>
      <c r="BL338" s="3"/>
      <c r="BM338" s="3"/>
      <c r="BN338" s="3"/>
    </row>
    <row r="339" spans="1:66" s="3" customFormat="1" ht="9.9" customHeight="1">
      <c r="A339" s="202"/>
      <c r="B339" s="955" t="s">
        <v>1104</v>
      </c>
      <c r="C339" s="956"/>
      <c r="D339" s="956"/>
      <c r="E339" s="956"/>
      <c r="F339" s="956"/>
      <c r="G339" s="956"/>
      <c r="H339" s="956"/>
      <c r="I339" s="956"/>
      <c r="J339" s="956"/>
      <c r="K339" s="956"/>
      <c r="L339" s="202"/>
      <c r="M339" s="202"/>
      <c r="N339" s="202"/>
      <c r="O339" s="202"/>
      <c r="P339" s="202"/>
      <c r="Q339" s="202"/>
      <c r="R339" s="202"/>
      <c r="S339" s="202"/>
      <c r="T339" s="202"/>
      <c r="U339" s="203"/>
      <c r="V339" s="202"/>
      <c r="W339" s="202"/>
      <c r="X339" s="202"/>
      <c r="Y339" s="202"/>
      <c r="Z339" s="202"/>
      <c r="AA339" s="202"/>
      <c r="AB339" s="202"/>
      <c r="AC339" s="202"/>
      <c r="AD339" s="202"/>
      <c r="AE339" s="203"/>
      <c r="AF339" s="202"/>
      <c r="AG339" s="202"/>
      <c r="AH339" s="202"/>
      <c r="AI339" s="202"/>
      <c r="AJ339" s="202"/>
      <c r="AK339" s="202"/>
      <c r="AL339" s="202"/>
      <c r="AM339" s="202"/>
      <c r="AN339" s="202"/>
      <c r="AO339" s="203"/>
      <c r="AP339" s="202"/>
      <c r="AQ339" s="202"/>
      <c r="AR339" s="202"/>
      <c r="AS339" s="202"/>
      <c r="AT339" s="202"/>
      <c r="AU339" s="202"/>
      <c r="AV339" s="202"/>
      <c r="AW339" s="202"/>
      <c r="AX339" s="202"/>
      <c r="AY339" s="958" t="s">
        <v>1105</v>
      </c>
      <c r="AZ339" s="959"/>
      <c r="BA339" s="959"/>
      <c r="BB339" s="959"/>
      <c r="BC339" s="959"/>
      <c r="BD339" s="959"/>
      <c r="BE339" s="959"/>
      <c r="BF339" s="959"/>
      <c r="BG339" s="959"/>
      <c r="BH339" s="959"/>
      <c r="BI339" s="959"/>
      <c r="BJ339" s="959"/>
      <c r="BK339" s="202"/>
    </row>
    <row r="340" spans="1:66" s="3" customFormat="1" ht="9.9" customHeight="1">
      <c r="A340" s="202"/>
      <c r="B340" s="957"/>
      <c r="C340" s="957"/>
      <c r="D340" s="957"/>
      <c r="E340" s="957"/>
      <c r="F340" s="957"/>
      <c r="G340" s="957"/>
      <c r="H340" s="957"/>
      <c r="I340" s="957"/>
      <c r="J340" s="957"/>
      <c r="K340" s="957"/>
      <c r="L340" s="202"/>
      <c r="M340" s="202"/>
      <c r="N340" s="202"/>
      <c r="O340" s="202"/>
      <c r="P340" s="202"/>
      <c r="Q340" s="202"/>
      <c r="R340" s="202"/>
      <c r="S340" s="202"/>
      <c r="T340" s="202"/>
      <c r="U340" s="203"/>
      <c r="V340" s="202"/>
      <c r="W340" s="202"/>
      <c r="X340" s="202"/>
      <c r="Y340" s="202"/>
      <c r="Z340" s="202"/>
      <c r="AA340" s="202"/>
      <c r="AB340" s="202"/>
      <c r="AC340" s="202"/>
      <c r="AD340" s="202"/>
      <c r="AE340" s="203"/>
      <c r="AF340" s="202"/>
      <c r="AG340" s="202"/>
      <c r="AH340" s="202"/>
      <c r="AI340" s="202"/>
      <c r="AJ340" s="202"/>
      <c r="AK340" s="202"/>
      <c r="AL340" s="202"/>
      <c r="AM340" s="202"/>
      <c r="AN340" s="202"/>
      <c r="AO340" s="203"/>
      <c r="AP340" s="202"/>
      <c r="AQ340" s="202"/>
      <c r="AR340" s="202"/>
      <c r="AS340" s="202"/>
      <c r="AT340" s="202"/>
      <c r="AU340" s="202"/>
      <c r="AV340" s="202"/>
      <c r="AW340" s="202"/>
      <c r="AX340" s="202"/>
      <c r="AY340" s="959"/>
      <c r="AZ340" s="959"/>
      <c r="BA340" s="959"/>
      <c r="BB340" s="959"/>
      <c r="BC340" s="959"/>
      <c r="BD340" s="959"/>
      <c r="BE340" s="959"/>
      <c r="BF340" s="959"/>
      <c r="BG340" s="959"/>
      <c r="BH340" s="959"/>
      <c r="BI340" s="959"/>
      <c r="BJ340" s="959"/>
      <c r="BK340" s="202"/>
    </row>
    <row r="341" spans="1:66" s="3" customFormat="1" ht="9.9" customHeight="1">
      <c r="A341" s="203"/>
      <c r="B341" s="204"/>
      <c r="C341" s="205"/>
      <c r="D341" s="205"/>
      <c r="E341" s="205"/>
      <c r="F341" s="205"/>
      <c r="G341" s="205"/>
      <c r="H341" s="206"/>
      <c r="I341" s="206"/>
      <c r="J341" s="206"/>
      <c r="K341" s="960" t="s">
        <v>1106</v>
      </c>
      <c r="L341" s="960"/>
      <c r="M341" s="960"/>
      <c r="N341" s="960"/>
      <c r="O341" s="960"/>
      <c r="P341" s="960"/>
      <c r="Q341" s="960"/>
      <c r="R341" s="960"/>
      <c r="S341" s="960"/>
      <c r="T341" s="960"/>
      <c r="U341" s="960"/>
      <c r="V341" s="960"/>
      <c r="W341" s="960"/>
      <c r="X341" s="960"/>
      <c r="Y341" s="960"/>
      <c r="Z341" s="960"/>
      <c r="AA341" s="960"/>
      <c r="AB341" s="960"/>
      <c r="AC341" s="205"/>
      <c r="AD341" s="960" t="s">
        <v>1107</v>
      </c>
      <c r="AE341" s="960"/>
      <c r="AF341" s="960"/>
      <c r="AG341" s="960"/>
      <c r="AH341" s="960"/>
      <c r="AI341" s="960"/>
      <c r="AJ341" s="960"/>
      <c r="AK341" s="960"/>
      <c r="AL341" s="960"/>
      <c r="AM341" s="960"/>
      <c r="AN341" s="960"/>
      <c r="AO341" s="960"/>
      <c r="AP341" s="962" t="s">
        <v>1108</v>
      </c>
      <c r="AQ341" s="962"/>
      <c r="AR341" s="962"/>
      <c r="AS341" s="962"/>
      <c r="AT341" s="962"/>
      <c r="AU341" s="205"/>
      <c r="AV341" s="205"/>
      <c r="AW341" s="205"/>
      <c r="AX341" s="205"/>
      <c r="AY341" s="205"/>
      <c r="AZ341" s="205"/>
      <c r="BA341" s="205"/>
      <c r="BB341" s="205"/>
      <c r="BC341" s="205"/>
      <c r="BD341" s="205"/>
      <c r="BE341" s="205"/>
      <c r="BF341" s="205"/>
      <c r="BG341" s="205"/>
      <c r="BH341" s="205"/>
      <c r="BI341" s="207"/>
      <c r="BJ341" s="203"/>
      <c r="BK341" s="202"/>
    </row>
    <row r="342" spans="1:66" s="3" customFormat="1" ht="9.9" customHeight="1">
      <c r="A342" s="203"/>
      <c r="B342" s="208"/>
      <c r="C342" s="203"/>
      <c r="D342" s="203"/>
      <c r="E342" s="203"/>
      <c r="F342" s="203"/>
      <c r="G342" s="203"/>
      <c r="H342" s="203"/>
      <c r="I342" s="203"/>
      <c r="J342" s="203"/>
      <c r="K342" s="961"/>
      <c r="L342" s="961"/>
      <c r="M342" s="961"/>
      <c r="N342" s="961"/>
      <c r="O342" s="961"/>
      <c r="P342" s="961"/>
      <c r="Q342" s="961"/>
      <c r="R342" s="961"/>
      <c r="S342" s="961"/>
      <c r="T342" s="961"/>
      <c r="U342" s="961"/>
      <c r="V342" s="961"/>
      <c r="W342" s="961"/>
      <c r="X342" s="961"/>
      <c r="Y342" s="961"/>
      <c r="Z342" s="961"/>
      <c r="AA342" s="961"/>
      <c r="AB342" s="961"/>
      <c r="AC342" s="209"/>
      <c r="AD342" s="961"/>
      <c r="AE342" s="961"/>
      <c r="AF342" s="961"/>
      <c r="AG342" s="961"/>
      <c r="AH342" s="961"/>
      <c r="AI342" s="961"/>
      <c r="AJ342" s="961"/>
      <c r="AK342" s="961"/>
      <c r="AL342" s="961"/>
      <c r="AM342" s="961"/>
      <c r="AN342" s="961"/>
      <c r="AO342" s="961"/>
      <c r="AP342" s="963"/>
      <c r="AQ342" s="963"/>
      <c r="AR342" s="963"/>
      <c r="AS342" s="963"/>
      <c r="AT342" s="963"/>
      <c r="AU342" s="210"/>
      <c r="AV342" s="210"/>
      <c r="AW342" s="202"/>
      <c r="AX342" s="202"/>
      <c r="AY342" s="202"/>
      <c r="AZ342" s="202"/>
      <c r="BA342" s="203"/>
      <c r="BB342" s="203"/>
      <c r="BC342" s="203"/>
      <c r="BD342" s="203"/>
      <c r="BE342" s="203"/>
      <c r="BF342" s="203"/>
      <c r="BG342" s="203"/>
      <c r="BH342" s="203"/>
      <c r="BI342" s="211"/>
      <c r="BJ342" s="203"/>
      <c r="BK342" s="202"/>
    </row>
    <row r="343" spans="1:66" s="3" customFormat="1" ht="9.9" customHeight="1">
      <c r="A343" s="203"/>
      <c r="B343" s="208"/>
      <c r="C343" s="203"/>
      <c r="D343" s="212"/>
      <c r="E343" s="212"/>
      <c r="F343" s="212"/>
      <c r="G343" s="212"/>
      <c r="H343" s="212"/>
      <c r="I343" s="212"/>
      <c r="J343" s="212"/>
      <c r="K343" s="961"/>
      <c r="L343" s="961"/>
      <c r="M343" s="961"/>
      <c r="N343" s="961"/>
      <c r="O343" s="961"/>
      <c r="P343" s="961"/>
      <c r="Q343" s="961"/>
      <c r="R343" s="961"/>
      <c r="S343" s="961"/>
      <c r="T343" s="961"/>
      <c r="U343" s="961"/>
      <c r="V343" s="961"/>
      <c r="W343" s="961"/>
      <c r="X343" s="961"/>
      <c r="Y343" s="961"/>
      <c r="Z343" s="961"/>
      <c r="AA343" s="961"/>
      <c r="AB343" s="961"/>
      <c r="AC343" s="213"/>
      <c r="AD343" s="961"/>
      <c r="AE343" s="961"/>
      <c r="AF343" s="961"/>
      <c r="AG343" s="961"/>
      <c r="AH343" s="961"/>
      <c r="AI343" s="961"/>
      <c r="AJ343" s="961"/>
      <c r="AK343" s="961"/>
      <c r="AL343" s="961"/>
      <c r="AM343" s="961"/>
      <c r="AN343" s="961"/>
      <c r="AO343" s="961"/>
      <c r="AP343" s="963"/>
      <c r="AQ343" s="963"/>
      <c r="AR343" s="963"/>
      <c r="AS343" s="963"/>
      <c r="AT343" s="963"/>
      <c r="AU343" s="210"/>
      <c r="AV343" s="210"/>
      <c r="AW343" s="202"/>
      <c r="AX343" s="202"/>
      <c r="AY343" s="202"/>
      <c r="AZ343" s="202"/>
      <c r="BA343" s="203"/>
      <c r="BB343" s="203"/>
      <c r="BC343" s="203"/>
      <c r="BD343" s="203"/>
      <c r="BE343" s="203"/>
      <c r="BF343" s="203"/>
      <c r="BG343" s="203"/>
      <c r="BH343" s="203"/>
      <c r="BI343" s="211"/>
      <c r="BJ343" s="203"/>
      <c r="BK343" s="202"/>
    </row>
    <row r="344" spans="1:66" s="3" customFormat="1" ht="9.9" customHeight="1">
      <c r="A344" s="86"/>
      <c r="B344" s="214"/>
      <c r="C344" s="86"/>
      <c r="D344" s="936" t="s">
        <v>986</v>
      </c>
      <c r="E344" s="936"/>
      <c r="F344" s="936"/>
      <c r="G344" s="936"/>
      <c r="H344" s="936"/>
      <c r="I344" s="936"/>
      <c r="J344" s="936"/>
      <c r="K344" s="936"/>
      <c r="L344" s="936"/>
      <c r="M344" s="936"/>
      <c r="N344" s="936"/>
      <c r="O344" s="936"/>
      <c r="P344" s="215"/>
      <c r="Q344" s="215"/>
      <c r="R344" s="215"/>
      <c r="S344" s="215"/>
      <c r="T344" s="215"/>
      <c r="U344" s="215"/>
      <c r="V344" s="215"/>
      <c r="W344" s="215"/>
      <c r="X344" s="215"/>
      <c r="Y344" s="215"/>
      <c r="Z344" s="215"/>
      <c r="AA344" s="215"/>
      <c r="AB344" s="215"/>
      <c r="AC344" s="215"/>
      <c r="AD344" s="215"/>
      <c r="AE344" s="937" t="str">
        <f>$L$9</f>
        <v>R</v>
      </c>
      <c r="AF344" s="937"/>
      <c r="AG344" s="937" t="str">
        <f>IF(入力画面!$J$11="","",MID(入力画面!$J$11,1,2))</f>
        <v/>
      </c>
      <c r="AH344" s="937"/>
      <c r="AI344" s="938" t="s">
        <v>10</v>
      </c>
      <c r="AJ344" s="938"/>
      <c r="AK344" s="937" t="str">
        <f>IF(入力画面!$J$11="","",MID(入力画面!$J$11,3,2))</f>
        <v/>
      </c>
      <c r="AL344" s="937"/>
      <c r="AM344" s="938" t="s">
        <v>11</v>
      </c>
      <c r="AN344" s="938"/>
      <c r="AO344" s="937" t="str">
        <f>IF(入力画面!$J$11="","",MID(入力画面!$J$11,5,2))</f>
        <v/>
      </c>
      <c r="AP344" s="937"/>
      <c r="AQ344" s="938" t="s">
        <v>12</v>
      </c>
      <c r="AR344" s="938"/>
      <c r="AS344" s="216"/>
      <c r="AT344" s="78"/>
      <c r="AU344" s="78"/>
      <c r="AV344" s="78"/>
      <c r="AW344" s="78"/>
      <c r="AX344" s="78"/>
      <c r="AY344" s="78"/>
      <c r="AZ344" s="78"/>
      <c r="BA344" s="86"/>
      <c r="BB344" s="86"/>
      <c r="BC344" s="86"/>
      <c r="BD344" s="86"/>
      <c r="BE344" s="86"/>
      <c r="BF344" s="86"/>
      <c r="BG344" s="86"/>
      <c r="BH344" s="86"/>
      <c r="BI344" s="217"/>
      <c r="BJ344" s="86"/>
      <c r="BK344" s="218"/>
    </row>
    <row r="345" spans="1:66" s="3" customFormat="1" ht="9.9" customHeight="1">
      <c r="A345" s="86"/>
      <c r="B345" s="214"/>
      <c r="C345" s="86"/>
      <c r="D345" s="936"/>
      <c r="E345" s="936"/>
      <c r="F345" s="936"/>
      <c r="G345" s="936"/>
      <c r="H345" s="936"/>
      <c r="I345" s="936"/>
      <c r="J345" s="936"/>
      <c r="K345" s="936"/>
      <c r="L345" s="936"/>
      <c r="M345" s="936"/>
      <c r="N345" s="936"/>
      <c r="O345" s="936"/>
      <c r="P345" s="215"/>
      <c r="Q345" s="215"/>
      <c r="R345" s="215"/>
      <c r="S345" s="215"/>
      <c r="T345" s="215"/>
      <c r="U345" s="215"/>
      <c r="V345" s="215"/>
      <c r="W345" s="215"/>
      <c r="X345" s="215"/>
      <c r="Y345" s="215"/>
      <c r="Z345" s="215"/>
      <c r="AA345" s="215"/>
      <c r="AB345" s="215"/>
      <c r="AC345" s="215"/>
      <c r="AD345" s="215"/>
      <c r="AE345" s="937"/>
      <c r="AF345" s="937"/>
      <c r="AG345" s="937"/>
      <c r="AH345" s="937"/>
      <c r="AI345" s="938"/>
      <c r="AJ345" s="938"/>
      <c r="AK345" s="937"/>
      <c r="AL345" s="937"/>
      <c r="AM345" s="938"/>
      <c r="AN345" s="938"/>
      <c r="AO345" s="937"/>
      <c r="AP345" s="937"/>
      <c r="AQ345" s="938"/>
      <c r="AR345" s="938"/>
      <c r="AS345" s="216"/>
      <c r="AT345" s="78"/>
      <c r="AU345" s="78"/>
      <c r="AV345" s="78"/>
      <c r="AW345" s="78"/>
      <c r="AX345" s="78"/>
      <c r="AY345" s="78"/>
      <c r="AZ345" s="78"/>
      <c r="BA345" s="86"/>
      <c r="BB345" s="86"/>
      <c r="BC345" s="86"/>
      <c r="BD345" s="86"/>
      <c r="BE345" s="86"/>
      <c r="BF345" s="86"/>
      <c r="BG345" s="86"/>
      <c r="BH345" s="86"/>
      <c r="BI345" s="217"/>
      <c r="BJ345" s="86"/>
      <c r="BK345" s="218"/>
    </row>
    <row r="346" spans="1:66" s="3" customFormat="1" ht="9.9" customHeight="1">
      <c r="A346" s="86"/>
      <c r="B346" s="214"/>
      <c r="C346" s="86"/>
      <c r="D346" s="939" t="s">
        <v>1109</v>
      </c>
      <c r="E346" s="940"/>
      <c r="F346" s="940"/>
      <c r="G346" s="940"/>
      <c r="H346" s="940"/>
      <c r="I346" s="940"/>
      <c r="J346" s="940"/>
      <c r="K346" s="940"/>
      <c r="L346" s="940"/>
      <c r="M346" s="940"/>
      <c r="N346" s="941"/>
      <c r="O346" s="942" t="str">
        <f>IF(入力画面!$H$20="","",入力画面!$H$20)</f>
        <v/>
      </c>
      <c r="P346" s="943"/>
      <c r="Q346" s="943"/>
      <c r="R346" s="943"/>
      <c r="S346" s="943"/>
      <c r="T346" s="943"/>
      <c r="U346" s="943"/>
      <c r="V346" s="943"/>
      <c r="W346" s="943"/>
      <c r="X346" s="943"/>
      <c r="Y346" s="943"/>
      <c r="Z346" s="943"/>
      <c r="AA346" s="943"/>
      <c r="AB346" s="943"/>
      <c r="AC346" s="943"/>
      <c r="AD346" s="943"/>
      <c r="AE346" s="943"/>
      <c r="AF346" s="943"/>
      <c r="AG346" s="943"/>
      <c r="AH346" s="943"/>
      <c r="AI346" s="943"/>
      <c r="AJ346" s="943"/>
      <c r="AK346" s="943"/>
      <c r="AL346" s="943"/>
      <c r="AM346" s="943"/>
      <c r="AN346" s="944"/>
      <c r="AO346" s="945" t="s">
        <v>1110</v>
      </c>
      <c r="AP346" s="946"/>
      <c r="AQ346" s="946"/>
      <c r="AR346" s="946"/>
      <c r="AS346" s="947"/>
      <c r="AT346" s="86"/>
      <c r="AU346" s="964" t="s">
        <v>1111</v>
      </c>
      <c r="AV346" s="885"/>
      <c r="AW346" s="886"/>
      <c r="AX346" s="971" t="s">
        <v>1112</v>
      </c>
      <c r="AY346" s="972"/>
      <c r="AZ346" s="972"/>
      <c r="BA346" s="972"/>
      <c r="BB346" s="972"/>
      <c r="BC346" s="972"/>
      <c r="BD346" s="972"/>
      <c r="BE346" s="972"/>
      <c r="BF346" s="972"/>
      <c r="BG346" s="972"/>
      <c r="BH346" s="973"/>
      <c r="BI346" s="217"/>
      <c r="BJ346" s="86"/>
      <c r="BK346" s="86"/>
    </row>
    <row r="347" spans="1:66" s="3" customFormat="1" ht="9.9" customHeight="1">
      <c r="A347" s="86"/>
      <c r="B347" s="214"/>
      <c r="C347" s="86"/>
      <c r="D347" s="980" t="s">
        <v>1113</v>
      </c>
      <c r="E347" s="981"/>
      <c r="F347" s="981"/>
      <c r="G347" s="981"/>
      <c r="H347" s="981"/>
      <c r="I347" s="981"/>
      <c r="J347" s="981"/>
      <c r="K347" s="981"/>
      <c r="L347" s="981"/>
      <c r="M347" s="981"/>
      <c r="N347" s="982"/>
      <c r="O347" s="219"/>
      <c r="P347" s="219"/>
      <c r="Q347" s="219"/>
      <c r="R347" s="219"/>
      <c r="S347" s="219"/>
      <c r="T347" s="219"/>
      <c r="U347" s="219"/>
      <c r="V347" s="219"/>
      <c r="W347" s="219"/>
      <c r="X347" s="219"/>
      <c r="Y347" s="219"/>
      <c r="Z347" s="219"/>
      <c r="AA347" s="219"/>
      <c r="AB347" s="219"/>
      <c r="AC347" s="219"/>
      <c r="AD347" s="219"/>
      <c r="AE347" s="219"/>
      <c r="AF347" s="219"/>
      <c r="AG347" s="219"/>
      <c r="AH347" s="219"/>
      <c r="AI347" s="219"/>
      <c r="AJ347" s="219"/>
      <c r="AK347" s="220"/>
      <c r="AL347" s="220"/>
      <c r="AM347" s="220"/>
      <c r="AN347" s="221"/>
      <c r="AO347" s="948"/>
      <c r="AP347" s="949"/>
      <c r="AQ347" s="949"/>
      <c r="AR347" s="949"/>
      <c r="AS347" s="950"/>
      <c r="AT347" s="86"/>
      <c r="AU347" s="965"/>
      <c r="AV347" s="966"/>
      <c r="AW347" s="967"/>
      <c r="AX347" s="974"/>
      <c r="AY347" s="975"/>
      <c r="AZ347" s="975"/>
      <c r="BA347" s="975"/>
      <c r="BB347" s="975"/>
      <c r="BC347" s="975"/>
      <c r="BD347" s="975"/>
      <c r="BE347" s="975"/>
      <c r="BF347" s="975"/>
      <c r="BG347" s="975"/>
      <c r="BH347" s="976"/>
      <c r="BI347" s="217"/>
      <c r="BJ347" s="86"/>
      <c r="BK347" s="218"/>
    </row>
    <row r="348" spans="1:66" s="3" customFormat="1" ht="9.9" customHeight="1">
      <c r="A348" s="86"/>
      <c r="B348" s="214"/>
      <c r="C348" s="86"/>
      <c r="D348" s="980"/>
      <c r="E348" s="981"/>
      <c r="F348" s="981"/>
      <c r="G348" s="981"/>
      <c r="H348" s="981"/>
      <c r="I348" s="981"/>
      <c r="J348" s="981"/>
      <c r="K348" s="981"/>
      <c r="L348" s="981"/>
      <c r="M348" s="981"/>
      <c r="N348" s="982"/>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20"/>
      <c r="AL348" s="220"/>
      <c r="AM348" s="220"/>
      <c r="AN348" s="221"/>
      <c r="AO348" s="948"/>
      <c r="AP348" s="949"/>
      <c r="AQ348" s="949"/>
      <c r="AR348" s="949"/>
      <c r="AS348" s="950"/>
      <c r="AT348" s="86"/>
      <c r="AU348" s="965"/>
      <c r="AV348" s="966"/>
      <c r="AW348" s="967"/>
      <c r="AX348" s="974"/>
      <c r="AY348" s="975"/>
      <c r="AZ348" s="975"/>
      <c r="BA348" s="975"/>
      <c r="BB348" s="975"/>
      <c r="BC348" s="975"/>
      <c r="BD348" s="975"/>
      <c r="BE348" s="975"/>
      <c r="BF348" s="975"/>
      <c r="BG348" s="975"/>
      <c r="BH348" s="976"/>
      <c r="BI348" s="217"/>
      <c r="BJ348" s="86"/>
      <c r="BK348" s="218"/>
    </row>
    <row r="349" spans="1:66" s="3" customFormat="1" ht="9.9" customHeight="1">
      <c r="A349" s="86"/>
      <c r="B349" s="214"/>
      <c r="C349" s="86"/>
      <c r="D349" s="532"/>
      <c r="E349" s="533"/>
      <c r="F349" s="533"/>
      <c r="G349" s="533"/>
      <c r="H349" s="533"/>
      <c r="I349" s="533"/>
      <c r="J349" s="533"/>
      <c r="K349" s="533"/>
      <c r="L349" s="533"/>
      <c r="M349" s="533"/>
      <c r="N349" s="534"/>
      <c r="O349" s="222"/>
      <c r="P349" s="222"/>
      <c r="Q349" s="222"/>
      <c r="R349" s="222"/>
      <c r="S349" s="222"/>
      <c r="T349" s="222"/>
      <c r="U349" s="222"/>
      <c r="V349" s="222"/>
      <c r="W349" s="222"/>
      <c r="X349" s="222"/>
      <c r="Y349" s="222"/>
      <c r="Z349" s="222"/>
      <c r="AA349" s="222"/>
      <c r="AB349" s="222"/>
      <c r="AC349" s="222"/>
      <c r="AD349" s="222"/>
      <c r="AE349" s="222"/>
      <c r="AF349" s="222"/>
      <c r="AG349" s="222"/>
      <c r="AH349" s="222"/>
      <c r="AI349" s="222"/>
      <c r="AJ349" s="222"/>
      <c r="AK349" s="223"/>
      <c r="AL349" s="223"/>
      <c r="AM349" s="223"/>
      <c r="AN349" s="224"/>
      <c r="AO349" s="951"/>
      <c r="AP349" s="952"/>
      <c r="AQ349" s="952"/>
      <c r="AR349" s="952"/>
      <c r="AS349" s="953"/>
      <c r="AT349" s="86"/>
      <c r="AU349" s="968"/>
      <c r="AV349" s="969"/>
      <c r="AW349" s="970"/>
      <c r="AX349" s="977"/>
      <c r="AY349" s="978"/>
      <c r="AZ349" s="978"/>
      <c r="BA349" s="978"/>
      <c r="BB349" s="978"/>
      <c r="BC349" s="978"/>
      <c r="BD349" s="978"/>
      <c r="BE349" s="978"/>
      <c r="BF349" s="978"/>
      <c r="BG349" s="978"/>
      <c r="BH349" s="979"/>
      <c r="BI349" s="217"/>
      <c r="BJ349" s="86"/>
      <c r="BK349" s="218"/>
    </row>
    <row r="350" spans="1:66" s="3" customFormat="1" ht="9.9" customHeight="1">
      <c r="A350" s="86"/>
      <c r="B350" s="214"/>
      <c r="C350" s="86"/>
      <c r="D350" s="983" t="s">
        <v>1114</v>
      </c>
      <c r="E350" s="984"/>
      <c r="F350" s="984"/>
      <c r="G350" s="984"/>
      <c r="H350" s="984"/>
      <c r="I350" s="984"/>
      <c r="J350" s="984"/>
      <c r="K350" s="984"/>
      <c r="L350" s="984"/>
      <c r="M350" s="984"/>
      <c r="N350" s="985"/>
      <c r="O350" s="988" t="str">
        <f>$N$24</f>
        <v/>
      </c>
      <c r="P350" s="989"/>
      <c r="Q350" s="989"/>
      <c r="R350" s="989"/>
      <c r="S350" s="989"/>
      <c r="T350" s="989"/>
      <c r="U350" s="989"/>
      <c r="V350" s="989"/>
      <c r="W350" s="989"/>
      <c r="X350" s="989"/>
      <c r="Y350" s="989"/>
      <c r="Z350" s="989"/>
      <c r="AA350" s="989"/>
      <c r="AB350" s="989"/>
      <c r="AC350" s="989"/>
      <c r="AD350" s="989"/>
      <c r="AE350" s="989"/>
      <c r="AF350" s="989"/>
      <c r="AG350" s="989"/>
      <c r="AH350" s="989"/>
      <c r="AI350" s="989"/>
      <c r="AJ350" s="989"/>
      <c r="AK350" s="989"/>
      <c r="AL350" s="989"/>
      <c r="AM350" s="989"/>
      <c r="AN350" s="989"/>
      <c r="AO350" s="989"/>
      <c r="AP350" s="989"/>
      <c r="AQ350" s="989"/>
      <c r="AR350" s="989"/>
      <c r="AS350" s="990"/>
      <c r="AT350" s="72"/>
      <c r="AU350" s="997" t="s">
        <v>1115</v>
      </c>
      <c r="AV350" s="998"/>
      <c r="AW350" s="998"/>
      <c r="AX350" s="998"/>
      <c r="AY350" s="998"/>
      <c r="AZ350" s="998"/>
      <c r="BA350" s="998"/>
      <c r="BB350" s="1001" t="s">
        <v>1116</v>
      </c>
      <c r="BC350" s="1001"/>
      <c r="BD350" s="1001"/>
      <c r="BE350" s="1001"/>
      <c r="BF350" s="1001"/>
      <c r="BG350" s="1001"/>
      <c r="BH350" s="1002"/>
      <c r="BI350" s="217"/>
      <c r="BJ350" s="86"/>
      <c r="BK350" s="218"/>
    </row>
    <row r="351" spans="1:66" s="3" customFormat="1" ht="9.9" customHeight="1">
      <c r="A351" s="86"/>
      <c r="B351" s="214"/>
      <c r="C351" s="86"/>
      <c r="D351" s="726"/>
      <c r="E351" s="727"/>
      <c r="F351" s="727"/>
      <c r="G351" s="727"/>
      <c r="H351" s="727"/>
      <c r="I351" s="727"/>
      <c r="J351" s="727"/>
      <c r="K351" s="727"/>
      <c r="L351" s="727"/>
      <c r="M351" s="727"/>
      <c r="N351" s="986"/>
      <c r="O351" s="991"/>
      <c r="P351" s="992"/>
      <c r="Q351" s="992"/>
      <c r="R351" s="992"/>
      <c r="S351" s="992"/>
      <c r="T351" s="992"/>
      <c r="U351" s="992"/>
      <c r="V351" s="992"/>
      <c r="W351" s="992"/>
      <c r="X351" s="992"/>
      <c r="Y351" s="992"/>
      <c r="Z351" s="992"/>
      <c r="AA351" s="992"/>
      <c r="AB351" s="992"/>
      <c r="AC351" s="992"/>
      <c r="AD351" s="992"/>
      <c r="AE351" s="992"/>
      <c r="AF351" s="992"/>
      <c r="AG351" s="992"/>
      <c r="AH351" s="992"/>
      <c r="AI351" s="992"/>
      <c r="AJ351" s="992"/>
      <c r="AK351" s="992"/>
      <c r="AL351" s="992"/>
      <c r="AM351" s="992"/>
      <c r="AN351" s="992"/>
      <c r="AO351" s="992"/>
      <c r="AP351" s="992"/>
      <c r="AQ351" s="992"/>
      <c r="AR351" s="992"/>
      <c r="AS351" s="993"/>
      <c r="AT351" s="72"/>
      <c r="AU351" s="999"/>
      <c r="AV351" s="1000"/>
      <c r="AW351" s="1000"/>
      <c r="AX351" s="1000"/>
      <c r="AY351" s="1000"/>
      <c r="AZ351" s="1000"/>
      <c r="BA351" s="1000"/>
      <c r="BB351" s="126"/>
      <c r="BC351" s="126"/>
      <c r="BD351" s="126"/>
      <c r="BE351" s="126"/>
      <c r="BF351" s="126"/>
      <c r="BG351" s="126"/>
      <c r="BH351" s="225"/>
      <c r="BI351" s="217"/>
      <c r="BJ351" s="86"/>
      <c r="BK351" s="218"/>
    </row>
    <row r="352" spans="1:66" s="3" customFormat="1" ht="9.9" customHeight="1">
      <c r="A352" s="86"/>
      <c r="B352" s="214"/>
      <c r="C352" s="86"/>
      <c r="D352" s="728"/>
      <c r="E352" s="729"/>
      <c r="F352" s="729"/>
      <c r="G352" s="729"/>
      <c r="H352" s="729"/>
      <c r="I352" s="729"/>
      <c r="J352" s="729"/>
      <c r="K352" s="729"/>
      <c r="L352" s="729"/>
      <c r="M352" s="729"/>
      <c r="N352" s="987"/>
      <c r="O352" s="994"/>
      <c r="P352" s="995"/>
      <c r="Q352" s="995"/>
      <c r="R352" s="995"/>
      <c r="S352" s="995"/>
      <c r="T352" s="995"/>
      <c r="U352" s="995"/>
      <c r="V352" s="995"/>
      <c r="W352" s="995"/>
      <c r="X352" s="995"/>
      <c r="Y352" s="995"/>
      <c r="Z352" s="995"/>
      <c r="AA352" s="995"/>
      <c r="AB352" s="995"/>
      <c r="AC352" s="995"/>
      <c r="AD352" s="995"/>
      <c r="AE352" s="995"/>
      <c r="AF352" s="995"/>
      <c r="AG352" s="995"/>
      <c r="AH352" s="995"/>
      <c r="AI352" s="995"/>
      <c r="AJ352" s="995"/>
      <c r="AK352" s="995"/>
      <c r="AL352" s="995"/>
      <c r="AM352" s="995"/>
      <c r="AN352" s="995"/>
      <c r="AO352" s="995"/>
      <c r="AP352" s="995"/>
      <c r="AQ352" s="995"/>
      <c r="AR352" s="995"/>
      <c r="AS352" s="996"/>
      <c r="AT352" s="86"/>
      <c r="AU352" s="999"/>
      <c r="AV352" s="1000"/>
      <c r="AW352" s="1000"/>
      <c r="AX352" s="1000"/>
      <c r="AY352" s="1000"/>
      <c r="AZ352" s="1000"/>
      <c r="BA352" s="1000"/>
      <c r="BB352" s="126"/>
      <c r="BC352" s="126"/>
      <c r="BD352" s="126"/>
      <c r="BE352" s="126"/>
      <c r="BF352" s="126"/>
      <c r="BG352" s="126"/>
      <c r="BH352" s="226"/>
      <c r="BI352" s="217"/>
      <c r="BJ352" s="86"/>
      <c r="BK352" s="218"/>
    </row>
    <row r="353" spans="1:65" s="3" customFormat="1" ht="9.9" customHeight="1">
      <c r="A353" s="86"/>
      <c r="B353" s="214"/>
      <c r="C353" s="86"/>
      <c r="D353" s="529" t="s">
        <v>1117</v>
      </c>
      <c r="E353" s="530"/>
      <c r="F353" s="530"/>
      <c r="G353" s="530"/>
      <c r="H353" s="530"/>
      <c r="I353" s="530"/>
      <c r="J353" s="530"/>
      <c r="K353" s="530"/>
      <c r="L353" s="530"/>
      <c r="M353" s="530"/>
      <c r="N353" s="531"/>
      <c r="O353" s="906" t="str">
        <f>IF(入力画面!$H$25="","",入力画面!$H$25)</f>
        <v/>
      </c>
      <c r="P353" s="1003"/>
      <c r="Q353" s="1005" t="str">
        <f>IF(入力画面!$I$25="","",入力画面!$I$25)</f>
        <v/>
      </c>
      <c r="R353" s="1003"/>
      <c r="S353" s="1005" t="str">
        <f>IF(入力画面!$J$25="","",入力画面!$J$25)</f>
        <v/>
      </c>
      <c r="T353" s="1003"/>
      <c r="U353" s="1005" t="str">
        <f>IF(入力画面!$K$25="","",入力画面!$K$25)</f>
        <v/>
      </c>
      <c r="V353" s="908"/>
      <c r="W353" s="906" t="str">
        <f>IF(入力画面!$L$25="","",入力画面!$L$25)</f>
        <v/>
      </c>
      <c r="X353" s="1003"/>
      <c r="Y353" s="1005" t="str">
        <f>IF(入力画面!$M$25="","",入力画面!$M$25)</f>
        <v/>
      </c>
      <c r="Z353" s="1003"/>
      <c r="AA353" s="1005" t="str">
        <f>IF(入力画面!$N$25="","",入力画面!$N$25)</f>
        <v/>
      </c>
      <c r="AB353" s="1003"/>
      <c r="AC353" s="1005" t="str">
        <f>IF(入力画面!$O$25="","",入力画面!$O$25)</f>
        <v/>
      </c>
      <c r="AD353" s="908"/>
      <c r="AE353" s="907" t="str">
        <f>IF(入力画面!$P$25="","",入力画面!$P$25)</f>
        <v/>
      </c>
      <c r="AF353" s="1003"/>
      <c r="AG353" s="1005" t="str">
        <f>IF(入力画面!$Q$25="","",入力画面!$Q$25)</f>
        <v/>
      </c>
      <c r="AH353" s="1003"/>
      <c r="AI353" s="1005" t="str">
        <f>IF(入力画面!$R$25="","",入力画面!$R$25)</f>
        <v/>
      </c>
      <c r="AJ353" s="1003"/>
      <c r="AK353" s="1005" t="str">
        <f>IF(入力画面!$S$25="","",入力画面!$S$25)</f>
        <v/>
      </c>
      <c r="AL353" s="908"/>
      <c r="AM353" s="267"/>
      <c r="AN353" s="267"/>
      <c r="AO353" s="267"/>
      <c r="AP353" s="267"/>
      <c r="AQ353" s="267"/>
      <c r="AR353" s="267"/>
      <c r="AS353" s="267"/>
      <c r="AT353" s="267"/>
      <c r="AU353" s="999"/>
      <c r="AV353" s="1000"/>
      <c r="AW353" s="1000"/>
      <c r="AX353" s="1000"/>
      <c r="AY353" s="1000"/>
      <c r="AZ353" s="1000"/>
      <c r="BA353" s="1000"/>
      <c r="BB353" s="72"/>
      <c r="BC353" s="142"/>
      <c r="BD353" s="142"/>
      <c r="BE353" s="72"/>
      <c r="BF353" s="72"/>
      <c r="BG353" s="142"/>
      <c r="BH353" s="227"/>
      <c r="BI353" s="217"/>
      <c r="BJ353" s="86"/>
      <c r="BK353" s="218"/>
    </row>
    <row r="354" spans="1:65" s="3" customFormat="1" ht="9.9" customHeight="1">
      <c r="A354" s="86"/>
      <c r="B354" s="214"/>
      <c r="C354" s="86"/>
      <c r="D354" s="532"/>
      <c r="E354" s="533"/>
      <c r="F354" s="533"/>
      <c r="G354" s="533"/>
      <c r="H354" s="533"/>
      <c r="I354" s="533"/>
      <c r="J354" s="533"/>
      <c r="K354" s="533"/>
      <c r="L354" s="533"/>
      <c r="M354" s="533"/>
      <c r="N354" s="534"/>
      <c r="O354" s="912"/>
      <c r="P354" s="1004"/>
      <c r="Q354" s="1006"/>
      <c r="R354" s="1004"/>
      <c r="S354" s="1006"/>
      <c r="T354" s="1004"/>
      <c r="U354" s="1006"/>
      <c r="V354" s="914"/>
      <c r="W354" s="912"/>
      <c r="X354" s="1004"/>
      <c r="Y354" s="1006"/>
      <c r="Z354" s="1004"/>
      <c r="AA354" s="1006"/>
      <c r="AB354" s="1004"/>
      <c r="AC354" s="1006"/>
      <c r="AD354" s="914"/>
      <c r="AE354" s="913"/>
      <c r="AF354" s="1004"/>
      <c r="AG354" s="1006"/>
      <c r="AH354" s="1004"/>
      <c r="AI354" s="1006"/>
      <c r="AJ354" s="1004"/>
      <c r="AK354" s="1006"/>
      <c r="AL354" s="914"/>
      <c r="AM354" s="267"/>
      <c r="AN354" s="267"/>
      <c r="AO354" s="267"/>
      <c r="AP354" s="267"/>
      <c r="AQ354" s="267"/>
      <c r="AR354" s="267"/>
      <c r="AS354" s="267"/>
      <c r="AT354" s="267"/>
      <c r="AU354" s="228"/>
      <c r="AV354" s="229"/>
      <c r="AW354" s="230"/>
      <c r="AX354" s="230"/>
      <c r="AY354" s="230" t="s">
        <v>10</v>
      </c>
      <c r="AZ354" s="230"/>
      <c r="BA354" s="231"/>
      <c r="BB354" s="231"/>
      <c r="BC354" s="230" t="s">
        <v>11</v>
      </c>
      <c r="BD354" s="230"/>
      <c r="BE354" s="231"/>
      <c r="BF354" s="231"/>
      <c r="BG354" s="230" t="s">
        <v>12</v>
      </c>
      <c r="BH354" s="232"/>
      <c r="BI354" s="217"/>
      <c r="BJ354" s="86"/>
      <c r="BK354" s="218"/>
    </row>
    <row r="355" spans="1:65" s="3" customFormat="1" ht="9.9" customHeight="1">
      <c r="A355" s="86"/>
      <c r="B355" s="214"/>
      <c r="C355" s="86"/>
      <c r="D355" s="1028" t="s">
        <v>1118</v>
      </c>
      <c r="E355" s="1028"/>
      <c r="F355" s="1028"/>
      <c r="G355" s="1028"/>
      <c r="H355" s="1028"/>
      <c r="I355" s="1028"/>
      <c r="J355" s="1028"/>
      <c r="K355" s="1028"/>
      <c r="L355" s="1028"/>
      <c r="M355" s="1028"/>
      <c r="N355" s="1028"/>
      <c r="O355" s="1028"/>
      <c r="P355" s="1028"/>
      <c r="Q355" s="1028"/>
      <c r="R355" s="86"/>
      <c r="S355" s="233"/>
      <c r="T355" s="233"/>
      <c r="U355" s="233"/>
      <c r="V355" s="233"/>
      <c r="W355" s="233"/>
      <c r="X355" s="233"/>
      <c r="Y355" s="233"/>
      <c r="Z355" s="233"/>
      <c r="AA355" s="233"/>
      <c r="AB355" s="86"/>
      <c r="AC355" s="86"/>
      <c r="AD355" s="86"/>
      <c r="AE355" s="86"/>
      <c r="AF355" s="86"/>
      <c r="AG355" s="86"/>
      <c r="AH355" s="86"/>
      <c r="AI355" s="86"/>
      <c r="AJ355" s="86"/>
      <c r="AK355" s="86"/>
      <c r="AL355" s="86"/>
      <c r="AM355" s="86"/>
      <c r="AN355" s="86"/>
      <c r="AO355" s="86"/>
      <c r="AP355" s="86"/>
      <c r="AQ355" s="86"/>
      <c r="AR355" s="86"/>
      <c r="AS355" s="86"/>
      <c r="AT355" s="86"/>
      <c r="AU355" s="234"/>
      <c r="AV355" s="234"/>
      <c r="AW355" s="234"/>
      <c r="AX355" s="234"/>
      <c r="AY355" s="234"/>
      <c r="AZ355" s="234"/>
      <c r="BA355" s="86"/>
      <c r="BB355" s="86"/>
      <c r="BC355" s="86"/>
      <c r="BD355" s="86"/>
      <c r="BE355" s="86"/>
      <c r="BF355" s="86"/>
      <c r="BG355" s="86"/>
      <c r="BH355" s="86"/>
      <c r="BI355" s="217"/>
      <c r="BJ355" s="86"/>
      <c r="BK355" s="218"/>
    </row>
    <row r="356" spans="1:65" s="3" customFormat="1" ht="9.9" customHeight="1">
      <c r="A356" s="86"/>
      <c r="B356" s="214"/>
      <c r="C356" s="86"/>
      <c r="D356" s="1029"/>
      <c r="E356" s="1029"/>
      <c r="F356" s="1029"/>
      <c r="G356" s="1029"/>
      <c r="H356" s="1029"/>
      <c r="I356" s="1029"/>
      <c r="J356" s="1029"/>
      <c r="K356" s="1029"/>
      <c r="L356" s="1029"/>
      <c r="M356" s="1029"/>
      <c r="N356" s="1029"/>
      <c r="O356" s="1029"/>
      <c r="P356" s="1029"/>
      <c r="Q356" s="1029"/>
      <c r="R356" s="235"/>
      <c r="S356" s="235"/>
      <c r="T356" s="235"/>
      <c r="U356" s="235"/>
      <c r="V356" s="235"/>
      <c r="W356" s="235"/>
      <c r="X356" s="235"/>
      <c r="Y356" s="235"/>
      <c r="Z356" s="235"/>
      <c r="AA356" s="235"/>
      <c r="AB356" s="235"/>
      <c r="AC356" s="235"/>
      <c r="AD356" s="235"/>
      <c r="AE356" s="235"/>
      <c r="AF356" s="235"/>
      <c r="AG356" s="235"/>
      <c r="AH356" s="236"/>
      <c r="AI356" s="236"/>
      <c r="AJ356" s="236"/>
      <c r="AK356" s="236"/>
      <c r="AL356" s="236"/>
      <c r="AM356" s="236"/>
      <c r="AN356" s="236"/>
      <c r="AO356" s="236"/>
      <c r="AP356" s="236"/>
      <c r="AQ356" s="121"/>
      <c r="AR356" s="121"/>
      <c r="AS356" s="121"/>
      <c r="AT356" s="121"/>
      <c r="AU356" s="121"/>
      <c r="AV356" s="121"/>
      <c r="AW356" s="121"/>
      <c r="AX356" s="121"/>
      <c r="AY356" s="121"/>
      <c r="AZ356" s="121"/>
      <c r="BA356" s="235"/>
      <c r="BB356" s="235"/>
      <c r="BC356" s="235"/>
      <c r="BD356" s="235"/>
      <c r="BE356" s="86"/>
      <c r="BF356" s="86"/>
      <c r="BG356" s="86"/>
      <c r="BH356" s="86"/>
      <c r="BI356" s="217"/>
      <c r="BJ356" s="86"/>
      <c r="BK356" s="218"/>
    </row>
    <row r="357" spans="1:65" s="3" customFormat="1" ht="9.9" customHeight="1">
      <c r="A357" s="86"/>
      <c r="B357" s="214"/>
      <c r="C357" s="86"/>
      <c r="D357" s="1030" t="s">
        <v>990</v>
      </c>
      <c r="E357" s="541"/>
      <c r="F357" s="541"/>
      <c r="G357" s="541"/>
      <c r="H357" s="541"/>
      <c r="I357" s="541"/>
      <c r="J357" s="541"/>
      <c r="K357" s="541"/>
      <c r="L357" s="541"/>
      <c r="M357" s="541"/>
      <c r="N357" s="542"/>
      <c r="O357" s="1030" t="s">
        <v>1119</v>
      </c>
      <c r="P357" s="541"/>
      <c r="Q357" s="541"/>
      <c r="R357" s="541"/>
      <c r="S357" s="541"/>
      <c r="T357" s="541"/>
      <c r="U357" s="541"/>
      <c r="V357" s="541"/>
      <c r="W357" s="541"/>
      <c r="X357" s="541"/>
      <c r="Y357" s="541"/>
      <c r="Z357" s="541"/>
      <c r="AA357" s="541"/>
      <c r="AB357" s="542"/>
      <c r="AC357" s="1030" t="s">
        <v>1120</v>
      </c>
      <c r="AD357" s="541"/>
      <c r="AE357" s="541"/>
      <c r="AF357" s="541"/>
      <c r="AG357" s="541"/>
      <c r="AH357" s="541"/>
      <c r="AI357" s="541"/>
      <c r="AJ357" s="541"/>
      <c r="AK357" s="541"/>
      <c r="AL357" s="541"/>
      <c r="AM357" s="541"/>
      <c r="AN357" s="541"/>
      <c r="AO357" s="541"/>
      <c r="AP357" s="542"/>
      <c r="AQ357" s="529" t="s">
        <v>1121</v>
      </c>
      <c r="AR357" s="530"/>
      <c r="AS357" s="530"/>
      <c r="AT357" s="530"/>
      <c r="AU357" s="530"/>
      <c r="AV357" s="530"/>
      <c r="AW357" s="530"/>
      <c r="AX357" s="530"/>
      <c r="AY357" s="530"/>
      <c r="AZ357" s="530"/>
      <c r="BA357" s="530"/>
      <c r="BB357" s="530"/>
      <c r="BC357" s="530"/>
      <c r="BD357" s="530"/>
      <c r="BE357" s="530"/>
      <c r="BF357" s="530"/>
      <c r="BG357" s="531"/>
      <c r="BH357" s="86"/>
      <c r="BI357" s="217"/>
      <c r="BJ357" s="86"/>
      <c r="BK357" s="86"/>
    </row>
    <row r="358" spans="1:65" s="3" customFormat="1" ht="9.9" customHeight="1">
      <c r="A358" s="86"/>
      <c r="B358" s="214"/>
      <c r="C358" s="86"/>
      <c r="D358" s="529" t="s">
        <v>1122</v>
      </c>
      <c r="E358" s="530"/>
      <c r="F358" s="530"/>
      <c r="G358" s="530"/>
      <c r="H358" s="530"/>
      <c r="I358" s="530"/>
      <c r="J358" s="530"/>
      <c r="K358" s="530"/>
      <c r="L358" s="530"/>
      <c r="M358" s="530"/>
      <c r="N358" s="531"/>
      <c r="O358" s="1026" t="s">
        <v>1123</v>
      </c>
      <c r="P358" s="1027"/>
      <c r="Q358" s="76"/>
      <c r="R358" s="74"/>
      <c r="S358" s="237"/>
      <c r="T358" s="75"/>
      <c r="U358" s="754" t="s">
        <v>6</v>
      </c>
      <c r="V358" s="711"/>
      <c r="W358" s="76"/>
      <c r="X358" s="74"/>
      <c r="Y358" s="237"/>
      <c r="Z358" s="75"/>
      <c r="AA358" s="754" t="s">
        <v>7</v>
      </c>
      <c r="AB358" s="711"/>
      <c r="AC358" s="1026" t="s">
        <v>1123</v>
      </c>
      <c r="AD358" s="1027"/>
      <c r="AE358" s="76"/>
      <c r="AF358" s="74"/>
      <c r="AG358" s="237"/>
      <c r="AH358" s="75"/>
      <c r="AI358" s="754" t="s">
        <v>6</v>
      </c>
      <c r="AJ358" s="711"/>
      <c r="AK358" s="76"/>
      <c r="AL358" s="74"/>
      <c r="AM358" s="237"/>
      <c r="AN358" s="75"/>
      <c r="AO358" s="754" t="s">
        <v>7</v>
      </c>
      <c r="AP358" s="711"/>
      <c r="AQ358" s="980"/>
      <c r="AR358" s="981"/>
      <c r="AS358" s="981"/>
      <c r="AT358" s="981"/>
      <c r="AU358" s="981"/>
      <c r="AV358" s="981"/>
      <c r="AW358" s="981"/>
      <c r="AX358" s="981"/>
      <c r="AY358" s="981"/>
      <c r="AZ358" s="981"/>
      <c r="BA358" s="981"/>
      <c r="BB358" s="981"/>
      <c r="BC358" s="981"/>
      <c r="BD358" s="981"/>
      <c r="BE358" s="981"/>
      <c r="BF358" s="981"/>
      <c r="BG358" s="982"/>
      <c r="BH358" s="86"/>
      <c r="BI358" s="217"/>
      <c r="BJ358" s="86"/>
      <c r="BK358" s="86"/>
    </row>
    <row r="359" spans="1:65" s="3" customFormat="1" ht="9.9" customHeight="1">
      <c r="A359" s="86"/>
      <c r="B359" s="214"/>
      <c r="C359" s="86"/>
      <c r="D359" s="980"/>
      <c r="E359" s="981"/>
      <c r="F359" s="981"/>
      <c r="G359" s="981"/>
      <c r="H359" s="981"/>
      <c r="I359" s="981"/>
      <c r="J359" s="981"/>
      <c r="K359" s="981"/>
      <c r="L359" s="981"/>
      <c r="M359" s="981"/>
      <c r="N359" s="981"/>
      <c r="O359" s="1007"/>
      <c r="P359" s="1008"/>
      <c r="Q359" s="1011"/>
      <c r="R359" s="1012"/>
      <c r="S359" s="1012"/>
      <c r="T359" s="1012"/>
      <c r="U359" s="1012"/>
      <c r="V359" s="1012"/>
      <c r="W359" s="726">
        <v>0</v>
      </c>
      <c r="X359" s="1015"/>
      <c r="Y359" s="1017">
        <v>0</v>
      </c>
      <c r="Z359" s="1015"/>
      <c r="AA359" s="1019">
        <v>0</v>
      </c>
      <c r="AB359" s="722"/>
      <c r="AC359" s="1007"/>
      <c r="AD359" s="1008"/>
      <c r="AE359" s="1011"/>
      <c r="AF359" s="1012"/>
      <c r="AG359" s="1012"/>
      <c r="AH359" s="1012"/>
      <c r="AI359" s="1012"/>
      <c r="AJ359" s="1012"/>
      <c r="AK359" s="726">
        <v>0</v>
      </c>
      <c r="AL359" s="1015"/>
      <c r="AM359" s="1017">
        <v>0</v>
      </c>
      <c r="AN359" s="1015"/>
      <c r="AO359" s="1019">
        <v>0</v>
      </c>
      <c r="AP359" s="723"/>
      <c r="AQ359" s="980"/>
      <c r="AR359" s="981"/>
      <c r="AS359" s="981"/>
      <c r="AT359" s="981"/>
      <c r="AU359" s="981"/>
      <c r="AV359" s="981"/>
      <c r="AW359" s="981"/>
      <c r="AX359" s="981"/>
      <c r="AY359" s="981"/>
      <c r="AZ359" s="981"/>
      <c r="BA359" s="981"/>
      <c r="BB359" s="981"/>
      <c r="BC359" s="981"/>
      <c r="BD359" s="981"/>
      <c r="BE359" s="981"/>
      <c r="BF359" s="981"/>
      <c r="BG359" s="982"/>
      <c r="BH359" s="86"/>
      <c r="BI359" s="217"/>
      <c r="BJ359" s="86"/>
      <c r="BK359" s="86"/>
    </row>
    <row r="360" spans="1:65" s="3" customFormat="1" ht="9.9" customHeight="1">
      <c r="A360" s="86"/>
      <c r="B360" s="214"/>
      <c r="C360" s="86"/>
      <c r="D360" s="980"/>
      <c r="E360" s="981"/>
      <c r="F360" s="981"/>
      <c r="G360" s="981"/>
      <c r="H360" s="981"/>
      <c r="I360" s="981"/>
      <c r="J360" s="981"/>
      <c r="K360" s="981"/>
      <c r="L360" s="981"/>
      <c r="M360" s="981"/>
      <c r="N360" s="981"/>
      <c r="O360" s="1009"/>
      <c r="P360" s="1010"/>
      <c r="Q360" s="1013"/>
      <c r="R360" s="1014"/>
      <c r="S360" s="1014"/>
      <c r="T360" s="1014"/>
      <c r="U360" s="1014"/>
      <c r="V360" s="1014"/>
      <c r="W360" s="728"/>
      <c r="X360" s="1016"/>
      <c r="Y360" s="1018"/>
      <c r="Z360" s="1016"/>
      <c r="AA360" s="1020"/>
      <c r="AB360" s="724"/>
      <c r="AC360" s="1009"/>
      <c r="AD360" s="1010"/>
      <c r="AE360" s="1013"/>
      <c r="AF360" s="1014"/>
      <c r="AG360" s="1014"/>
      <c r="AH360" s="1014"/>
      <c r="AI360" s="1014"/>
      <c r="AJ360" s="1014"/>
      <c r="AK360" s="728"/>
      <c r="AL360" s="1016"/>
      <c r="AM360" s="1018"/>
      <c r="AN360" s="1016"/>
      <c r="AO360" s="1020"/>
      <c r="AP360" s="725"/>
      <c r="AQ360" s="980"/>
      <c r="AR360" s="981"/>
      <c r="AS360" s="981"/>
      <c r="AT360" s="981"/>
      <c r="AU360" s="981"/>
      <c r="AV360" s="981"/>
      <c r="AW360" s="981"/>
      <c r="AX360" s="981"/>
      <c r="AY360" s="981"/>
      <c r="AZ360" s="981"/>
      <c r="BA360" s="981"/>
      <c r="BB360" s="981"/>
      <c r="BC360" s="981"/>
      <c r="BD360" s="981"/>
      <c r="BE360" s="981"/>
      <c r="BF360" s="981"/>
      <c r="BG360" s="982"/>
      <c r="BH360" s="86"/>
      <c r="BI360" s="217"/>
      <c r="BJ360" s="86"/>
      <c r="BK360" s="86"/>
    </row>
    <row r="361" spans="1:65" s="3" customFormat="1" ht="9.9" customHeight="1">
      <c r="A361" s="86"/>
      <c r="B361" s="214"/>
      <c r="C361" s="86"/>
      <c r="D361" s="980"/>
      <c r="E361" s="981"/>
      <c r="F361" s="981"/>
      <c r="G361" s="981"/>
      <c r="H361" s="981"/>
      <c r="I361" s="981"/>
      <c r="J361" s="981"/>
      <c r="K361" s="981"/>
      <c r="L361" s="981"/>
      <c r="M361" s="981"/>
      <c r="N361" s="982"/>
      <c r="O361" s="1021" t="s">
        <v>1124</v>
      </c>
      <c r="P361" s="1022"/>
      <c r="Q361" s="1022"/>
      <c r="R361" s="1022"/>
      <c r="S361" s="1022"/>
      <c r="T361" s="1022"/>
      <c r="U361" s="1023"/>
      <c r="V361" s="1023"/>
      <c r="W361" s="1023"/>
      <c r="X361" s="1023"/>
      <c r="Y361" s="1023"/>
      <c r="Z361" s="1023"/>
      <c r="AA361" s="1023"/>
      <c r="AB361" s="1023"/>
      <c r="AC361" s="1026" t="s">
        <v>1123</v>
      </c>
      <c r="AD361" s="1027"/>
      <c r="AE361" s="76"/>
      <c r="AF361" s="74"/>
      <c r="AG361" s="237"/>
      <c r="AH361" s="75"/>
      <c r="AI361" s="754" t="s">
        <v>6</v>
      </c>
      <c r="AJ361" s="711"/>
      <c r="AK361" s="76"/>
      <c r="AL361" s="74"/>
      <c r="AM361" s="237"/>
      <c r="AN361" s="75"/>
      <c r="AO361" s="754" t="s">
        <v>7</v>
      </c>
      <c r="AP361" s="711"/>
      <c r="AQ361" s="980"/>
      <c r="AR361" s="981"/>
      <c r="AS361" s="981"/>
      <c r="AT361" s="981"/>
      <c r="AU361" s="981"/>
      <c r="AV361" s="981"/>
      <c r="AW361" s="981"/>
      <c r="AX361" s="981"/>
      <c r="AY361" s="981"/>
      <c r="AZ361" s="981"/>
      <c r="BA361" s="981"/>
      <c r="BB361" s="981"/>
      <c r="BC361" s="981"/>
      <c r="BD361" s="981"/>
      <c r="BE361" s="981"/>
      <c r="BF361" s="981"/>
      <c r="BG361" s="982"/>
      <c r="BH361" s="86"/>
      <c r="BI361" s="217"/>
      <c r="BJ361" s="86"/>
      <c r="BK361" s="86"/>
    </row>
    <row r="362" spans="1:65" s="3" customFormat="1" ht="9.9" customHeight="1">
      <c r="A362" s="86"/>
      <c r="B362" s="214"/>
      <c r="C362" s="86"/>
      <c r="D362" s="980"/>
      <c r="E362" s="981"/>
      <c r="F362" s="981"/>
      <c r="G362" s="981"/>
      <c r="H362" s="981"/>
      <c r="I362" s="981"/>
      <c r="J362" s="981"/>
      <c r="K362" s="981"/>
      <c r="L362" s="981"/>
      <c r="M362" s="981"/>
      <c r="N362" s="982"/>
      <c r="O362" s="1021"/>
      <c r="P362" s="1022"/>
      <c r="Q362" s="1022"/>
      <c r="R362" s="1022"/>
      <c r="S362" s="1022"/>
      <c r="T362" s="1022"/>
      <c r="U362" s="1022"/>
      <c r="V362" s="1022"/>
      <c r="W362" s="1022"/>
      <c r="X362" s="1022"/>
      <c r="Y362" s="1022"/>
      <c r="Z362" s="1022"/>
      <c r="AA362" s="1022"/>
      <c r="AB362" s="1022"/>
      <c r="AC362" s="1007"/>
      <c r="AD362" s="1008"/>
      <c r="AE362" s="1011"/>
      <c r="AF362" s="1012"/>
      <c r="AG362" s="1012"/>
      <c r="AH362" s="1012"/>
      <c r="AI362" s="1012"/>
      <c r="AJ362" s="1012"/>
      <c r="AK362" s="726">
        <v>0</v>
      </c>
      <c r="AL362" s="1015"/>
      <c r="AM362" s="1017">
        <v>0</v>
      </c>
      <c r="AN362" s="1015"/>
      <c r="AO362" s="1019">
        <v>0</v>
      </c>
      <c r="AP362" s="723"/>
      <c r="AQ362" s="980"/>
      <c r="AR362" s="981"/>
      <c r="AS362" s="981"/>
      <c r="AT362" s="981"/>
      <c r="AU362" s="981"/>
      <c r="AV362" s="981"/>
      <c r="AW362" s="981"/>
      <c r="AX362" s="981"/>
      <c r="AY362" s="981"/>
      <c r="AZ362" s="981"/>
      <c r="BA362" s="981"/>
      <c r="BB362" s="981"/>
      <c r="BC362" s="981"/>
      <c r="BD362" s="981"/>
      <c r="BE362" s="981"/>
      <c r="BF362" s="981"/>
      <c r="BG362" s="982"/>
      <c r="BH362" s="86"/>
      <c r="BI362" s="217"/>
      <c r="BJ362" s="86"/>
      <c r="BK362" s="86"/>
    </row>
    <row r="363" spans="1:65" s="3" customFormat="1" ht="9.9" customHeight="1">
      <c r="A363" s="86"/>
      <c r="B363" s="214"/>
      <c r="C363" s="86"/>
      <c r="D363" s="532"/>
      <c r="E363" s="533"/>
      <c r="F363" s="533"/>
      <c r="G363" s="533"/>
      <c r="H363" s="533"/>
      <c r="I363" s="533"/>
      <c r="J363" s="533"/>
      <c r="K363" s="533"/>
      <c r="L363" s="533"/>
      <c r="M363" s="533"/>
      <c r="N363" s="534"/>
      <c r="O363" s="1024"/>
      <c r="P363" s="1025"/>
      <c r="Q363" s="1025"/>
      <c r="R363" s="1025"/>
      <c r="S363" s="1025"/>
      <c r="T363" s="1025"/>
      <c r="U363" s="1025"/>
      <c r="V363" s="1025"/>
      <c r="W363" s="1025"/>
      <c r="X363" s="1025"/>
      <c r="Y363" s="1025"/>
      <c r="Z363" s="1025"/>
      <c r="AA363" s="1025"/>
      <c r="AB363" s="1025"/>
      <c r="AC363" s="1009"/>
      <c r="AD363" s="1010"/>
      <c r="AE363" s="1013"/>
      <c r="AF363" s="1014"/>
      <c r="AG363" s="1014"/>
      <c r="AH363" s="1014"/>
      <c r="AI363" s="1014"/>
      <c r="AJ363" s="1014"/>
      <c r="AK363" s="728"/>
      <c r="AL363" s="1016"/>
      <c r="AM363" s="1018"/>
      <c r="AN363" s="1016"/>
      <c r="AO363" s="1020"/>
      <c r="AP363" s="725"/>
      <c r="AQ363" s="532"/>
      <c r="AR363" s="533"/>
      <c r="AS363" s="533"/>
      <c r="AT363" s="533"/>
      <c r="AU363" s="533"/>
      <c r="AV363" s="533"/>
      <c r="AW363" s="533"/>
      <c r="AX363" s="533"/>
      <c r="AY363" s="533"/>
      <c r="AZ363" s="533"/>
      <c r="BA363" s="533"/>
      <c r="BB363" s="533"/>
      <c r="BC363" s="533"/>
      <c r="BD363" s="533"/>
      <c r="BE363" s="533"/>
      <c r="BF363" s="533"/>
      <c r="BG363" s="534"/>
      <c r="BH363" s="86"/>
      <c r="BI363" s="217"/>
      <c r="BJ363" s="86"/>
      <c r="BK363" s="86"/>
    </row>
    <row r="364" spans="1:65" s="3" customFormat="1" ht="9.9" customHeight="1">
      <c r="A364" s="86"/>
      <c r="B364" s="214"/>
      <c r="C364" s="86"/>
      <c r="D364" s="529" t="s">
        <v>1125</v>
      </c>
      <c r="E364" s="530"/>
      <c r="F364" s="530"/>
      <c r="G364" s="530"/>
      <c r="H364" s="530"/>
      <c r="I364" s="530"/>
      <c r="J364" s="530"/>
      <c r="K364" s="530"/>
      <c r="L364" s="530"/>
      <c r="M364" s="530"/>
      <c r="N364" s="531"/>
      <c r="O364" s="1031"/>
      <c r="P364" s="1032"/>
      <c r="Q364" s="1032"/>
      <c r="R364" s="1032"/>
      <c r="S364" s="1032"/>
      <c r="T364" s="1032"/>
      <c r="U364" s="1032"/>
      <c r="V364" s="1032"/>
      <c r="W364" s="1032"/>
      <c r="X364" s="1032"/>
      <c r="Y364" s="1032"/>
      <c r="Z364" s="1032"/>
      <c r="AA364" s="1032"/>
      <c r="AB364" s="1033"/>
      <c r="AC364" s="1045"/>
      <c r="AD364" s="1046"/>
      <c r="AE364" s="1046"/>
      <c r="AF364" s="1046"/>
      <c r="AG364" s="1046"/>
      <c r="AH364" s="1046"/>
      <c r="AI364" s="1046"/>
      <c r="AJ364" s="1046"/>
      <c r="AK364" s="1046"/>
      <c r="AL364" s="1046"/>
      <c r="AM364" s="1046"/>
      <c r="AN364" s="1046"/>
      <c r="AO364" s="1046"/>
      <c r="AP364" s="1047"/>
      <c r="AQ364" s="1037"/>
      <c r="AR364" s="1038"/>
      <c r="AS364" s="539"/>
      <c r="AT364" s="539"/>
      <c r="AU364" s="539"/>
      <c r="AV364" s="539" t="s">
        <v>10</v>
      </c>
      <c r="AW364" s="539"/>
      <c r="AX364" s="539"/>
      <c r="AY364" s="539"/>
      <c r="AZ364" s="539"/>
      <c r="BA364" s="539" t="s">
        <v>1126</v>
      </c>
      <c r="BB364" s="539"/>
      <c r="BC364" s="539"/>
      <c r="BD364" s="539"/>
      <c r="BE364" s="539"/>
      <c r="BF364" s="541" t="s">
        <v>12</v>
      </c>
      <c r="BG364" s="542"/>
      <c r="BH364" s="86"/>
      <c r="BI364" s="217"/>
      <c r="BJ364" s="86"/>
      <c r="BK364" s="86"/>
    </row>
    <row r="365" spans="1:65" s="3" customFormat="1" ht="9.9" customHeight="1">
      <c r="A365" s="86"/>
      <c r="B365" s="214"/>
      <c r="C365" s="86"/>
      <c r="D365" s="532"/>
      <c r="E365" s="533"/>
      <c r="F365" s="533"/>
      <c r="G365" s="533"/>
      <c r="H365" s="533"/>
      <c r="I365" s="533"/>
      <c r="J365" s="533"/>
      <c r="K365" s="533"/>
      <c r="L365" s="533"/>
      <c r="M365" s="533"/>
      <c r="N365" s="534"/>
      <c r="O365" s="1042"/>
      <c r="P365" s="1043"/>
      <c r="Q365" s="1043"/>
      <c r="R365" s="1043"/>
      <c r="S365" s="1043"/>
      <c r="T365" s="1043"/>
      <c r="U365" s="1043"/>
      <c r="V365" s="1043"/>
      <c r="W365" s="1043"/>
      <c r="X365" s="1043"/>
      <c r="Y365" s="1043"/>
      <c r="Z365" s="1043"/>
      <c r="AA365" s="1043"/>
      <c r="AB365" s="1044"/>
      <c r="AC365" s="1048"/>
      <c r="AD365" s="1049"/>
      <c r="AE365" s="1049"/>
      <c r="AF365" s="1049"/>
      <c r="AG365" s="1049"/>
      <c r="AH365" s="1049"/>
      <c r="AI365" s="1049"/>
      <c r="AJ365" s="1049"/>
      <c r="AK365" s="1049"/>
      <c r="AL365" s="1049"/>
      <c r="AM365" s="1049"/>
      <c r="AN365" s="1049"/>
      <c r="AO365" s="1049"/>
      <c r="AP365" s="1050"/>
      <c r="AQ365" s="1051"/>
      <c r="AR365" s="1052"/>
      <c r="AS365" s="540"/>
      <c r="AT365" s="540"/>
      <c r="AU365" s="540"/>
      <c r="AV365" s="540"/>
      <c r="AW365" s="540"/>
      <c r="AX365" s="540"/>
      <c r="AY365" s="540"/>
      <c r="AZ365" s="540"/>
      <c r="BA365" s="540"/>
      <c r="BB365" s="540"/>
      <c r="BC365" s="540"/>
      <c r="BD365" s="540"/>
      <c r="BE365" s="540"/>
      <c r="BF365" s="541"/>
      <c r="BG365" s="542"/>
      <c r="BH365" s="86"/>
      <c r="BI365" s="217"/>
      <c r="BJ365" s="86"/>
      <c r="BK365" s="86"/>
    </row>
    <row r="366" spans="1:65" s="3" customFormat="1" ht="9.9" customHeight="1">
      <c r="A366" s="86"/>
      <c r="B366" s="214"/>
      <c r="C366" s="86"/>
      <c r="D366" s="529" t="s">
        <v>1127</v>
      </c>
      <c r="E366" s="530"/>
      <c r="F366" s="530"/>
      <c r="G366" s="530"/>
      <c r="H366" s="530"/>
      <c r="I366" s="530"/>
      <c r="J366" s="530"/>
      <c r="K366" s="530"/>
      <c r="L366" s="530"/>
      <c r="M366" s="530"/>
      <c r="N366" s="531"/>
      <c r="O366" s="1031"/>
      <c r="P366" s="1032"/>
      <c r="Q366" s="1032"/>
      <c r="R366" s="1032"/>
      <c r="S366" s="1032"/>
      <c r="T366" s="1032"/>
      <c r="U366" s="1032"/>
      <c r="V366" s="1032"/>
      <c r="W366" s="1032"/>
      <c r="X366" s="1032"/>
      <c r="Y366" s="1032"/>
      <c r="Z366" s="1032"/>
      <c r="AA366" s="1032"/>
      <c r="AB366" s="1033"/>
      <c r="AC366" s="983"/>
      <c r="AD366" s="984"/>
      <c r="AE366" s="984"/>
      <c r="AF366" s="984"/>
      <c r="AG366" s="984"/>
      <c r="AH366" s="984"/>
      <c r="AI366" s="984"/>
      <c r="AJ366" s="984"/>
      <c r="AK366" s="984"/>
      <c r="AL366" s="984"/>
      <c r="AM366" s="984"/>
      <c r="AN366" s="984"/>
      <c r="AO366" s="984"/>
      <c r="AP366" s="985"/>
      <c r="AQ366" s="1037"/>
      <c r="AR366" s="1038"/>
      <c r="AS366" s="539"/>
      <c r="AT366" s="539"/>
      <c r="AU366" s="539"/>
      <c r="AV366" s="539" t="s">
        <v>10</v>
      </c>
      <c r="AW366" s="539"/>
      <c r="AX366" s="539"/>
      <c r="AY366" s="539"/>
      <c r="AZ366" s="539"/>
      <c r="BA366" s="539" t="s">
        <v>1126</v>
      </c>
      <c r="BB366" s="539"/>
      <c r="BC366" s="539"/>
      <c r="BD366" s="539"/>
      <c r="BE366" s="539"/>
      <c r="BF366" s="541" t="s">
        <v>12</v>
      </c>
      <c r="BG366" s="542"/>
      <c r="BH366" s="86"/>
      <c r="BI366" s="217"/>
      <c r="BJ366" s="86"/>
      <c r="BK366" s="86"/>
    </row>
    <row r="367" spans="1:65" s="4" customFormat="1" ht="9.9" customHeight="1">
      <c r="A367" s="86"/>
      <c r="B367" s="214"/>
      <c r="C367" s="86"/>
      <c r="D367" s="532"/>
      <c r="E367" s="533"/>
      <c r="F367" s="533"/>
      <c r="G367" s="533"/>
      <c r="H367" s="533"/>
      <c r="I367" s="533"/>
      <c r="J367" s="533"/>
      <c r="K367" s="533"/>
      <c r="L367" s="533"/>
      <c r="M367" s="533"/>
      <c r="N367" s="534"/>
      <c r="O367" s="1034"/>
      <c r="P367" s="1035"/>
      <c r="Q367" s="1035"/>
      <c r="R367" s="1035"/>
      <c r="S367" s="1035"/>
      <c r="T367" s="1035"/>
      <c r="U367" s="1035"/>
      <c r="V367" s="1035"/>
      <c r="W367" s="1035"/>
      <c r="X367" s="1035"/>
      <c r="Y367" s="1035"/>
      <c r="Z367" s="1035"/>
      <c r="AA367" s="1035"/>
      <c r="AB367" s="1036"/>
      <c r="AC367" s="728"/>
      <c r="AD367" s="729"/>
      <c r="AE367" s="729"/>
      <c r="AF367" s="729"/>
      <c r="AG367" s="729"/>
      <c r="AH367" s="729"/>
      <c r="AI367" s="729"/>
      <c r="AJ367" s="729"/>
      <c r="AK367" s="729"/>
      <c r="AL367" s="729"/>
      <c r="AM367" s="729"/>
      <c r="AN367" s="729"/>
      <c r="AO367" s="729"/>
      <c r="AP367" s="987"/>
      <c r="AQ367" s="1039"/>
      <c r="AR367" s="1040"/>
      <c r="AS367" s="1041"/>
      <c r="AT367" s="1041"/>
      <c r="AU367" s="1041"/>
      <c r="AV367" s="1041"/>
      <c r="AW367" s="1041"/>
      <c r="AX367" s="1041"/>
      <c r="AY367" s="1041"/>
      <c r="AZ367" s="1041"/>
      <c r="BA367" s="1041"/>
      <c r="BB367" s="1041"/>
      <c r="BC367" s="1041"/>
      <c r="BD367" s="1041"/>
      <c r="BE367" s="1041"/>
      <c r="BF367" s="530"/>
      <c r="BG367" s="531"/>
      <c r="BH367" s="86"/>
      <c r="BI367" s="217"/>
      <c r="BJ367" s="86"/>
      <c r="BK367" s="86"/>
      <c r="BL367" s="3"/>
      <c r="BM367" s="3"/>
    </row>
    <row r="368" spans="1:65" s="4" customFormat="1" ht="9.9" customHeight="1">
      <c r="A368" s="218"/>
      <c r="B368" s="214"/>
      <c r="C368" s="86"/>
      <c r="D368" s="529" t="s">
        <v>1128</v>
      </c>
      <c r="E368" s="530"/>
      <c r="F368" s="530"/>
      <c r="G368" s="530"/>
      <c r="H368" s="530"/>
      <c r="I368" s="531"/>
      <c r="J368" s="529" t="s">
        <v>1129</v>
      </c>
      <c r="K368" s="530"/>
      <c r="L368" s="530"/>
      <c r="M368" s="530"/>
      <c r="N368" s="530"/>
      <c r="O368" s="552" t="str">
        <f>IF(入力画面!$H$38="","",入力画面!$H$38)</f>
        <v/>
      </c>
      <c r="P368" s="553"/>
      <c r="Q368" s="553"/>
      <c r="R368" s="553"/>
      <c r="S368" s="553"/>
      <c r="T368" s="553"/>
      <c r="U368" s="553"/>
      <c r="V368" s="553"/>
      <c r="W368" s="553"/>
      <c r="X368" s="553"/>
      <c r="Y368" s="553"/>
      <c r="Z368" s="553"/>
      <c r="AA368" s="553"/>
      <c r="AB368" s="554"/>
      <c r="AC368" s="558" t="s">
        <v>1130</v>
      </c>
      <c r="AD368" s="558"/>
      <c r="AE368" s="558"/>
      <c r="AF368" s="558"/>
      <c r="AG368" s="558"/>
      <c r="AH368" s="558"/>
      <c r="AI368" s="558"/>
      <c r="AJ368" s="558"/>
      <c r="AK368" s="558"/>
      <c r="AL368" s="558"/>
      <c r="AM368" s="558"/>
      <c r="AN368" s="558"/>
      <c r="AO368" s="558"/>
      <c r="AP368" s="558"/>
      <c r="AQ368" s="560" t="str">
        <f>IF(入力画面!$H$43="","",入力画面!$H$43)</f>
        <v/>
      </c>
      <c r="AR368" s="561"/>
      <c r="AS368" s="561" t="str">
        <f>IF(入力画面!$J$43="","",MID(入力画面!$J$43,1,2))</f>
        <v/>
      </c>
      <c r="AT368" s="561"/>
      <c r="AU368" s="561"/>
      <c r="AV368" s="539" t="s">
        <v>10</v>
      </c>
      <c r="AW368" s="539"/>
      <c r="AX368" s="561" t="str">
        <f>IF(入力画面!$J$43="","",MID(入力画面!$J$43,3,2))</f>
        <v/>
      </c>
      <c r="AY368" s="561"/>
      <c r="AZ368" s="561"/>
      <c r="BA368" s="539" t="s">
        <v>1126</v>
      </c>
      <c r="BB368" s="539"/>
      <c r="BC368" s="561" t="str">
        <f>IF(入力画面!$J$43="","",MID(入力画面!$J$43,5,2))</f>
        <v/>
      </c>
      <c r="BD368" s="561"/>
      <c r="BE368" s="561"/>
      <c r="BF368" s="541" t="s">
        <v>12</v>
      </c>
      <c r="BG368" s="542"/>
      <c r="BH368" s="86"/>
      <c r="BI368" s="217"/>
      <c r="BJ368" s="86"/>
      <c r="BK368" s="86"/>
    </row>
    <row r="369" spans="1:63" s="4" customFormat="1" ht="9.9" customHeight="1">
      <c r="A369" s="218"/>
      <c r="B369" s="214"/>
      <c r="C369" s="86"/>
      <c r="D369" s="980"/>
      <c r="E369" s="981"/>
      <c r="F369" s="981"/>
      <c r="G369" s="981"/>
      <c r="H369" s="981"/>
      <c r="I369" s="982"/>
      <c r="J369" s="532"/>
      <c r="K369" s="533"/>
      <c r="L369" s="533"/>
      <c r="M369" s="533"/>
      <c r="N369" s="533"/>
      <c r="O369" s="555"/>
      <c r="P369" s="556"/>
      <c r="Q369" s="556"/>
      <c r="R369" s="556"/>
      <c r="S369" s="556"/>
      <c r="T369" s="556"/>
      <c r="U369" s="556"/>
      <c r="V369" s="556"/>
      <c r="W369" s="556"/>
      <c r="X369" s="556"/>
      <c r="Y369" s="556"/>
      <c r="Z369" s="556"/>
      <c r="AA369" s="556"/>
      <c r="AB369" s="557"/>
      <c r="AC369" s="559"/>
      <c r="AD369" s="559"/>
      <c r="AE369" s="559"/>
      <c r="AF369" s="559"/>
      <c r="AG369" s="559"/>
      <c r="AH369" s="559"/>
      <c r="AI369" s="559"/>
      <c r="AJ369" s="559"/>
      <c r="AK369" s="559"/>
      <c r="AL369" s="559"/>
      <c r="AM369" s="559"/>
      <c r="AN369" s="559"/>
      <c r="AO369" s="559"/>
      <c r="AP369" s="559"/>
      <c r="AQ369" s="562"/>
      <c r="AR369" s="563"/>
      <c r="AS369" s="563"/>
      <c r="AT369" s="563"/>
      <c r="AU369" s="563"/>
      <c r="AV369" s="540"/>
      <c r="AW369" s="540"/>
      <c r="AX369" s="563"/>
      <c r="AY369" s="563"/>
      <c r="AZ369" s="563"/>
      <c r="BA369" s="540"/>
      <c r="BB369" s="540"/>
      <c r="BC369" s="563"/>
      <c r="BD369" s="563"/>
      <c r="BE369" s="563"/>
      <c r="BF369" s="541"/>
      <c r="BG369" s="542"/>
      <c r="BH369" s="86"/>
      <c r="BI369" s="217"/>
      <c r="BJ369" s="86"/>
      <c r="BK369" s="86"/>
    </row>
    <row r="370" spans="1:63" s="4" customFormat="1" ht="9.9" customHeight="1">
      <c r="A370" s="218"/>
      <c r="B370" s="214"/>
      <c r="C370" s="86"/>
      <c r="D370" s="980"/>
      <c r="E370" s="981"/>
      <c r="F370" s="981"/>
      <c r="G370" s="981"/>
      <c r="H370" s="981"/>
      <c r="I370" s="982"/>
      <c r="J370" s="529" t="s">
        <v>1131</v>
      </c>
      <c r="K370" s="530"/>
      <c r="L370" s="530"/>
      <c r="M370" s="530"/>
      <c r="N370" s="530"/>
      <c r="O370" s="552" t="str">
        <f>IF(入力画面!$H$39="","",入力画面!$H$39)</f>
        <v/>
      </c>
      <c r="P370" s="553"/>
      <c r="Q370" s="553"/>
      <c r="R370" s="553"/>
      <c r="S370" s="553"/>
      <c r="T370" s="553"/>
      <c r="U370" s="553"/>
      <c r="V370" s="553"/>
      <c r="W370" s="553"/>
      <c r="X370" s="553"/>
      <c r="Y370" s="553"/>
      <c r="Z370" s="553"/>
      <c r="AA370" s="553"/>
      <c r="AB370" s="554"/>
      <c r="AC370" s="1053" t="s">
        <v>1132</v>
      </c>
      <c r="AD370" s="1053"/>
      <c r="AE370" s="1053"/>
      <c r="AF370" s="1053"/>
      <c r="AG370" s="1053"/>
      <c r="AH370" s="1053"/>
      <c r="AI370" s="1053"/>
      <c r="AJ370" s="1053"/>
      <c r="AK370" s="1053"/>
      <c r="AL370" s="1053"/>
      <c r="AM370" s="1053"/>
      <c r="AN370" s="1053"/>
      <c r="AO370" s="1053"/>
      <c r="AP370" s="1053"/>
      <c r="AQ370" s="560" t="str">
        <f>$AQ$368</f>
        <v/>
      </c>
      <c r="AR370" s="561"/>
      <c r="AS370" s="561" t="str">
        <f>$AS$368</f>
        <v/>
      </c>
      <c r="AT370" s="561"/>
      <c r="AU370" s="561"/>
      <c r="AV370" s="539" t="s">
        <v>10</v>
      </c>
      <c r="AW370" s="539"/>
      <c r="AX370" s="561" t="str">
        <f>$AX$368</f>
        <v/>
      </c>
      <c r="AY370" s="561"/>
      <c r="AZ370" s="561"/>
      <c r="BA370" s="539" t="s">
        <v>1126</v>
      </c>
      <c r="BB370" s="539"/>
      <c r="BC370" s="561" t="str">
        <f>$BC$368</f>
        <v/>
      </c>
      <c r="BD370" s="561"/>
      <c r="BE370" s="561"/>
      <c r="BF370" s="541" t="s">
        <v>12</v>
      </c>
      <c r="BG370" s="542"/>
      <c r="BH370" s="86"/>
      <c r="BI370" s="217"/>
      <c r="BJ370" s="86"/>
      <c r="BK370" s="218"/>
    </row>
    <row r="371" spans="1:63" s="4" customFormat="1" ht="9.9" customHeight="1">
      <c r="A371" s="218"/>
      <c r="B371" s="214"/>
      <c r="C371" s="86"/>
      <c r="D371" s="532"/>
      <c r="E371" s="533"/>
      <c r="F371" s="533"/>
      <c r="G371" s="533"/>
      <c r="H371" s="533"/>
      <c r="I371" s="534"/>
      <c r="J371" s="532"/>
      <c r="K371" s="533"/>
      <c r="L371" s="533"/>
      <c r="M371" s="533"/>
      <c r="N371" s="533"/>
      <c r="O371" s="555"/>
      <c r="P371" s="556"/>
      <c r="Q371" s="556"/>
      <c r="R371" s="556"/>
      <c r="S371" s="556"/>
      <c r="T371" s="556"/>
      <c r="U371" s="556"/>
      <c r="V371" s="556"/>
      <c r="W371" s="556"/>
      <c r="X371" s="556"/>
      <c r="Y371" s="556"/>
      <c r="Z371" s="556"/>
      <c r="AA371" s="556"/>
      <c r="AB371" s="557"/>
      <c r="AC371" s="1054"/>
      <c r="AD371" s="1054"/>
      <c r="AE371" s="1054"/>
      <c r="AF371" s="1054"/>
      <c r="AG371" s="1054"/>
      <c r="AH371" s="1054"/>
      <c r="AI371" s="1054"/>
      <c r="AJ371" s="1054"/>
      <c r="AK371" s="1054"/>
      <c r="AL371" s="1054"/>
      <c r="AM371" s="1054"/>
      <c r="AN371" s="1054"/>
      <c r="AO371" s="1054"/>
      <c r="AP371" s="1054"/>
      <c r="AQ371" s="562"/>
      <c r="AR371" s="563"/>
      <c r="AS371" s="563"/>
      <c r="AT371" s="563"/>
      <c r="AU371" s="563"/>
      <c r="AV371" s="540"/>
      <c r="AW371" s="540"/>
      <c r="AX371" s="563"/>
      <c r="AY371" s="563"/>
      <c r="AZ371" s="563"/>
      <c r="BA371" s="540"/>
      <c r="BB371" s="540"/>
      <c r="BC371" s="563"/>
      <c r="BD371" s="563"/>
      <c r="BE371" s="563"/>
      <c r="BF371" s="541"/>
      <c r="BG371" s="542"/>
      <c r="BH371" s="86"/>
      <c r="BI371" s="217"/>
      <c r="BJ371" s="86"/>
      <c r="BK371" s="218"/>
    </row>
    <row r="372" spans="1:63" s="4" customFormat="1" ht="9.9" customHeight="1">
      <c r="A372" s="218"/>
      <c r="B372" s="214"/>
      <c r="C372" s="86"/>
      <c r="D372" s="543" t="s">
        <v>1133</v>
      </c>
      <c r="E372" s="544"/>
      <c r="F372" s="544"/>
      <c r="G372" s="544"/>
      <c r="H372" s="544"/>
      <c r="I372" s="545"/>
      <c r="J372" s="529" t="s">
        <v>1129</v>
      </c>
      <c r="K372" s="530"/>
      <c r="L372" s="530"/>
      <c r="M372" s="530"/>
      <c r="N372" s="530"/>
      <c r="O372" s="552" t="str">
        <f>IF(入力画面!$H$40="","",入力画面!$H$40)</f>
        <v/>
      </c>
      <c r="P372" s="553"/>
      <c r="Q372" s="553"/>
      <c r="R372" s="553"/>
      <c r="S372" s="553"/>
      <c r="T372" s="553"/>
      <c r="U372" s="553"/>
      <c r="V372" s="553"/>
      <c r="W372" s="553"/>
      <c r="X372" s="553"/>
      <c r="Y372" s="553"/>
      <c r="Z372" s="553"/>
      <c r="AA372" s="553"/>
      <c r="AB372" s="554"/>
      <c r="AC372" s="558" t="s">
        <v>1130</v>
      </c>
      <c r="AD372" s="558"/>
      <c r="AE372" s="558"/>
      <c r="AF372" s="558"/>
      <c r="AG372" s="558"/>
      <c r="AH372" s="558"/>
      <c r="AI372" s="558"/>
      <c r="AJ372" s="558"/>
      <c r="AK372" s="558"/>
      <c r="AL372" s="558"/>
      <c r="AM372" s="558"/>
      <c r="AN372" s="558"/>
      <c r="AO372" s="558"/>
      <c r="AP372" s="558"/>
      <c r="AQ372" s="560" t="str">
        <f>$AQ$368</f>
        <v/>
      </c>
      <c r="AR372" s="561"/>
      <c r="AS372" s="561" t="str">
        <f>$AS$368</f>
        <v/>
      </c>
      <c r="AT372" s="561"/>
      <c r="AU372" s="561"/>
      <c r="AV372" s="539" t="s">
        <v>10</v>
      </c>
      <c r="AW372" s="539"/>
      <c r="AX372" s="561" t="str">
        <f>$AX$368</f>
        <v/>
      </c>
      <c r="AY372" s="561"/>
      <c r="AZ372" s="561"/>
      <c r="BA372" s="539" t="s">
        <v>1126</v>
      </c>
      <c r="BB372" s="539"/>
      <c r="BC372" s="561" t="str">
        <f>$BC$368</f>
        <v/>
      </c>
      <c r="BD372" s="561"/>
      <c r="BE372" s="561"/>
      <c r="BF372" s="541" t="s">
        <v>12</v>
      </c>
      <c r="BG372" s="542"/>
      <c r="BH372" s="86"/>
      <c r="BI372" s="217"/>
      <c r="BJ372" s="86"/>
      <c r="BK372" s="218"/>
    </row>
    <row r="373" spans="1:63" s="4" customFormat="1" ht="9.9" customHeight="1">
      <c r="A373" s="218"/>
      <c r="B373" s="214"/>
      <c r="C373" s="86"/>
      <c r="D373" s="546"/>
      <c r="E373" s="547"/>
      <c r="F373" s="547"/>
      <c r="G373" s="547"/>
      <c r="H373" s="547"/>
      <c r="I373" s="548"/>
      <c r="J373" s="532"/>
      <c r="K373" s="533"/>
      <c r="L373" s="533"/>
      <c r="M373" s="533"/>
      <c r="N373" s="533"/>
      <c r="O373" s="555"/>
      <c r="P373" s="556"/>
      <c r="Q373" s="556"/>
      <c r="R373" s="556"/>
      <c r="S373" s="556"/>
      <c r="T373" s="556"/>
      <c r="U373" s="556"/>
      <c r="V373" s="556"/>
      <c r="W373" s="556"/>
      <c r="X373" s="556"/>
      <c r="Y373" s="556"/>
      <c r="Z373" s="556"/>
      <c r="AA373" s="556"/>
      <c r="AB373" s="557"/>
      <c r="AC373" s="559"/>
      <c r="AD373" s="559"/>
      <c r="AE373" s="559"/>
      <c r="AF373" s="559"/>
      <c r="AG373" s="559"/>
      <c r="AH373" s="559"/>
      <c r="AI373" s="559"/>
      <c r="AJ373" s="559"/>
      <c r="AK373" s="559"/>
      <c r="AL373" s="559"/>
      <c r="AM373" s="559"/>
      <c r="AN373" s="559"/>
      <c r="AO373" s="559"/>
      <c r="AP373" s="559"/>
      <c r="AQ373" s="562"/>
      <c r="AR373" s="563"/>
      <c r="AS373" s="563"/>
      <c r="AT373" s="563"/>
      <c r="AU373" s="563"/>
      <c r="AV373" s="540"/>
      <c r="AW373" s="540"/>
      <c r="AX373" s="563"/>
      <c r="AY373" s="563"/>
      <c r="AZ373" s="563"/>
      <c r="BA373" s="540"/>
      <c r="BB373" s="540"/>
      <c r="BC373" s="563"/>
      <c r="BD373" s="563"/>
      <c r="BE373" s="563"/>
      <c r="BF373" s="541"/>
      <c r="BG373" s="542"/>
      <c r="BH373" s="86"/>
      <c r="BI373" s="217"/>
      <c r="BJ373" s="86"/>
      <c r="BK373" s="218"/>
    </row>
    <row r="374" spans="1:63" s="4" customFormat="1" ht="9.9" customHeight="1">
      <c r="A374" s="218"/>
      <c r="B374" s="214"/>
      <c r="C374" s="86"/>
      <c r="D374" s="546"/>
      <c r="E374" s="547"/>
      <c r="F374" s="547"/>
      <c r="G374" s="547"/>
      <c r="H374" s="547"/>
      <c r="I374" s="548"/>
      <c r="J374" s="529" t="s">
        <v>1131</v>
      </c>
      <c r="K374" s="530"/>
      <c r="L374" s="530"/>
      <c r="M374" s="530"/>
      <c r="N374" s="530"/>
      <c r="O374" s="552" t="str">
        <f>IF(入力画面!$H$41="","",入力画面!$H$41)</f>
        <v/>
      </c>
      <c r="P374" s="553"/>
      <c r="Q374" s="553"/>
      <c r="R374" s="553"/>
      <c r="S374" s="553"/>
      <c r="T374" s="553"/>
      <c r="U374" s="553"/>
      <c r="V374" s="553"/>
      <c r="W374" s="553"/>
      <c r="X374" s="553"/>
      <c r="Y374" s="553"/>
      <c r="Z374" s="553"/>
      <c r="AA374" s="553"/>
      <c r="AB374" s="554"/>
      <c r="AC374" s="530" t="s">
        <v>1132</v>
      </c>
      <c r="AD374" s="530"/>
      <c r="AE374" s="530"/>
      <c r="AF374" s="531"/>
      <c r="AG374" s="564" t="s">
        <v>1134</v>
      </c>
      <c r="AH374" s="565"/>
      <c r="AI374" s="566"/>
      <c r="AJ374" s="570" t="s">
        <v>1135</v>
      </c>
      <c r="AK374" s="571"/>
      <c r="AL374" s="571"/>
      <c r="AM374" s="571"/>
      <c r="AN374" s="571"/>
      <c r="AO374" s="571"/>
      <c r="AP374" s="571"/>
      <c r="AQ374" s="560" t="str">
        <f>$AQ$368</f>
        <v/>
      </c>
      <c r="AR374" s="561"/>
      <c r="AS374" s="561" t="str">
        <f>$AS$368</f>
        <v/>
      </c>
      <c r="AT374" s="561"/>
      <c r="AU374" s="561"/>
      <c r="AV374" s="539" t="s">
        <v>10</v>
      </c>
      <c r="AW374" s="539"/>
      <c r="AX374" s="561" t="str">
        <f>$AX$368</f>
        <v/>
      </c>
      <c r="AY374" s="561"/>
      <c r="AZ374" s="561"/>
      <c r="BA374" s="539" t="s">
        <v>1126</v>
      </c>
      <c r="BB374" s="539"/>
      <c r="BC374" s="561" t="str">
        <f>$BC$368</f>
        <v/>
      </c>
      <c r="BD374" s="561"/>
      <c r="BE374" s="561"/>
      <c r="BF374" s="541" t="s">
        <v>12</v>
      </c>
      <c r="BG374" s="542"/>
      <c r="BH374" s="86"/>
      <c r="BI374" s="217"/>
      <c r="BJ374" s="86"/>
      <c r="BK374" s="218"/>
    </row>
    <row r="375" spans="1:63" s="4" customFormat="1" ht="9.9" customHeight="1">
      <c r="A375" s="218"/>
      <c r="B375" s="214"/>
      <c r="C375" s="86"/>
      <c r="D375" s="549"/>
      <c r="E375" s="550"/>
      <c r="F375" s="550"/>
      <c r="G375" s="550"/>
      <c r="H375" s="550"/>
      <c r="I375" s="551"/>
      <c r="J375" s="532"/>
      <c r="K375" s="533"/>
      <c r="L375" s="533"/>
      <c r="M375" s="533"/>
      <c r="N375" s="533"/>
      <c r="O375" s="555"/>
      <c r="P375" s="556"/>
      <c r="Q375" s="556"/>
      <c r="R375" s="556"/>
      <c r="S375" s="556"/>
      <c r="T375" s="556"/>
      <c r="U375" s="556"/>
      <c r="V375" s="556"/>
      <c r="W375" s="556"/>
      <c r="X375" s="556"/>
      <c r="Y375" s="556"/>
      <c r="Z375" s="556"/>
      <c r="AA375" s="556"/>
      <c r="AB375" s="557"/>
      <c r="AC375" s="533"/>
      <c r="AD375" s="533"/>
      <c r="AE375" s="533"/>
      <c r="AF375" s="534"/>
      <c r="AG375" s="567"/>
      <c r="AH375" s="568"/>
      <c r="AI375" s="569"/>
      <c r="AJ375" s="572"/>
      <c r="AK375" s="573"/>
      <c r="AL375" s="573"/>
      <c r="AM375" s="573"/>
      <c r="AN375" s="573"/>
      <c r="AO375" s="573"/>
      <c r="AP375" s="573"/>
      <c r="AQ375" s="562"/>
      <c r="AR375" s="563"/>
      <c r="AS375" s="563"/>
      <c r="AT375" s="563"/>
      <c r="AU375" s="563"/>
      <c r="AV375" s="540"/>
      <c r="AW375" s="540"/>
      <c r="AX375" s="563"/>
      <c r="AY375" s="563"/>
      <c r="AZ375" s="563"/>
      <c r="BA375" s="540"/>
      <c r="BB375" s="540"/>
      <c r="BC375" s="563"/>
      <c r="BD375" s="563"/>
      <c r="BE375" s="563"/>
      <c r="BF375" s="541"/>
      <c r="BG375" s="542"/>
      <c r="BH375" s="86"/>
      <c r="BI375" s="217"/>
      <c r="BJ375" s="86"/>
      <c r="BK375" s="218"/>
    </row>
    <row r="376" spans="1:63" s="4" customFormat="1" ht="9.9" customHeight="1">
      <c r="A376" s="218"/>
      <c r="B376" s="214"/>
      <c r="C376" s="86"/>
      <c r="D376" s="543" t="s">
        <v>1196</v>
      </c>
      <c r="E376" s="544"/>
      <c r="F376" s="544"/>
      <c r="G376" s="544"/>
      <c r="H376" s="544"/>
      <c r="I376" s="545"/>
      <c r="J376" s="529" t="s">
        <v>1129</v>
      </c>
      <c r="K376" s="530"/>
      <c r="L376" s="530"/>
      <c r="M376" s="530"/>
      <c r="N376" s="530"/>
      <c r="O376" s="552"/>
      <c r="P376" s="553"/>
      <c r="Q376" s="553"/>
      <c r="R376" s="553"/>
      <c r="S376" s="553"/>
      <c r="T376" s="553"/>
      <c r="U376" s="553"/>
      <c r="V376" s="553"/>
      <c r="W376" s="553"/>
      <c r="X376" s="553"/>
      <c r="Y376" s="553"/>
      <c r="Z376" s="553"/>
      <c r="AA376" s="553"/>
      <c r="AB376" s="554"/>
      <c r="AC376" s="558"/>
      <c r="AD376" s="558"/>
      <c r="AE376" s="558"/>
      <c r="AF376" s="558"/>
      <c r="AG376" s="558"/>
      <c r="AH376" s="558"/>
      <c r="AI376" s="558"/>
      <c r="AJ376" s="558"/>
      <c r="AK376" s="558"/>
      <c r="AL376" s="558"/>
      <c r="AM376" s="558"/>
      <c r="AN376" s="558"/>
      <c r="AO376" s="558"/>
      <c r="AP376" s="558"/>
      <c r="AQ376" s="560"/>
      <c r="AR376" s="561"/>
      <c r="AS376" s="561"/>
      <c r="AT376" s="561"/>
      <c r="AU376" s="561"/>
      <c r="AV376" s="539" t="s">
        <v>10</v>
      </c>
      <c r="AW376" s="539"/>
      <c r="AX376" s="561"/>
      <c r="AY376" s="561"/>
      <c r="AZ376" s="561"/>
      <c r="BA376" s="539" t="s">
        <v>1126</v>
      </c>
      <c r="BB376" s="539"/>
      <c r="BC376" s="561"/>
      <c r="BD376" s="561"/>
      <c r="BE376" s="561"/>
      <c r="BF376" s="541" t="s">
        <v>12</v>
      </c>
      <c r="BG376" s="542"/>
      <c r="BH376" s="86"/>
      <c r="BI376" s="217"/>
      <c r="BJ376" s="86"/>
      <c r="BK376" s="218"/>
    </row>
    <row r="377" spans="1:63" s="4" customFormat="1" ht="9.9" customHeight="1">
      <c r="A377" s="218"/>
      <c r="B377" s="214"/>
      <c r="C377" s="86"/>
      <c r="D377" s="546"/>
      <c r="E377" s="547"/>
      <c r="F377" s="547"/>
      <c r="G377" s="547"/>
      <c r="H377" s="547"/>
      <c r="I377" s="548"/>
      <c r="J377" s="532"/>
      <c r="K377" s="533"/>
      <c r="L377" s="533"/>
      <c r="M377" s="533"/>
      <c r="N377" s="533"/>
      <c r="O377" s="555"/>
      <c r="P377" s="556"/>
      <c r="Q377" s="556"/>
      <c r="R377" s="556"/>
      <c r="S377" s="556"/>
      <c r="T377" s="556"/>
      <c r="U377" s="556"/>
      <c r="V377" s="556"/>
      <c r="W377" s="556"/>
      <c r="X377" s="556"/>
      <c r="Y377" s="556"/>
      <c r="Z377" s="556"/>
      <c r="AA377" s="556"/>
      <c r="AB377" s="557"/>
      <c r="AC377" s="559"/>
      <c r="AD377" s="559"/>
      <c r="AE377" s="559"/>
      <c r="AF377" s="559"/>
      <c r="AG377" s="559"/>
      <c r="AH377" s="559"/>
      <c r="AI377" s="559"/>
      <c r="AJ377" s="559"/>
      <c r="AK377" s="559"/>
      <c r="AL377" s="559"/>
      <c r="AM377" s="559"/>
      <c r="AN377" s="559"/>
      <c r="AO377" s="559"/>
      <c r="AP377" s="559"/>
      <c r="AQ377" s="562"/>
      <c r="AR377" s="563"/>
      <c r="AS377" s="563"/>
      <c r="AT377" s="563"/>
      <c r="AU377" s="563"/>
      <c r="AV377" s="540"/>
      <c r="AW377" s="540"/>
      <c r="AX377" s="563"/>
      <c r="AY377" s="563"/>
      <c r="AZ377" s="563"/>
      <c r="BA377" s="540"/>
      <c r="BB377" s="540"/>
      <c r="BC377" s="563"/>
      <c r="BD377" s="563"/>
      <c r="BE377" s="563"/>
      <c r="BF377" s="541"/>
      <c r="BG377" s="542"/>
      <c r="BH377" s="86"/>
      <c r="BI377" s="217"/>
      <c r="BJ377" s="86"/>
      <c r="BK377" s="218"/>
    </row>
    <row r="378" spans="1:63" s="4" customFormat="1" ht="9.9" customHeight="1">
      <c r="A378" s="218"/>
      <c r="B378" s="214"/>
      <c r="C378" s="86"/>
      <c r="D378" s="546"/>
      <c r="E378" s="547"/>
      <c r="F378" s="547"/>
      <c r="G378" s="547"/>
      <c r="H378" s="547"/>
      <c r="I378" s="548"/>
      <c r="J378" s="529" t="s">
        <v>1131</v>
      </c>
      <c r="K378" s="530"/>
      <c r="L378" s="530"/>
      <c r="M378" s="530"/>
      <c r="N378" s="530"/>
      <c r="O378" s="552"/>
      <c r="P378" s="553"/>
      <c r="Q378" s="553"/>
      <c r="R378" s="553"/>
      <c r="S378" s="553"/>
      <c r="T378" s="553"/>
      <c r="U378" s="553"/>
      <c r="V378" s="553"/>
      <c r="W378" s="553"/>
      <c r="X378" s="553"/>
      <c r="Y378" s="553"/>
      <c r="Z378" s="553"/>
      <c r="AA378" s="553"/>
      <c r="AB378" s="554"/>
      <c r="AC378" s="530"/>
      <c r="AD378" s="530"/>
      <c r="AE378" s="530"/>
      <c r="AF378" s="531"/>
      <c r="AG378" s="564" t="s">
        <v>1134</v>
      </c>
      <c r="AH378" s="565"/>
      <c r="AI378" s="566"/>
      <c r="AJ378" s="570"/>
      <c r="AK378" s="571"/>
      <c r="AL378" s="571"/>
      <c r="AM378" s="571"/>
      <c r="AN378" s="571"/>
      <c r="AO378" s="571"/>
      <c r="AP378" s="571"/>
      <c r="AQ378" s="560"/>
      <c r="AR378" s="561"/>
      <c r="AS378" s="561"/>
      <c r="AT378" s="561"/>
      <c r="AU378" s="561"/>
      <c r="AV378" s="539" t="s">
        <v>10</v>
      </c>
      <c r="AW378" s="539"/>
      <c r="AX378" s="561"/>
      <c r="AY378" s="561"/>
      <c r="AZ378" s="561"/>
      <c r="BA378" s="539" t="s">
        <v>1126</v>
      </c>
      <c r="BB378" s="539"/>
      <c r="BC378" s="561"/>
      <c r="BD378" s="561"/>
      <c r="BE378" s="561"/>
      <c r="BF378" s="541" t="s">
        <v>12</v>
      </c>
      <c r="BG378" s="542"/>
      <c r="BH378" s="86"/>
      <c r="BI378" s="217"/>
      <c r="BJ378" s="86"/>
      <c r="BK378" s="218"/>
    </row>
    <row r="379" spans="1:63" s="4" customFormat="1" ht="9.75" customHeight="1">
      <c r="A379" s="218"/>
      <c r="B379" s="214"/>
      <c r="C379" s="86"/>
      <c r="D379" s="549"/>
      <c r="E379" s="550"/>
      <c r="F379" s="550"/>
      <c r="G379" s="550"/>
      <c r="H379" s="550"/>
      <c r="I379" s="551"/>
      <c r="J379" s="532"/>
      <c r="K379" s="533"/>
      <c r="L379" s="533"/>
      <c r="M379" s="533"/>
      <c r="N379" s="533"/>
      <c r="O379" s="555"/>
      <c r="P379" s="556"/>
      <c r="Q379" s="556"/>
      <c r="R379" s="556"/>
      <c r="S379" s="556"/>
      <c r="T379" s="556"/>
      <c r="U379" s="556"/>
      <c r="V379" s="556"/>
      <c r="W379" s="556"/>
      <c r="X379" s="556"/>
      <c r="Y379" s="556"/>
      <c r="Z379" s="556"/>
      <c r="AA379" s="556"/>
      <c r="AB379" s="557"/>
      <c r="AC379" s="533"/>
      <c r="AD379" s="533"/>
      <c r="AE379" s="533"/>
      <c r="AF379" s="534"/>
      <c r="AG379" s="567"/>
      <c r="AH379" s="568"/>
      <c r="AI379" s="569"/>
      <c r="AJ379" s="572"/>
      <c r="AK379" s="573"/>
      <c r="AL379" s="573"/>
      <c r="AM379" s="573"/>
      <c r="AN379" s="573"/>
      <c r="AO379" s="573"/>
      <c r="AP379" s="573"/>
      <c r="AQ379" s="562"/>
      <c r="AR379" s="563"/>
      <c r="AS379" s="563"/>
      <c r="AT379" s="563"/>
      <c r="AU379" s="563"/>
      <c r="AV379" s="540"/>
      <c r="AW379" s="540"/>
      <c r="AX379" s="563"/>
      <c r="AY379" s="563"/>
      <c r="AZ379" s="563"/>
      <c r="BA379" s="540"/>
      <c r="BB379" s="540"/>
      <c r="BC379" s="563"/>
      <c r="BD379" s="563"/>
      <c r="BE379" s="563"/>
      <c r="BF379" s="541"/>
      <c r="BG379" s="542"/>
      <c r="BH379" s="86"/>
      <c r="BI379" s="217"/>
      <c r="BJ379" s="86"/>
      <c r="BK379" s="218"/>
    </row>
    <row r="380" spans="1:63" s="4" customFormat="1" ht="9.75" customHeight="1">
      <c r="A380" s="218"/>
      <c r="B380" s="214"/>
      <c r="C380" s="86"/>
      <c r="D380" s="273"/>
      <c r="E380" s="273"/>
      <c r="F380" s="273"/>
      <c r="G380" s="273"/>
      <c r="H380" s="273"/>
      <c r="I380" s="273"/>
      <c r="J380" s="271"/>
      <c r="K380" s="271"/>
      <c r="L380" s="271"/>
      <c r="M380" s="271"/>
      <c r="N380" s="271"/>
      <c r="O380" s="276"/>
      <c r="P380" s="276"/>
      <c r="Q380" s="276"/>
      <c r="R380" s="276"/>
      <c r="S380" s="276"/>
      <c r="T380" s="276"/>
      <c r="U380" s="276"/>
      <c r="V380" s="276"/>
      <c r="W380" s="276"/>
      <c r="X380" s="276"/>
      <c r="Y380" s="276"/>
      <c r="Z380" s="276"/>
      <c r="AA380" s="276"/>
      <c r="AB380" s="276"/>
      <c r="AC380" s="271"/>
      <c r="AD380" s="271"/>
      <c r="AE380" s="271"/>
      <c r="AF380" s="271"/>
      <c r="AG380" s="274"/>
      <c r="AH380" s="274"/>
      <c r="AI380" s="274"/>
      <c r="AJ380" s="277"/>
      <c r="AK380" s="277"/>
      <c r="AL380" s="277"/>
      <c r="AM380" s="277"/>
      <c r="AN380" s="277"/>
      <c r="AO380" s="277"/>
      <c r="AP380" s="277"/>
      <c r="AQ380" s="278"/>
      <c r="AR380" s="278"/>
      <c r="AS380" s="278"/>
      <c r="AT380" s="278"/>
      <c r="AU380" s="278"/>
      <c r="AV380" s="272"/>
      <c r="AW380" s="272"/>
      <c r="AX380" s="278"/>
      <c r="AY380" s="278"/>
      <c r="AZ380" s="278"/>
      <c r="BA380" s="272"/>
      <c r="BB380" s="272"/>
      <c r="BC380" s="278"/>
      <c r="BD380" s="278"/>
      <c r="BE380" s="278"/>
      <c r="BF380" s="271"/>
      <c r="BG380" s="271"/>
      <c r="BH380" s="86"/>
      <c r="BI380" s="217"/>
      <c r="BJ380" s="86"/>
      <c r="BK380" s="218"/>
    </row>
    <row r="381" spans="1:63" s="4" customFormat="1" ht="9.75" customHeight="1">
      <c r="A381" s="218"/>
      <c r="B381" s="214"/>
      <c r="C381" s="86"/>
      <c r="D381" s="273"/>
      <c r="E381" s="273"/>
      <c r="F381" s="273"/>
      <c r="G381" s="273"/>
      <c r="H381" s="273"/>
      <c r="I381" s="273"/>
      <c r="J381" s="271"/>
      <c r="K381" s="271"/>
      <c r="L381" s="271"/>
      <c r="M381" s="271"/>
      <c r="N381" s="271"/>
      <c r="O381" s="276"/>
      <c r="P381" s="276"/>
      <c r="Q381" s="276"/>
      <c r="R381" s="276"/>
      <c r="S381" s="276"/>
      <c r="T381" s="276"/>
      <c r="U381" s="276"/>
      <c r="V381" s="276"/>
      <c r="W381" s="276"/>
      <c r="X381" s="276"/>
      <c r="Y381" s="276"/>
      <c r="Z381" s="276"/>
      <c r="AA381" s="276"/>
      <c r="AB381" s="276"/>
      <c r="AC381" s="271"/>
      <c r="AD381" s="271"/>
      <c r="AE381" s="271"/>
      <c r="AF381" s="271"/>
      <c r="AG381" s="274"/>
      <c r="AH381" s="274"/>
      <c r="AI381" s="274"/>
      <c r="AJ381" s="277"/>
      <c r="AK381" s="277"/>
      <c r="AL381" s="277"/>
      <c r="AM381" s="277"/>
      <c r="AN381" s="277"/>
      <c r="AO381" s="277"/>
      <c r="AP381" s="277"/>
      <c r="AQ381" s="278"/>
      <c r="AR381" s="278"/>
      <c r="AS381" s="278"/>
      <c r="AT381" s="278"/>
      <c r="AU381" s="278"/>
      <c r="AV381" s="272"/>
      <c r="AW381" s="272"/>
      <c r="AX381" s="278"/>
      <c r="AY381" s="278"/>
      <c r="AZ381" s="278"/>
      <c r="BA381" s="272"/>
      <c r="BB381" s="272"/>
      <c r="BC381" s="278"/>
      <c r="BD381" s="278"/>
      <c r="BE381" s="278"/>
      <c r="BF381" s="271"/>
      <c r="BG381" s="271"/>
      <c r="BH381" s="86"/>
      <c r="BI381" s="217"/>
      <c r="BJ381" s="86"/>
      <c r="BK381" s="218"/>
    </row>
    <row r="382" spans="1:63" s="4" customFormat="1" ht="9.75" customHeight="1">
      <c r="A382" s="218"/>
      <c r="B382" s="214"/>
      <c r="C382" s="86"/>
      <c r="D382" s="273"/>
      <c r="E382" s="273"/>
      <c r="F382" s="273"/>
      <c r="G382" s="273"/>
      <c r="H382" s="273"/>
      <c r="I382" s="273"/>
      <c r="J382" s="271"/>
      <c r="K382" s="271"/>
      <c r="L382" s="271"/>
      <c r="M382" s="271"/>
      <c r="N382" s="271"/>
      <c r="O382" s="276"/>
      <c r="P382" s="276"/>
      <c r="Q382" s="276"/>
      <c r="R382" s="276"/>
      <c r="S382" s="276"/>
      <c r="T382" s="276"/>
      <c r="U382" s="276"/>
      <c r="V382" s="276"/>
      <c r="W382" s="276"/>
      <c r="X382" s="276"/>
      <c r="Y382" s="276"/>
      <c r="Z382" s="276"/>
      <c r="AA382" s="276"/>
      <c r="AB382" s="276"/>
      <c r="AC382" s="271"/>
      <c r="AD382" s="271"/>
      <c r="AE382" s="271"/>
      <c r="AF382" s="271"/>
      <c r="AG382" s="274"/>
      <c r="AH382" s="274"/>
      <c r="AI382" s="274"/>
      <c r="AJ382" s="277"/>
      <c r="AK382" s="277"/>
      <c r="AL382" s="277"/>
      <c r="AM382" s="277"/>
      <c r="AN382" s="277"/>
      <c r="AO382" s="277"/>
      <c r="AP382" s="277"/>
      <c r="AQ382" s="278"/>
      <c r="AR382" s="278"/>
      <c r="AS382" s="278"/>
      <c r="AT382" s="278"/>
      <c r="AU382" s="278"/>
      <c r="AV382" s="272"/>
      <c r="AW382" s="272"/>
      <c r="AX382" s="278"/>
      <c r="AY382" s="278"/>
      <c r="AZ382" s="278"/>
      <c r="BA382" s="272"/>
      <c r="BB382" s="272"/>
      <c r="BC382" s="278"/>
      <c r="BD382" s="278"/>
      <c r="BE382" s="278"/>
      <c r="BF382" s="271"/>
      <c r="BG382" s="271"/>
      <c r="BH382" s="86"/>
      <c r="BI382" s="217"/>
      <c r="BJ382" s="86"/>
      <c r="BK382" s="218"/>
    </row>
    <row r="383" spans="1:63" s="4" customFormat="1" ht="9.75" customHeight="1">
      <c r="A383" s="218"/>
      <c r="B383" s="214"/>
      <c r="C383" s="86"/>
      <c r="D383" s="529" t="s">
        <v>1197</v>
      </c>
      <c r="E383" s="530"/>
      <c r="F383" s="530"/>
      <c r="G383" s="530"/>
      <c r="H383" s="530"/>
      <c r="I383" s="530"/>
      <c r="J383" s="530"/>
      <c r="K383" s="530"/>
      <c r="L383" s="530"/>
      <c r="M383" s="530"/>
      <c r="N383" s="531"/>
      <c r="O383" s="535"/>
      <c r="P383" s="536"/>
      <c r="Q383" s="539"/>
      <c r="R383" s="539"/>
      <c r="S383" s="539"/>
      <c r="T383" s="539"/>
      <c r="U383" s="539" t="s">
        <v>10</v>
      </c>
      <c r="V383" s="539"/>
      <c r="W383" s="539"/>
      <c r="X383" s="539"/>
      <c r="Y383" s="539"/>
      <c r="Z383" s="539" t="s">
        <v>1126</v>
      </c>
      <c r="AA383" s="539"/>
      <c r="AB383" s="539"/>
      <c r="AC383" s="539"/>
      <c r="AD383" s="539"/>
      <c r="AE383" s="541" t="s">
        <v>12</v>
      </c>
      <c r="AF383" s="542"/>
      <c r="AG383" s="274"/>
      <c r="AH383" s="274"/>
      <c r="AI383" s="274"/>
      <c r="AJ383" s="277"/>
      <c r="AK383" s="277"/>
      <c r="AL383" s="277"/>
      <c r="AM383" s="277"/>
      <c r="AN383" s="277"/>
      <c r="AO383" s="277"/>
      <c r="AP383" s="277"/>
      <c r="AQ383" s="278"/>
      <c r="AR383" s="278"/>
      <c r="AS383" s="278"/>
      <c r="AT383" s="278"/>
      <c r="AU383" s="278"/>
      <c r="AV383" s="272"/>
      <c r="AW383" s="272"/>
      <c r="AX383" s="278"/>
      <c r="AY383" s="278"/>
      <c r="AZ383" s="278"/>
      <c r="BA383" s="272"/>
      <c r="BB383" s="272"/>
      <c r="BC383" s="278"/>
      <c r="BD383" s="278"/>
      <c r="BE383" s="278"/>
      <c r="BF383" s="271"/>
      <c r="BG383" s="271"/>
      <c r="BH383" s="86"/>
      <c r="BI383" s="217"/>
      <c r="BJ383" s="86"/>
      <c r="BK383" s="218"/>
    </row>
    <row r="384" spans="1:63" s="4" customFormat="1" ht="9.9" customHeight="1">
      <c r="A384" s="218"/>
      <c r="B384" s="214"/>
      <c r="C384" s="86"/>
      <c r="D384" s="532"/>
      <c r="E384" s="533"/>
      <c r="F384" s="533"/>
      <c r="G384" s="533"/>
      <c r="H384" s="533"/>
      <c r="I384" s="533"/>
      <c r="J384" s="533"/>
      <c r="K384" s="533"/>
      <c r="L384" s="533"/>
      <c r="M384" s="533"/>
      <c r="N384" s="534"/>
      <c r="O384" s="537"/>
      <c r="P384" s="538"/>
      <c r="Q384" s="540"/>
      <c r="R384" s="540"/>
      <c r="S384" s="540"/>
      <c r="T384" s="540"/>
      <c r="U384" s="540"/>
      <c r="V384" s="540"/>
      <c r="W384" s="540"/>
      <c r="X384" s="540"/>
      <c r="Y384" s="540"/>
      <c r="Z384" s="540"/>
      <c r="AA384" s="540"/>
      <c r="AB384" s="540"/>
      <c r="AC384" s="540"/>
      <c r="AD384" s="540"/>
      <c r="AE384" s="541"/>
      <c r="AF384" s="542"/>
      <c r="AG384" s="78"/>
      <c r="AH384" s="78"/>
      <c r="AI384" s="78"/>
      <c r="AJ384" s="78"/>
      <c r="AK384" s="78"/>
      <c r="AL384" s="78"/>
      <c r="AM384" s="78"/>
      <c r="AN384" s="78"/>
      <c r="AO384" s="78"/>
      <c r="AP384" s="72"/>
      <c r="AQ384" s="254"/>
      <c r="AR384" s="254"/>
      <c r="AS384" s="275"/>
      <c r="AT384" s="275"/>
      <c r="AU384" s="275"/>
      <c r="AV384" s="275"/>
      <c r="AW384" s="275"/>
      <c r="AX384" s="275"/>
      <c r="AY384" s="275"/>
      <c r="AZ384" s="275"/>
      <c r="BA384" s="275"/>
      <c r="BB384" s="275"/>
      <c r="BC384" s="275"/>
      <c r="BD384" s="275"/>
      <c r="BE384" s="275"/>
      <c r="BF384" s="72"/>
      <c r="BG384" s="72"/>
      <c r="BH384" s="86"/>
      <c r="BI384" s="217"/>
      <c r="BJ384" s="86"/>
      <c r="BK384" s="218"/>
    </row>
    <row r="385" spans="1:65" s="4" customFormat="1" ht="9.9" customHeight="1">
      <c r="A385" s="217"/>
      <c r="B385" s="240"/>
      <c r="C385" s="241"/>
      <c r="D385" s="242"/>
      <c r="E385" s="242"/>
      <c r="F385" s="242"/>
      <c r="G385" s="242"/>
      <c r="H385" s="242"/>
      <c r="I385" s="242"/>
      <c r="J385" s="242"/>
      <c r="K385" s="242"/>
      <c r="L385" s="242"/>
      <c r="M385" s="242"/>
      <c r="N385" s="242"/>
      <c r="O385" s="242"/>
      <c r="P385" s="242"/>
      <c r="Q385" s="242"/>
      <c r="R385" s="242"/>
      <c r="S385" s="242"/>
      <c r="T385" s="242"/>
      <c r="U385" s="242"/>
      <c r="V385" s="242"/>
      <c r="W385" s="242"/>
      <c r="X385" s="242"/>
      <c r="Y385" s="242"/>
      <c r="Z385" s="242"/>
      <c r="AA385" s="242"/>
      <c r="AB385" s="242"/>
      <c r="AC385" s="242"/>
      <c r="AD385" s="242"/>
      <c r="AE385" s="242"/>
      <c r="AF385" s="242"/>
      <c r="AG385" s="242"/>
      <c r="AH385" s="242"/>
      <c r="AI385" s="242"/>
      <c r="AJ385" s="242"/>
      <c r="AK385" s="242"/>
      <c r="AL385" s="242"/>
      <c r="AM385" s="242"/>
      <c r="AN385" s="242"/>
      <c r="AO385" s="242"/>
      <c r="AP385" s="242"/>
      <c r="AQ385" s="242"/>
      <c r="AR385" s="242"/>
      <c r="AS385" s="241"/>
      <c r="AT385" s="241"/>
      <c r="AU385" s="241"/>
      <c r="AV385" s="241"/>
      <c r="AW385" s="241"/>
      <c r="AX385" s="241"/>
      <c r="AY385" s="241"/>
      <c r="AZ385" s="241"/>
      <c r="BA385" s="241"/>
      <c r="BB385" s="241"/>
      <c r="BC385" s="241"/>
      <c r="BD385" s="241"/>
      <c r="BE385" s="241"/>
      <c r="BF385" s="241"/>
      <c r="BG385" s="241"/>
      <c r="BH385" s="241"/>
      <c r="BI385" s="243"/>
      <c r="BJ385" s="86"/>
      <c r="BK385" s="218"/>
    </row>
    <row r="386" spans="1:65" s="4" customFormat="1" ht="9.9" customHeight="1">
      <c r="A386" s="86"/>
      <c r="B386" s="86"/>
      <c r="C386" s="86"/>
      <c r="D386" s="239"/>
      <c r="E386" s="239"/>
      <c r="F386" s="239"/>
      <c r="G386" s="239"/>
      <c r="H386" s="239"/>
      <c r="I386" s="239"/>
      <c r="J386" s="239"/>
      <c r="K386" s="239"/>
      <c r="L386" s="239"/>
      <c r="M386" s="239"/>
      <c r="N386" s="239"/>
      <c r="O386" s="239"/>
      <c r="P386" s="239"/>
      <c r="Q386" s="239"/>
      <c r="R386" s="239"/>
      <c r="S386" s="239"/>
      <c r="T386" s="239"/>
      <c r="U386" s="239"/>
      <c r="V386" s="239"/>
      <c r="W386" s="239"/>
      <c r="X386" s="239"/>
      <c r="Y386" s="239"/>
      <c r="Z386" s="239"/>
      <c r="AA386" s="239"/>
      <c r="AB386" s="239"/>
      <c r="AC386" s="239"/>
      <c r="AD386" s="239"/>
      <c r="AE386" s="239"/>
      <c r="AF386" s="239"/>
      <c r="AG386" s="239"/>
      <c r="AH386" s="239"/>
      <c r="AI386" s="239"/>
      <c r="AJ386" s="239"/>
      <c r="AK386" s="239"/>
      <c r="AL386" s="239"/>
      <c r="AM386" s="239"/>
      <c r="AN386" s="239"/>
      <c r="AO386" s="239"/>
      <c r="AP386" s="239"/>
      <c r="AQ386" s="239"/>
      <c r="AR386" s="239"/>
      <c r="AS386" s="86"/>
      <c r="AT386" s="86"/>
      <c r="AU386" s="86"/>
      <c r="AV386" s="86"/>
      <c r="AW386" s="86"/>
      <c r="AX386" s="86"/>
      <c r="AY386" s="86"/>
      <c r="AZ386" s="86"/>
      <c r="BA386" s="86"/>
      <c r="BB386" s="86"/>
      <c r="BC386" s="86"/>
      <c r="BD386" s="86"/>
      <c r="BE386" s="86"/>
      <c r="BF386" s="86"/>
      <c r="BG386" s="86"/>
      <c r="BH386" s="86"/>
      <c r="BI386" s="86"/>
      <c r="BJ386" s="86"/>
      <c r="BK386" s="218"/>
    </row>
    <row r="387" spans="1:65" s="4" customFormat="1" ht="9.9" customHeight="1">
      <c r="A387" s="86"/>
      <c r="B387" s="86"/>
      <c r="C387" s="86"/>
      <c r="D387" s="239"/>
      <c r="E387" s="239"/>
      <c r="F387" s="239"/>
      <c r="G387" s="239"/>
      <c r="H387" s="239"/>
      <c r="I387" s="239"/>
      <c r="J387" s="239"/>
      <c r="K387" s="239"/>
      <c r="L387" s="239"/>
      <c r="M387" s="239"/>
      <c r="N387" s="239"/>
      <c r="O387" s="239"/>
      <c r="P387" s="239"/>
      <c r="Q387" s="239"/>
      <c r="R387" s="239"/>
      <c r="S387" s="239"/>
      <c r="T387" s="239"/>
      <c r="U387" s="239"/>
      <c r="V387" s="239"/>
      <c r="W387" s="239"/>
      <c r="X387" s="239"/>
      <c r="Y387" s="239"/>
      <c r="Z387" s="239"/>
      <c r="AA387" s="239"/>
      <c r="AB387" s="239"/>
      <c r="AC387" s="239"/>
      <c r="AD387" s="239"/>
      <c r="AE387" s="239"/>
      <c r="AF387" s="239"/>
      <c r="AG387" s="239"/>
      <c r="AH387" s="239"/>
      <c r="AI387" s="239"/>
      <c r="AJ387" s="239"/>
      <c r="AK387" s="239"/>
      <c r="AL387" s="239"/>
      <c r="AM387" s="239"/>
      <c r="AN387" s="239"/>
      <c r="AO387" s="239"/>
      <c r="AP387" s="239"/>
      <c r="AQ387" s="239"/>
      <c r="AR387" s="239"/>
      <c r="AS387" s="86"/>
      <c r="AT387" s="86"/>
      <c r="AU387" s="86"/>
      <c r="AV387" s="86"/>
      <c r="AW387" s="86"/>
      <c r="AX387" s="86"/>
      <c r="AY387" s="958" t="s">
        <v>1105</v>
      </c>
      <c r="AZ387" s="959"/>
      <c r="BA387" s="959"/>
      <c r="BB387" s="959"/>
      <c r="BC387" s="959"/>
      <c r="BD387" s="959"/>
      <c r="BE387" s="959"/>
      <c r="BF387" s="959"/>
      <c r="BG387" s="959"/>
      <c r="BH387" s="959"/>
      <c r="BI387" s="959"/>
      <c r="BJ387" s="959"/>
      <c r="BK387" s="218"/>
    </row>
    <row r="388" spans="1:65" s="4" customFormat="1" ht="9.9" customHeight="1">
      <c r="A388" s="86"/>
      <c r="B388" s="86"/>
      <c r="C388" s="86"/>
      <c r="D388" s="239"/>
      <c r="E388" s="239"/>
      <c r="F388" s="239"/>
      <c r="G388" s="239"/>
      <c r="H388" s="239"/>
      <c r="I388" s="239"/>
      <c r="J388" s="239"/>
      <c r="K388" s="239"/>
      <c r="L388" s="239"/>
      <c r="M388" s="239"/>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c r="AJ388" s="239"/>
      <c r="AK388" s="239"/>
      <c r="AL388" s="239"/>
      <c r="AM388" s="239"/>
      <c r="AN388" s="239"/>
      <c r="AO388" s="239"/>
      <c r="AP388" s="239"/>
      <c r="AQ388" s="218"/>
      <c r="AR388" s="218"/>
      <c r="AS388" s="218"/>
      <c r="AT388" s="218"/>
      <c r="AU388" s="218"/>
      <c r="AV388" s="86"/>
      <c r="AW388" s="86"/>
      <c r="AX388" s="86"/>
      <c r="AY388" s="959"/>
      <c r="AZ388" s="959"/>
      <c r="BA388" s="959"/>
      <c r="BB388" s="959"/>
      <c r="BC388" s="959"/>
      <c r="BD388" s="959"/>
      <c r="BE388" s="959"/>
      <c r="BF388" s="959"/>
      <c r="BG388" s="959"/>
      <c r="BH388" s="959"/>
      <c r="BI388" s="959"/>
      <c r="BJ388" s="959"/>
      <c r="BK388" s="218"/>
    </row>
    <row r="389" spans="1:65" s="4" customFormat="1" ht="9.9" customHeight="1">
      <c r="A389" s="86"/>
      <c r="B389" s="244"/>
      <c r="C389" s="245"/>
      <c r="D389" s="246"/>
      <c r="E389" s="246"/>
      <c r="F389" s="246"/>
      <c r="G389" s="246"/>
      <c r="H389" s="246"/>
      <c r="I389" s="246"/>
      <c r="J389" s="246"/>
      <c r="K389" s="246"/>
      <c r="L389" s="246"/>
      <c r="M389" s="246"/>
      <c r="N389" s="246"/>
      <c r="O389" s="246"/>
      <c r="P389" s="246"/>
      <c r="Q389" s="246"/>
      <c r="R389" s="246"/>
      <c r="S389" s="246"/>
      <c r="T389" s="246"/>
      <c r="U389" s="246"/>
      <c r="V389" s="246"/>
      <c r="W389" s="246"/>
      <c r="X389" s="246"/>
      <c r="Y389" s="246"/>
      <c r="Z389" s="246"/>
      <c r="AA389" s="246"/>
      <c r="AB389" s="246"/>
      <c r="AC389" s="246"/>
      <c r="AD389" s="246"/>
      <c r="AE389" s="246"/>
      <c r="AF389" s="246"/>
      <c r="AG389" s="246"/>
      <c r="AH389" s="246"/>
      <c r="AI389" s="246"/>
      <c r="AJ389" s="246"/>
      <c r="AK389" s="246"/>
      <c r="AL389" s="246"/>
      <c r="AM389" s="246"/>
      <c r="AN389" s="246"/>
      <c r="AO389" s="246"/>
      <c r="AP389" s="246"/>
      <c r="AQ389" s="245"/>
      <c r="AR389" s="245"/>
      <c r="AS389" s="245"/>
      <c r="AT389" s="245"/>
      <c r="AU389" s="245"/>
      <c r="AV389" s="245"/>
      <c r="AW389" s="245"/>
      <c r="AX389" s="245"/>
      <c r="AY389" s="245"/>
      <c r="AZ389" s="245"/>
      <c r="BA389" s="245"/>
      <c r="BB389" s="245"/>
      <c r="BC389" s="245"/>
      <c r="BD389" s="245"/>
      <c r="BE389" s="245"/>
      <c r="BF389" s="245"/>
      <c r="BG389" s="245"/>
      <c r="BH389" s="245"/>
      <c r="BI389" s="247"/>
      <c r="BJ389" s="214"/>
      <c r="BK389" s="86"/>
      <c r="BL389" s="86"/>
      <c r="BM389" s="218"/>
    </row>
    <row r="390" spans="1:65" s="4" customFormat="1" ht="9.9" customHeight="1">
      <c r="A390" s="86"/>
      <c r="B390" s="214"/>
      <c r="C390" s="86"/>
      <c r="D390" s="86"/>
      <c r="E390" s="86"/>
      <c r="F390" s="86"/>
      <c r="G390" s="86"/>
      <c r="H390" s="248"/>
      <c r="I390" s="248"/>
      <c r="J390" s="248"/>
      <c r="K390" s="203"/>
      <c r="L390" s="249"/>
      <c r="M390" s="249"/>
      <c r="N390" s="249"/>
      <c r="O390" s="249"/>
      <c r="P390" s="249"/>
      <c r="Q390" s="1055" t="s">
        <v>1137</v>
      </c>
      <c r="R390" s="1055"/>
      <c r="S390" s="1055"/>
      <c r="T390" s="1055"/>
      <c r="U390" s="1055"/>
      <c r="V390" s="1055"/>
      <c r="W390" s="1055"/>
      <c r="X390" s="1055"/>
      <c r="Y390" s="1055"/>
      <c r="Z390" s="1055"/>
      <c r="AA390" s="1055"/>
      <c r="AB390" s="1055"/>
      <c r="AC390" s="1055"/>
      <c r="AD390" s="1055"/>
      <c r="AE390" s="1055"/>
      <c r="AF390" s="1055"/>
      <c r="AG390" s="209"/>
      <c r="AH390" s="203"/>
      <c r="AI390" s="203"/>
      <c r="AJ390" s="203"/>
      <c r="AK390" s="203"/>
      <c r="AL390" s="203"/>
      <c r="AM390" s="203"/>
      <c r="AN390" s="203"/>
      <c r="AO390" s="248"/>
      <c r="AP390" s="248"/>
      <c r="AQ390" s="248"/>
      <c r="AR390" s="72"/>
      <c r="AS390" s="72"/>
      <c r="AT390" s="72"/>
      <c r="AU390" s="72"/>
      <c r="AV390" s="72"/>
      <c r="AW390" s="72"/>
      <c r="AX390" s="72"/>
      <c r="AY390" s="72"/>
      <c r="AZ390" s="72"/>
      <c r="BA390" s="72"/>
      <c r="BB390" s="72"/>
      <c r="BC390" s="72"/>
      <c r="BD390" s="72"/>
      <c r="BE390" s="72"/>
      <c r="BF390" s="72"/>
      <c r="BG390" s="72"/>
      <c r="BH390" s="86"/>
      <c r="BI390" s="217"/>
      <c r="BJ390" s="214"/>
      <c r="BK390" s="200"/>
      <c r="BL390" s="200"/>
      <c r="BM390" s="218"/>
    </row>
    <row r="391" spans="1:65" s="4" customFormat="1" ht="9.9" customHeight="1">
      <c r="A391" s="86"/>
      <c r="B391" s="214"/>
      <c r="C391" s="86"/>
      <c r="D391" s="86"/>
      <c r="E391" s="86"/>
      <c r="F391" s="86"/>
      <c r="G391" s="86"/>
      <c r="H391" s="86"/>
      <c r="I391" s="86"/>
      <c r="J391" s="86"/>
      <c r="K391" s="250"/>
      <c r="L391" s="250"/>
      <c r="M391" s="250"/>
      <c r="N391" s="250"/>
      <c r="O391" s="250"/>
      <c r="P391" s="250"/>
      <c r="Q391" s="1055"/>
      <c r="R391" s="1055"/>
      <c r="S391" s="1055"/>
      <c r="T391" s="1055"/>
      <c r="U391" s="1055"/>
      <c r="V391" s="1055"/>
      <c r="W391" s="1055"/>
      <c r="X391" s="1055"/>
      <c r="Y391" s="1055"/>
      <c r="Z391" s="1055"/>
      <c r="AA391" s="1055"/>
      <c r="AB391" s="1055"/>
      <c r="AC391" s="1055"/>
      <c r="AD391" s="1055"/>
      <c r="AE391" s="1055"/>
      <c r="AF391" s="1055"/>
      <c r="AG391" s="209"/>
      <c r="AH391" s="1056" t="s">
        <v>1138</v>
      </c>
      <c r="AI391" s="1056"/>
      <c r="AJ391" s="1056"/>
      <c r="AK391" s="1056"/>
      <c r="AL391" s="1056"/>
      <c r="AM391" s="203"/>
      <c r="AN391" s="203"/>
      <c r="AO391" s="86"/>
      <c r="AP391" s="86"/>
      <c r="AQ391" s="86"/>
      <c r="AR391" s="72"/>
      <c r="AS391" s="72"/>
      <c r="AT391" s="72"/>
      <c r="AU391" s="72"/>
      <c r="AV391" s="72"/>
      <c r="AW391" s="72"/>
      <c r="AX391" s="72"/>
      <c r="AY391" s="72"/>
      <c r="AZ391" s="72"/>
      <c r="BA391" s="72"/>
      <c r="BB391" s="72"/>
      <c r="BC391" s="72"/>
      <c r="BD391" s="72"/>
      <c r="BE391" s="72"/>
      <c r="BF391" s="72"/>
      <c r="BG391" s="72"/>
      <c r="BH391" s="86"/>
      <c r="BI391" s="217"/>
      <c r="BJ391" s="214"/>
      <c r="BK391" s="200"/>
      <c r="BL391" s="200"/>
      <c r="BM391" s="218"/>
    </row>
    <row r="392" spans="1:65" s="4" customFormat="1" ht="9.9" customHeight="1">
      <c r="A392" s="86"/>
      <c r="B392" s="214"/>
      <c r="C392" s="86"/>
      <c r="D392" s="251"/>
      <c r="E392" s="251"/>
      <c r="F392" s="251"/>
      <c r="G392" s="251"/>
      <c r="H392" s="251"/>
      <c r="I392" s="251"/>
      <c r="J392" s="251"/>
      <c r="K392" s="250"/>
      <c r="L392" s="250"/>
      <c r="M392" s="250"/>
      <c r="N392" s="250"/>
      <c r="O392" s="250"/>
      <c r="P392" s="250"/>
      <c r="Q392" s="1057" t="s">
        <v>1139</v>
      </c>
      <c r="R392" s="1057"/>
      <c r="S392" s="1057"/>
      <c r="T392" s="1057"/>
      <c r="U392" s="1057"/>
      <c r="V392" s="1057"/>
      <c r="W392" s="1057"/>
      <c r="X392" s="1057"/>
      <c r="Y392" s="1057"/>
      <c r="Z392" s="1057"/>
      <c r="AA392" s="1057"/>
      <c r="AB392" s="1057"/>
      <c r="AC392" s="1057"/>
      <c r="AD392" s="1057"/>
      <c r="AE392" s="1057"/>
      <c r="AF392" s="1057"/>
      <c r="AG392" s="213"/>
      <c r="AH392" s="1056"/>
      <c r="AI392" s="1056"/>
      <c r="AJ392" s="1056"/>
      <c r="AK392" s="1056"/>
      <c r="AL392" s="1056"/>
      <c r="AM392" s="203"/>
      <c r="AN392" s="203"/>
      <c r="AO392" s="86"/>
      <c r="AP392" s="86"/>
      <c r="AQ392" s="86"/>
      <c r="AR392" s="86"/>
      <c r="AS392" s="86"/>
      <c r="AT392" s="86"/>
      <c r="AU392" s="86"/>
      <c r="AV392" s="86"/>
      <c r="AW392" s="86"/>
      <c r="AX392" s="86"/>
      <c r="AY392" s="86"/>
      <c r="AZ392" s="86"/>
      <c r="BA392" s="86"/>
      <c r="BB392" s="86"/>
      <c r="BC392" s="86"/>
      <c r="BD392" s="86"/>
      <c r="BE392" s="86"/>
      <c r="BF392" s="86"/>
      <c r="BG392" s="86"/>
      <c r="BH392" s="86"/>
      <c r="BI392" s="217"/>
      <c r="BJ392" s="214"/>
      <c r="BK392" s="86"/>
      <c r="BL392" s="86"/>
      <c r="BM392" s="218"/>
    </row>
    <row r="393" spans="1:65" s="4" customFormat="1" ht="9.9" customHeight="1">
      <c r="A393" s="86"/>
      <c r="B393" s="214"/>
      <c r="C393" s="86"/>
      <c r="D393" s="251"/>
      <c r="E393" s="86"/>
      <c r="F393" s="251"/>
      <c r="G393" s="251"/>
      <c r="H393" s="251"/>
      <c r="I393" s="251"/>
      <c r="J393" s="251"/>
      <c r="K393" s="252"/>
      <c r="L393" s="252"/>
      <c r="M393" s="252"/>
      <c r="N393" s="252"/>
      <c r="O393" s="252"/>
      <c r="P393" s="252"/>
      <c r="Q393" s="1057"/>
      <c r="R393" s="1057"/>
      <c r="S393" s="1057"/>
      <c r="T393" s="1057"/>
      <c r="U393" s="1057"/>
      <c r="V393" s="1057"/>
      <c r="W393" s="1057"/>
      <c r="X393" s="1057"/>
      <c r="Y393" s="1057"/>
      <c r="Z393" s="1057"/>
      <c r="AA393" s="1057"/>
      <c r="AB393" s="1057"/>
      <c r="AC393" s="1057"/>
      <c r="AD393" s="1057"/>
      <c r="AE393" s="1057"/>
      <c r="AF393" s="1057"/>
      <c r="AG393" s="213"/>
      <c r="AH393" s="203"/>
      <c r="AI393" s="203"/>
      <c r="AJ393" s="203"/>
      <c r="AK393" s="203"/>
      <c r="AL393" s="203"/>
      <c r="AM393" s="203"/>
      <c r="AN393" s="203"/>
      <c r="AO393" s="86"/>
      <c r="AP393" s="86"/>
      <c r="AQ393" s="86"/>
      <c r="AR393" s="86"/>
      <c r="AS393" s="86"/>
      <c r="AT393" s="86"/>
      <c r="AU393" s="86"/>
      <c r="AV393" s="86"/>
      <c r="AW393" s="86"/>
      <c r="AX393" s="86"/>
      <c r="AY393" s="86"/>
      <c r="AZ393" s="86"/>
      <c r="BA393" s="86"/>
      <c r="BB393" s="86"/>
      <c r="BC393" s="86"/>
      <c r="BD393" s="86"/>
      <c r="BE393" s="86"/>
      <c r="BF393" s="86"/>
      <c r="BG393" s="86"/>
      <c r="BH393" s="86"/>
      <c r="BI393" s="217"/>
      <c r="BJ393" s="214"/>
      <c r="BK393" s="86"/>
      <c r="BL393" s="86"/>
      <c r="BM393" s="218"/>
    </row>
    <row r="394" spans="1:65" s="4" customFormat="1" ht="9.9" customHeight="1">
      <c r="A394" s="86"/>
      <c r="B394" s="214"/>
      <c r="C394" s="86"/>
      <c r="D394" s="1058" t="s">
        <v>1067</v>
      </c>
      <c r="E394" s="1058"/>
      <c r="F394" s="1058"/>
      <c r="G394" s="1058"/>
      <c r="H394" s="1058"/>
      <c r="I394" s="1058"/>
      <c r="J394" s="1058"/>
      <c r="K394" s="1058"/>
      <c r="L394" s="1058"/>
      <c r="M394" s="1058"/>
      <c r="N394" s="1058"/>
      <c r="O394" s="1058"/>
      <c r="P394" s="86"/>
      <c r="Q394" s="86"/>
      <c r="R394" s="86"/>
      <c r="S394" s="86"/>
      <c r="T394" s="86"/>
      <c r="U394" s="86"/>
      <c r="V394" s="86"/>
      <c r="W394" s="86"/>
      <c r="X394" s="86"/>
      <c r="Y394" s="86"/>
      <c r="Z394" s="86"/>
      <c r="AA394" s="86"/>
      <c r="AB394" s="86"/>
      <c r="AC394" s="86"/>
      <c r="AD394" s="86"/>
      <c r="AE394" s="86"/>
      <c r="AF394" s="78"/>
      <c r="AG394" s="78"/>
      <c r="AH394" s="78"/>
      <c r="AI394" s="937" t="str">
        <f>$AE$344</f>
        <v>R</v>
      </c>
      <c r="AJ394" s="937"/>
      <c r="AK394" s="937" t="str">
        <f>$AG$344</f>
        <v/>
      </c>
      <c r="AL394" s="937"/>
      <c r="AM394" s="938" t="s">
        <v>10</v>
      </c>
      <c r="AN394" s="938"/>
      <c r="AO394" s="937" t="str">
        <f>$AK$344</f>
        <v/>
      </c>
      <c r="AP394" s="937"/>
      <c r="AQ394" s="938" t="s">
        <v>11</v>
      </c>
      <c r="AR394" s="938"/>
      <c r="AS394" s="937" t="str">
        <f>$AO$344</f>
        <v/>
      </c>
      <c r="AT394" s="937"/>
      <c r="AU394" s="938" t="s">
        <v>12</v>
      </c>
      <c r="AV394" s="938"/>
      <c r="AW394" s="253"/>
      <c r="AX394" s="253"/>
      <c r="AY394" s="253"/>
      <c r="AZ394" s="253"/>
      <c r="BA394" s="253"/>
      <c r="BB394" s="78"/>
      <c r="BC394" s="86"/>
      <c r="BD394" s="86"/>
      <c r="BE394" s="86"/>
      <c r="BF394" s="86"/>
      <c r="BG394" s="86"/>
      <c r="BH394" s="86"/>
      <c r="BI394" s="217"/>
      <c r="BJ394" s="214"/>
      <c r="BK394" s="86"/>
      <c r="BL394" s="86"/>
      <c r="BM394" s="218"/>
    </row>
    <row r="395" spans="1:65" s="4" customFormat="1" ht="9.9" customHeight="1">
      <c r="A395" s="86"/>
      <c r="B395" s="214"/>
      <c r="C395" s="86"/>
      <c r="D395" s="1058"/>
      <c r="E395" s="1058"/>
      <c r="F395" s="1058"/>
      <c r="G395" s="1058"/>
      <c r="H395" s="1058"/>
      <c r="I395" s="1058"/>
      <c r="J395" s="1058"/>
      <c r="K395" s="1058"/>
      <c r="L395" s="1058"/>
      <c r="M395" s="1058"/>
      <c r="N395" s="1058"/>
      <c r="O395" s="1058"/>
      <c r="P395" s="86"/>
      <c r="Q395" s="86"/>
      <c r="R395" s="86"/>
      <c r="S395" s="86"/>
      <c r="T395" s="86"/>
      <c r="U395" s="86"/>
      <c r="V395" s="86"/>
      <c r="W395" s="86"/>
      <c r="X395" s="86"/>
      <c r="Y395" s="86"/>
      <c r="Z395" s="86"/>
      <c r="AA395" s="86"/>
      <c r="AB395" s="86"/>
      <c r="AC395" s="86"/>
      <c r="AD395" s="86"/>
      <c r="AE395" s="86"/>
      <c r="AF395" s="78"/>
      <c r="AG395" s="78"/>
      <c r="AH395" s="78"/>
      <c r="AI395" s="937"/>
      <c r="AJ395" s="937"/>
      <c r="AK395" s="937"/>
      <c r="AL395" s="937"/>
      <c r="AM395" s="938"/>
      <c r="AN395" s="938"/>
      <c r="AO395" s="937"/>
      <c r="AP395" s="937"/>
      <c r="AQ395" s="938"/>
      <c r="AR395" s="938"/>
      <c r="AS395" s="937"/>
      <c r="AT395" s="937"/>
      <c r="AU395" s="938"/>
      <c r="AV395" s="938"/>
      <c r="AW395" s="253"/>
      <c r="AX395" s="253"/>
      <c r="AY395" s="253"/>
      <c r="AZ395" s="253"/>
      <c r="BA395" s="253"/>
      <c r="BB395" s="78"/>
      <c r="BC395" s="86"/>
      <c r="BD395" s="86"/>
      <c r="BE395" s="86"/>
      <c r="BF395" s="86"/>
      <c r="BG395" s="86"/>
      <c r="BH395" s="86"/>
      <c r="BI395" s="217"/>
      <c r="BJ395" s="214"/>
      <c r="BK395" s="86"/>
      <c r="BL395" s="86"/>
      <c r="BM395" s="218"/>
    </row>
    <row r="396" spans="1:65" s="3" customFormat="1" ht="9.9" customHeight="1">
      <c r="A396" s="86"/>
      <c r="B396" s="214"/>
      <c r="C396" s="86"/>
      <c r="D396" s="939" t="s">
        <v>1109</v>
      </c>
      <c r="E396" s="940"/>
      <c r="F396" s="940"/>
      <c r="G396" s="940"/>
      <c r="H396" s="940"/>
      <c r="I396" s="940"/>
      <c r="J396" s="940"/>
      <c r="K396" s="940"/>
      <c r="L396" s="940"/>
      <c r="M396" s="940"/>
      <c r="N396" s="941"/>
      <c r="O396" s="942" t="str">
        <f>$O$346</f>
        <v/>
      </c>
      <c r="P396" s="943"/>
      <c r="Q396" s="943"/>
      <c r="R396" s="943"/>
      <c r="S396" s="943"/>
      <c r="T396" s="943"/>
      <c r="U396" s="943"/>
      <c r="V396" s="943"/>
      <c r="W396" s="943"/>
      <c r="X396" s="943"/>
      <c r="Y396" s="943"/>
      <c r="Z396" s="943"/>
      <c r="AA396" s="943"/>
      <c r="AB396" s="943"/>
      <c r="AC396" s="943"/>
      <c r="AD396" s="943"/>
      <c r="AE396" s="943"/>
      <c r="AF396" s="943"/>
      <c r="AG396" s="943"/>
      <c r="AH396" s="943"/>
      <c r="AI396" s="943"/>
      <c r="AJ396" s="943"/>
      <c r="AK396" s="943"/>
      <c r="AL396" s="943"/>
      <c r="AM396" s="943"/>
      <c r="AN396" s="944"/>
      <c r="AO396" s="945" t="s">
        <v>1110</v>
      </c>
      <c r="AP396" s="946"/>
      <c r="AQ396" s="946"/>
      <c r="AR396" s="946"/>
      <c r="AS396" s="947"/>
      <c r="AT396" s="86"/>
      <c r="AU396" s="121"/>
      <c r="AV396" s="121"/>
      <c r="AW396" s="121"/>
      <c r="AX396" s="146"/>
      <c r="AY396" s="146"/>
      <c r="AZ396" s="146"/>
      <c r="BA396" s="146"/>
      <c r="BB396" s="146"/>
      <c r="BC396" s="146"/>
      <c r="BD396" s="146"/>
      <c r="BE396" s="146"/>
      <c r="BF396" s="146"/>
      <c r="BG396" s="146"/>
      <c r="BH396" s="146"/>
      <c r="BI396" s="217"/>
      <c r="BJ396" s="86"/>
      <c r="BK396" s="86"/>
    </row>
    <row r="397" spans="1:65" s="3" customFormat="1" ht="9.9" customHeight="1">
      <c r="A397" s="86"/>
      <c r="B397" s="214"/>
      <c r="C397" s="86"/>
      <c r="D397" s="980" t="s">
        <v>1113</v>
      </c>
      <c r="E397" s="981"/>
      <c r="F397" s="981"/>
      <c r="G397" s="981"/>
      <c r="H397" s="981"/>
      <c r="I397" s="981"/>
      <c r="J397" s="981"/>
      <c r="K397" s="981"/>
      <c r="L397" s="981"/>
      <c r="M397" s="981"/>
      <c r="N397" s="982"/>
      <c r="O397" s="219"/>
      <c r="P397" s="219"/>
      <c r="Q397" s="219"/>
      <c r="R397" s="219"/>
      <c r="S397" s="219"/>
      <c r="T397" s="219"/>
      <c r="U397" s="219"/>
      <c r="V397" s="219"/>
      <c r="W397" s="219"/>
      <c r="X397" s="219"/>
      <c r="Y397" s="219"/>
      <c r="Z397" s="219"/>
      <c r="AA397" s="219"/>
      <c r="AB397" s="219"/>
      <c r="AC397" s="219"/>
      <c r="AD397" s="219"/>
      <c r="AE397" s="219"/>
      <c r="AF397" s="219"/>
      <c r="AG397" s="219"/>
      <c r="AH397" s="219"/>
      <c r="AI397" s="219"/>
      <c r="AJ397" s="219"/>
      <c r="AK397" s="220"/>
      <c r="AL397" s="220"/>
      <c r="AM397" s="220"/>
      <c r="AN397" s="221"/>
      <c r="AO397" s="948"/>
      <c r="AP397" s="949"/>
      <c r="AQ397" s="949"/>
      <c r="AR397" s="949"/>
      <c r="AS397" s="950"/>
      <c r="AT397" s="86"/>
      <c r="AU397" s="121"/>
      <c r="AV397" s="121"/>
      <c r="AW397" s="121"/>
      <c r="AX397" s="146"/>
      <c r="AY397" s="146"/>
      <c r="AZ397" s="146"/>
      <c r="BA397" s="146"/>
      <c r="BB397" s="146"/>
      <c r="BC397" s="146"/>
      <c r="BD397" s="146"/>
      <c r="BE397" s="146"/>
      <c r="BF397" s="146"/>
      <c r="BG397" s="146"/>
      <c r="BH397" s="146"/>
      <c r="BI397" s="217"/>
      <c r="BJ397" s="86"/>
      <c r="BK397" s="218"/>
    </row>
    <row r="398" spans="1:65" s="3" customFormat="1" ht="9.9" customHeight="1">
      <c r="A398" s="86"/>
      <c r="B398" s="214"/>
      <c r="C398" s="86"/>
      <c r="D398" s="980"/>
      <c r="E398" s="981"/>
      <c r="F398" s="981"/>
      <c r="G398" s="981"/>
      <c r="H398" s="981"/>
      <c r="I398" s="981"/>
      <c r="J398" s="981"/>
      <c r="K398" s="981"/>
      <c r="L398" s="981"/>
      <c r="M398" s="981"/>
      <c r="N398" s="982"/>
      <c r="O398" s="219"/>
      <c r="P398" s="219"/>
      <c r="Q398" s="219"/>
      <c r="R398" s="219"/>
      <c r="S398" s="219"/>
      <c r="T398" s="219"/>
      <c r="U398" s="219"/>
      <c r="V398" s="219"/>
      <c r="W398" s="219"/>
      <c r="X398" s="219"/>
      <c r="Y398" s="219"/>
      <c r="Z398" s="219"/>
      <c r="AA398" s="219"/>
      <c r="AB398" s="219"/>
      <c r="AC398" s="219"/>
      <c r="AD398" s="219"/>
      <c r="AE398" s="219"/>
      <c r="AF398" s="219"/>
      <c r="AG398" s="219"/>
      <c r="AH398" s="219"/>
      <c r="AI398" s="219"/>
      <c r="AJ398" s="219"/>
      <c r="AK398" s="220"/>
      <c r="AL398" s="220"/>
      <c r="AM398" s="220"/>
      <c r="AN398" s="221"/>
      <c r="AO398" s="948"/>
      <c r="AP398" s="949"/>
      <c r="AQ398" s="949"/>
      <c r="AR398" s="949"/>
      <c r="AS398" s="950"/>
      <c r="AT398" s="86"/>
      <c r="AU398" s="121"/>
      <c r="AV398" s="121"/>
      <c r="AW398" s="121"/>
      <c r="AX398" s="146"/>
      <c r="AY398" s="146"/>
      <c r="AZ398" s="146"/>
      <c r="BA398" s="146"/>
      <c r="BB398" s="146"/>
      <c r="BC398" s="146"/>
      <c r="BD398" s="146"/>
      <c r="BE398" s="146"/>
      <c r="BF398" s="146"/>
      <c r="BG398" s="146"/>
      <c r="BH398" s="146"/>
      <c r="BI398" s="217"/>
      <c r="BJ398" s="86"/>
      <c r="BK398" s="218"/>
    </row>
    <row r="399" spans="1:65" s="3" customFormat="1" ht="9.9" customHeight="1">
      <c r="A399" s="86"/>
      <c r="B399" s="214"/>
      <c r="C399" s="86"/>
      <c r="D399" s="532"/>
      <c r="E399" s="533"/>
      <c r="F399" s="533"/>
      <c r="G399" s="533"/>
      <c r="H399" s="533"/>
      <c r="I399" s="533"/>
      <c r="J399" s="533"/>
      <c r="K399" s="533"/>
      <c r="L399" s="533"/>
      <c r="M399" s="533"/>
      <c r="N399" s="534"/>
      <c r="O399" s="222"/>
      <c r="P399" s="222"/>
      <c r="Q399" s="222"/>
      <c r="R399" s="222"/>
      <c r="S399" s="222"/>
      <c r="T399" s="222"/>
      <c r="U399" s="222"/>
      <c r="V399" s="222"/>
      <c r="W399" s="222"/>
      <c r="X399" s="222"/>
      <c r="Y399" s="222"/>
      <c r="Z399" s="222"/>
      <c r="AA399" s="222"/>
      <c r="AB399" s="222"/>
      <c r="AC399" s="222"/>
      <c r="AD399" s="222"/>
      <c r="AE399" s="222"/>
      <c r="AF399" s="222"/>
      <c r="AG399" s="222"/>
      <c r="AH399" s="222"/>
      <c r="AI399" s="222"/>
      <c r="AJ399" s="222"/>
      <c r="AK399" s="223"/>
      <c r="AL399" s="223"/>
      <c r="AM399" s="223"/>
      <c r="AN399" s="224"/>
      <c r="AO399" s="951"/>
      <c r="AP399" s="952"/>
      <c r="AQ399" s="952"/>
      <c r="AR399" s="952"/>
      <c r="AS399" s="953"/>
      <c r="AT399" s="86"/>
      <c r="AU399" s="121"/>
      <c r="AV399" s="121"/>
      <c r="AW399" s="121"/>
      <c r="AX399" s="146"/>
      <c r="AY399" s="146"/>
      <c r="AZ399" s="146"/>
      <c r="BA399" s="146"/>
      <c r="BB399" s="146"/>
      <c r="BC399" s="146"/>
      <c r="BD399" s="146"/>
      <c r="BE399" s="146"/>
      <c r="BF399" s="146"/>
      <c r="BG399" s="146"/>
      <c r="BH399" s="146"/>
      <c r="BI399" s="217"/>
      <c r="BJ399" s="86"/>
      <c r="BK399" s="218"/>
    </row>
    <row r="400" spans="1:65" s="3" customFormat="1" ht="9.9" customHeight="1">
      <c r="A400" s="86"/>
      <c r="B400" s="214"/>
      <c r="C400" s="86"/>
      <c r="D400" s="983" t="s">
        <v>1114</v>
      </c>
      <c r="E400" s="984"/>
      <c r="F400" s="984"/>
      <c r="G400" s="984"/>
      <c r="H400" s="984"/>
      <c r="I400" s="984"/>
      <c r="J400" s="984"/>
      <c r="K400" s="984"/>
      <c r="L400" s="984"/>
      <c r="M400" s="984"/>
      <c r="N400" s="985"/>
      <c r="O400" s="988" t="str">
        <f>$O$350</f>
        <v/>
      </c>
      <c r="P400" s="989"/>
      <c r="Q400" s="989"/>
      <c r="R400" s="989"/>
      <c r="S400" s="989"/>
      <c r="T400" s="989"/>
      <c r="U400" s="989"/>
      <c r="V400" s="989"/>
      <c r="W400" s="989"/>
      <c r="X400" s="989"/>
      <c r="Y400" s="989"/>
      <c r="Z400" s="989"/>
      <c r="AA400" s="989"/>
      <c r="AB400" s="989"/>
      <c r="AC400" s="989"/>
      <c r="AD400" s="989"/>
      <c r="AE400" s="989"/>
      <c r="AF400" s="989"/>
      <c r="AG400" s="989"/>
      <c r="AH400" s="989"/>
      <c r="AI400" s="989"/>
      <c r="AJ400" s="989"/>
      <c r="AK400" s="989"/>
      <c r="AL400" s="989"/>
      <c r="AM400" s="989"/>
      <c r="AN400" s="989"/>
      <c r="AO400" s="989"/>
      <c r="AP400" s="989"/>
      <c r="AQ400" s="989"/>
      <c r="AR400" s="989"/>
      <c r="AS400" s="990"/>
      <c r="AT400" s="72"/>
      <c r="AU400" s="146"/>
      <c r="AV400" s="146"/>
      <c r="AW400" s="146"/>
      <c r="AX400" s="146"/>
      <c r="AY400" s="146"/>
      <c r="AZ400" s="146"/>
      <c r="BA400" s="146"/>
      <c r="BB400" s="126"/>
      <c r="BC400" s="126"/>
      <c r="BD400" s="126"/>
      <c r="BE400" s="126"/>
      <c r="BF400" s="126"/>
      <c r="BG400" s="126"/>
      <c r="BH400" s="126"/>
      <c r="BI400" s="217"/>
      <c r="BJ400" s="86"/>
      <c r="BK400" s="218"/>
    </row>
    <row r="401" spans="1:65" s="3" customFormat="1" ht="9.9" customHeight="1">
      <c r="A401" s="86"/>
      <c r="B401" s="214"/>
      <c r="C401" s="86"/>
      <c r="D401" s="726"/>
      <c r="E401" s="727"/>
      <c r="F401" s="727"/>
      <c r="G401" s="727"/>
      <c r="H401" s="727"/>
      <c r="I401" s="727"/>
      <c r="J401" s="727"/>
      <c r="K401" s="727"/>
      <c r="L401" s="727"/>
      <c r="M401" s="727"/>
      <c r="N401" s="986"/>
      <c r="O401" s="991"/>
      <c r="P401" s="992"/>
      <c r="Q401" s="992"/>
      <c r="R401" s="992"/>
      <c r="S401" s="992"/>
      <c r="T401" s="992"/>
      <c r="U401" s="992"/>
      <c r="V401" s="992"/>
      <c r="W401" s="992"/>
      <c r="X401" s="992"/>
      <c r="Y401" s="992"/>
      <c r="Z401" s="992"/>
      <c r="AA401" s="992"/>
      <c r="AB401" s="992"/>
      <c r="AC401" s="992"/>
      <c r="AD401" s="992"/>
      <c r="AE401" s="992"/>
      <c r="AF401" s="992"/>
      <c r="AG401" s="992"/>
      <c r="AH401" s="992"/>
      <c r="AI401" s="992"/>
      <c r="AJ401" s="992"/>
      <c r="AK401" s="992"/>
      <c r="AL401" s="992"/>
      <c r="AM401" s="992"/>
      <c r="AN401" s="992"/>
      <c r="AO401" s="992"/>
      <c r="AP401" s="992"/>
      <c r="AQ401" s="992"/>
      <c r="AR401" s="992"/>
      <c r="AS401" s="993"/>
      <c r="AT401" s="72"/>
      <c r="AU401" s="146"/>
      <c r="AV401" s="146"/>
      <c r="AW401" s="146"/>
      <c r="AX401" s="146"/>
      <c r="AY401" s="146"/>
      <c r="AZ401" s="146"/>
      <c r="BA401" s="146"/>
      <c r="BB401" s="126"/>
      <c r="BC401" s="126"/>
      <c r="BD401" s="126"/>
      <c r="BE401" s="126"/>
      <c r="BF401" s="126"/>
      <c r="BG401" s="126"/>
      <c r="BH401" s="126"/>
      <c r="BI401" s="217"/>
      <c r="BJ401" s="86"/>
      <c r="BK401" s="218"/>
    </row>
    <row r="402" spans="1:65" s="3" customFormat="1" ht="9.9" customHeight="1">
      <c r="A402" s="86"/>
      <c r="B402" s="214"/>
      <c r="C402" s="86"/>
      <c r="D402" s="728"/>
      <c r="E402" s="729"/>
      <c r="F402" s="729"/>
      <c r="G402" s="729"/>
      <c r="H402" s="729"/>
      <c r="I402" s="729"/>
      <c r="J402" s="729"/>
      <c r="K402" s="729"/>
      <c r="L402" s="729"/>
      <c r="M402" s="729"/>
      <c r="N402" s="987"/>
      <c r="O402" s="994"/>
      <c r="P402" s="995"/>
      <c r="Q402" s="995"/>
      <c r="R402" s="995"/>
      <c r="S402" s="995"/>
      <c r="T402" s="995"/>
      <c r="U402" s="995"/>
      <c r="V402" s="995"/>
      <c r="W402" s="995"/>
      <c r="X402" s="995"/>
      <c r="Y402" s="995"/>
      <c r="Z402" s="995"/>
      <c r="AA402" s="995"/>
      <c r="AB402" s="995"/>
      <c r="AC402" s="995"/>
      <c r="AD402" s="995"/>
      <c r="AE402" s="995"/>
      <c r="AF402" s="995"/>
      <c r="AG402" s="995"/>
      <c r="AH402" s="995"/>
      <c r="AI402" s="995"/>
      <c r="AJ402" s="995"/>
      <c r="AK402" s="995"/>
      <c r="AL402" s="995"/>
      <c r="AM402" s="995"/>
      <c r="AN402" s="995"/>
      <c r="AO402" s="995"/>
      <c r="AP402" s="995"/>
      <c r="AQ402" s="995"/>
      <c r="AR402" s="995"/>
      <c r="AS402" s="996"/>
      <c r="AT402" s="86"/>
      <c r="AU402" s="146"/>
      <c r="AV402" s="146"/>
      <c r="AW402" s="146"/>
      <c r="AX402" s="146"/>
      <c r="AY402" s="146"/>
      <c r="AZ402" s="146"/>
      <c r="BA402" s="146"/>
      <c r="BB402" s="126"/>
      <c r="BC402" s="126"/>
      <c r="BD402" s="126"/>
      <c r="BE402" s="126"/>
      <c r="BF402" s="126"/>
      <c r="BG402" s="126"/>
      <c r="BH402" s="86"/>
      <c r="BI402" s="217"/>
      <c r="BJ402" s="86"/>
      <c r="BK402" s="218"/>
    </row>
    <row r="403" spans="1:65" s="4" customFormat="1" ht="9.9" customHeight="1">
      <c r="A403" s="86"/>
      <c r="B403" s="214"/>
      <c r="C403" s="86"/>
      <c r="D403" s="253"/>
      <c r="E403" s="253"/>
      <c r="F403" s="253"/>
      <c r="G403" s="253"/>
      <c r="H403" s="253"/>
      <c r="I403" s="253"/>
      <c r="J403" s="253"/>
      <c r="K403" s="253"/>
      <c r="L403" s="253"/>
      <c r="M403" s="86"/>
      <c r="N403" s="86"/>
      <c r="O403" s="86"/>
      <c r="P403" s="86"/>
      <c r="Q403" s="233"/>
      <c r="R403" s="233"/>
      <c r="S403" s="233"/>
      <c r="T403" s="233"/>
      <c r="U403" s="233"/>
      <c r="V403" s="233"/>
      <c r="W403" s="233"/>
      <c r="X403" s="233"/>
      <c r="Y403" s="233"/>
      <c r="Z403" s="233"/>
      <c r="AA403" s="233"/>
      <c r="AB403" s="233"/>
      <c r="AC403" s="233"/>
      <c r="AD403" s="233"/>
      <c r="AE403" s="86"/>
      <c r="AF403" s="86"/>
      <c r="AG403" s="86"/>
      <c r="AH403" s="86"/>
      <c r="AI403" s="86"/>
      <c r="AJ403" s="86"/>
      <c r="AK403" s="86"/>
      <c r="AL403" s="86"/>
      <c r="AM403" s="86"/>
      <c r="AN403" s="86"/>
      <c r="AO403" s="86"/>
      <c r="AP403" s="86"/>
      <c r="AQ403" s="86"/>
      <c r="AR403" s="86"/>
      <c r="AS403" s="86"/>
      <c r="AT403" s="86"/>
      <c r="AU403" s="86"/>
      <c r="AV403" s="86"/>
      <c r="AW403" s="86"/>
      <c r="AX403" s="86"/>
      <c r="AY403" s="86"/>
      <c r="AZ403" s="86"/>
      <c r="BA403" s="86"/>
      <c r="BB403" s="86"/>
      <c r="BC403" s="86"/>
      <c r="BD403" s="86"/>
      <c r="BE403" s="86"/>
      <c r="BF403" s="86"/>
      <c r="BG403" s="86"/>
      <c r="BH403" s="86"/>
      <c r="BI403" s="217"/>
      <c r="BJ403" s="214"/>
      <c r="BK403" s="86"/>
      <c r="BL403" s="86"/>
      <c r="BM403" s="218"/>
    </row>
    <row r="404" spans="1:65" s="4" customFormat="1" ht="9.9" customHeight="1">
      <c r="A404" s="86"/>
      <c r="B404" s="214"/>
      <c r="C404" s="86"/>
      <c r="D404" s="253"/>
      <c r="E404" s="253"/>
      <c r="F404" s="253"/>
      <c r="G404" s="253"/>
      <c r="H404" s="1059" t="s">
        <v>1140</v>
      </c>
      <c r="I404" s="1059"/>
      <c r="J404" s="1059"/>
      <c r="K404" s="1059"/>
      <c r="L404" s="1059"/>
      <c r="M404" s="1059"/>
      <c r="N404" s="1059"/>
      <c r="O404" s="1059"/>
      <c r="P404" s="1059"/>
      <c r="Q404" s="1059"/>
      <c r="R404" s="1059"/>
      <c r="S404" s="1059"/>
      <c r="T404" s="1059"/>
      <c r="U404" s="1059"/>
      <c r="V404" s="1059"/>
      <c r="W404" s="1059"/>
      <c r="X404" s="1059"/>
      <c r="Y404" s="1059"/>
      <c r="Z404" s="1059"/>
      <c r="AA404" s="1059"/>
      <c r="AB404" s="1059"/>
      <c r="AC404" s="1059"/>
      <c r="AD404" s="1059"/>
      <c r="AE404" s="1059"/>
      <c r="AF404" s="1059"/>
      <c r="AG404" s="1059"/>
      <c r="AH404" s="86"/>
      <c r="AI404" s="86"/>
      <c r="AJ404" s="86"/>
      <c r="AK404" s="86"/>
      <c r="AL404" s="86"/>
      <c r="AM404" s="86"/>
      <c r="AN404" s="86"/>
      <c r="AO404" s="86"/>
      <c r="AP404" s="86"/>
      <c r="AQ404" s="86"/>
      <c r="AR404" s="86"/>
      <c r="AS404" s="86"/>
      <c r="AT404" s="86"/>
      <c r="AU404" s="86"/>
      <c r="AV404" s="86"/>
      <c r="AW404" s="86"/>
      <c r="AX404" s="86"/>
      <c r="AY404" s="86"/>
      <c r="AZ404" s="86"/>
      <c r="BA404" s="86"/>
      <c r="BB404" s="86"/>
      <c r="BC404" s="86"/>
      <c r="BD404" s="86"/>
      <c r="BE404" s="86"/>
      <c r="BF404" s="86"/>
      <c r="BG404" s="86"/>
      <c r="BH404" s="86"/>
      <c r="BI404" s="217"/>
      <c r="BJ404" s="214"/>
      <c r="BK404" s="86"/>
      <c r="BL404" s="86"/>
      <c r="BM404" s="218"/>
    </row>
    <row r="405" spans="1:65" s="4" customFormat="1" ht="9.9" customHeight="1">
      <c r="A405" s="86"/>
      <c r="B405" s="214"/>
      <c r="C405" s="86"/>
      <c r="D405" s="1060" t="s">
        <v>1141</v>
      </c>
      <c r="E405" s="1060"/>
      <c r="F405" s="1060"/>
      <c r="G405" s="1060"/>
      <c r="H405" s="1059"/>
      <c r="I405" s="1059"/>
      <c r="J405" s="1059"/>
      <c r="K405" s="1059"/>
      <c r="L405" s="1059"/>
      <c r="M405" s="1059"/>
      <c r="N405" s="1059"/>
      <c r="O405" s="1059"/>
      <c r="P405" s="1059"/>
      <c r="Q405" s="1059"/>
      <c r="R405" s="1059"/>
      <c r="S405" s="1059"/>
      <c r="T405" s="1059"/>
      <c r="U405" s="1059"/>
      <c r="V405" s="1059"/>
      <c r="W405" s="1059"/>
      <c r="X405" s="1059"/>
      <c r="Y405" s="1059"/>
      <c r="Z405" s="1059"/>
      <c r="AA405" s="1059"/>
      <c r="AB405" s="1059"/>
      <c r="AC405" s="1059"/>
      <c r="AD405" s="1059"/>
      <c r="AE405" s="1059"/>
      <c r="AF405" s="1059"/>
      <c r="AG405" s="1059"/>
      <c r="AH405" s="1061" t="s">
        <v>1142</v>
      </c>
      <c r="AI405" s="1061"/>
      <c r="AJ405" s="1061"/>
      <c r="AK405" s="1061"/>
      <c r="AL405" s="1061"/>
      <c r="AM405" s="1061"/>
      <c r="AN405" s="1061"/>
      <c r="AO405" s="1061"/>
      <c r="AP405" s="1061"/>
      <c r="AQ405" s="1061"/>
      <c r="AR405" s="1061"/>
      <c r="AS405" s="1061"/>
      <c r="AT405" s="1061"/>
      <c r="AU405" s="1061"/>
      <c r="AV405" s="1061"/>
      <c r="AW405" s="1061"/>
      <c r="AX405" s="1061"/>
      <c r="AY405" s="1061"/>
      <c r="AZ405" s="1061"/>
      <c r="BA405" s="1061"/>
      <c r="BB405" s="1061"/>
      <c r="BC405" s="1061"/>
      <c r="BD405" s="1061"/>
      <c r="BE405" s="1061"/>
      <c r="BF405" s="255"/>
      <c r="BG405" s="255"/>
      <c r="BH405" s="255"/>
      <c r="BI405" s="255"/>
      <c r="BJ405" s="214"/>
      <c r="BK405" s="86"/>
      <c r="BL405" s="86"/>
      <c r="BM405" s="218"/>
    </row>
    <row r="406" spans="1:65" s="4" customFormat="1" ht="9.9" customHeight="1">
      <c r="A406" s="86"/>
      <c r="B406" s="214"/>
      <c r="C406" s="86"/>
      <c r="D406" s="1060"/>
      <c r="E406" s="1060"/>
      <c r="F406" s="1060"/>
      <c r="G406" s="1060"/>
      <c r="H406" s="1062" t="s">
        <v>1143</v>
      </c>
      <c r="I406" s="1062"/>
      <c r="J406" s="1062"/>
      <c r="K406" s="1062"/>
      <c r="L406" s="1062"/>
      <c r="M406" s="1062"/>
      <c r="N406" s="1062"/>
      <c r="O406" s="1062"/>
      <c r="P406" s="1062"/>
      <c r="Q406" s="1062"/>
      <c r="R406" s="1062"/>
      <c r="S406" s="1062"/>
      <c r="T406" s="1062"/>
      <c r="U406" s="1062"/>
      <c r="V406" s="1062"/>
      <c r="W406" s="1062"/>
      <c r="X406" s="1062"/>
      <c r="Y406" s="1062"/>
      <c r="Z406" s="1062"/>
      <c r="AA406" s="1062"/>
      <c r="AB406" s="1062"/>
      <c r="AC406" s="1062"/>
      <c r="AD406" s="1062"/>
      <c r="AE406" s="1062"/>
      <c r="AF406" s="1062"/>
      <c r="AG406" s="1062"/>
      <c r="AH406" s="1061"/>
      <c r="AI406" s="1061"/>
      <c r="AJ406" s="1061"/>
      <c r="AK406" s="1061"/>
      <c r="AL406" s="1061"/>
      <c r="AM406" s="1061"/>
      <c r="AN406" s="1061"/>
      <c r="AO406" s="1061"/>
      <c r="AP406" s="1061"/>
      <c r="AQ406" s="1061"/>
      <c r="AR406" s="1061"/>
      <c r="AS406" s="1061"/>
      <c r="AT406" s="1061"/>
      <c r="AU406" s="1061"/>
      <c r="AV406" s="1061"/>
      <c r="AW406" s="1061"/>
      <c r="AX406" s="1061"/>
      <c r="AY406" s="1061"/>
      <c r="AZ406" s="1061"/>
      <c r="BA406" s="1061"/>
      <c r="BB406" s="1061"/>
      <c r="BC406" s="1061"/>
      <c r="BD406" s="1061"/>
      <c r="BE406" s="1061"/>
      <c r="BF406" s="255"/>
      <c r="BG406" s="255"/>
      <c r="BH406" s="255"/>
      <c r="BI406" s="255"/>
      <c r="BJ406" s="214"/>
      <c r="BK406" s="86"/>
      <c r="BL406" s="86"/>
      <c r="BM406" s="218"/>
    </row>
    <row r="407" spans="1:65" s="4" customFormat="1" ht="9.9" customHeight="1">
      <c r="A407" s="86"/>
      <c r="B407" s="214"/>
      <c r="C407" s="86"/>
      <c r="D407" s="256"/>
      <c r="E407" s="256"/>
      <c r="F407" s="256"/>
      <c r="G407" s="235"/>
      <c r="H407" s="1062"/>
      <c r="I407" s="1062"/>
      <c r="J407" s="1062"/>
      <c r="K407" s="1062"/>
      <c r="L407" s="1062"/>
      <c r="M407" s="1062"/>
      <c r="N407" s="1062"/>
      <c r="O407" s="1062"/>
      <c r="P407" s="1062"/>
      <c r="Q407" s="1062"/>
      <c r="R407" s="1062"/>
      <c r="S407" s="1062"/>
      <c r="T407" s="1062"/>
      <c r="U407" s="1062"/>
      <c r="V407" s="1062"/>
      <c r="W407" s="1062"/>
      <c r="X407" s="1062"/>
      <c r="Y407" s="1062"/>
      <c r="Z407" s="1062"/>
      <c r="AA407" s="1062"/>
      <c r="AB407" s="1062"/>
      <c r="AC407" s="1062"/>
      <c r="AD407" s="1062"/>
      <c r="AE407" s="1062"/>
      <c r="AF407" s="1062"/>
      <c r="AG407" s="1062"/>
      <c r="AH407" s="218"/>
      <c r="AI407" s="218"/>
      <c r="AJ407" s="218"/>
      <c r="AK407" s="218"/>
      <c r="AL407" s="218"/>
      <c r="AM407" s="218"/>
      <c r="AN407" s="218"/>
      <c r="AO407" s="86"/>
      <c r="AP407" s="218"/>
      <c r="AQ407" s="218"/>
      <c r="AR407" s="218"/>
      <c r="AS407" s="218"/>
      <c r="AT407" s="218"/>
      <c r="AU407" s="218"/>
      <c r="AV407" s="218"/>
      <c r="AW407" s="218"/>
      <c r="AX407" s="218"/>
      <c r="AY407" s="86"/>
      <c r="AZ407" s="218"/>
      <c r="BA407" s="218"/>
      <c r="BB407" s="218"/>
      <c r="BC407" s="218"/>
      <c r="BD407" s="218"/>
      <c r="BE407" s="218"/>
      <c r="BF407" s="218"/>
      <c r="BG407" s="218"/>
      <c r="BH407" s="218"/>
      <c r="BI407" s="217"/>
      <c r="BJ407" s="214"/>
      <c r="BK407" s="86"/>
      <c r="BL407" s="86"/>
      <c r="BM407" s="218"/>
    </row>
    <row r="408" spans="1:65" s="4" customFormat="1" ht="9.9" customHeight="1">
      <c r="A408" s="86"/>
      <c r="B408" s="214"/>
      <c r="C408" s="86"/>
      <c r="D408" s="201"/>
      <c r="E408" s="201"/>
      <c r="F408" s="201"/>
      <c r="G408" s="257"/>
      <c r="H408" s="258"/>
      <c r="I408" s="257"/>
      <c r="J408" s="257"/>
      <c r="K408" s="257"/>
      <c r="L408" s="257"/>
      <c r="M408" s="257"/>
      <c r="N408" s="257"/>
      <c r="O408" s="257"/>
      <c r="P408" s="257"/>
      <c r="Q408" s="257"/>
      <c r="R408" s="257"/>
      <c r="S408" s="257"/>
      <c r="T408" s="257"/>
      <c r="U408" s="257"/>
      <c r="V408" s="257"/>
      <c r="W408" s="257"/>
      <c r="X408" s="257"/>
      <c r="Y408" s="257"/>
      <c r="Z408" s="257"/>
      <c r="AA408" s="257"/>
      <c r="AB408" s="257"/>
      <c r="AC408" s="257"/>
      <c r="AD408" s="257"/>
      <c r="AE408" s="86"/>
      <c r="AF408" s="218"/>
      <c r="AG408" s="218"/>
      <c r="AH408" s="218"/>
      <c r="AI408" s="218"/>
      <c r="AJ408" s="218"/>
      <c r="AK408" s="218"/>
      <c r="AL408" s="218"/>
      <c r="AM408" s="218"/>
      <c r="AN408" s="218"/>
      <c r="AO408" s="86"/>
      <c r="AP408" s="218"/>
      <c r="AQ408" s="218"/>
      <c r="AR408" s="218"/>
      <c r="AS408" s="218"/>
      <c r="AT408" s="218"/>
      <c r="AU408" s="218"/>
      <c r="AV408" s="218"/>
      <c r="AW408" s="218"/>
      <c r="AX408" s="218"/>
      <c r="AY408" s="86"/>
      <c r="AZ408" s="218"/>
      <c r="BA408" s="218"/>
      <c r="BB408" s="218"/>
      <c r="BC408" s="218"/>
      <c r="BD408" s="218"/>
      <c r="BE408" s="218"/>
      <c r="BF408" s="218"/>
      <c r="BG408" s="218"/>
      <c r="BH408" s="218"/>
      <c r="BI408" s="217"/>
      <c r="BJ408" s="214"/>
      <c r="BK408" s="86"/>
      <c r="BL408" s="86"/>
      <c r="BM408" s="218"/>
    </row>
    <row r="409" spans="1:65" s="4" customFormat="1" ht="9.9" customHeight="1">
      <c r="A409" s="218"/>
      <c r="B409" s="214"/>
      <c r="C409" s="86"/>
      <c r="D409" s="529" t="s">
        <v>1144</v>
      </c>
      <c r="E409" s="530"/>
      <c r="F409" s="530"/>
      <c r="G409" s="530"/>
      <c r="H409" s="530"/>
      <c r="I409" s="530"/>
      <c r="J409" s="530"/>
      <c r="K409" s="530"/>
      <c r="L409" s="530"/>
      <c r="M409" s="530"/>
      <c r="N409" s="530"/>
      <c r="O409" s="530"/>
      <c r="P409" s="530"/>
      <c r="Q409" s="530"/>
      <c r="R409" s="530"/>
      <c r="S409" s="530"/>
      <c r="T409" s="530"/>
      <c r="U409" s="1063" t="s">
        <v>1122</v>
      </c>
      <c r="V409" s="1064"/>
      <c r="W409" s="1064"/>
      <c r="X409" s="1064"/>
      <c r="Y409" s="1064"/>
      <c r="Z409" s="1064"/>
      <c r="AA409" s="1064"/>
      <c r="AB409" s="1064"/>
      <c r="AC409" s="1064"/>
      <c r="AD409" s="1064"/>
      <c r="AE409" s="1064"/>
      <c r="AF409" s="1064"/>
      <c r="AG409" s="1064"/>
      <c r="AH409" s="1065"/>
      <c r="AI409" s="86"/>
      <c r="AJ409" s="86"/>
      <c r="AK409" s="86"/>
      <c r="AL409" s="86"/>
      <c r="AM409" s="86"/>
      <c r="AN409" s="86"/>
      <c r="AO409" s="86"/>
      <c r="AP409" s="86"/>
      <c r="AQ409" s="86"/>
      <c r="AR409" s="86"/>
      <c r="AS409" s="86"/>
      <c r="AT409" s="86"/>
      <c r="AU409" s="86"/>
      <c r="AV409" s="86"/>
      <c r="AW409" s="86"/>
      <c r="AX409" s="86"/>
      <c r="AY409" s="86"/>
      <c r="AZ409" s="86"/>
      <c r="BA409" s="86"/>
      <c r="BB409" s="86"/>
      <c r="BC409" s="86"/>
      <c r="BD409" s="86"/>
      <c r="BE409" s="86"/>
      <c r="BF409" s="86"/>
      <c r="BG409" s="86"/>
      <c r="BH409" s="86"/>
      <c r="BI409" s="217"/>
      <c r="BJ409" s="214"/>
      <c r="BK409" s="86"/>
      <c r="BL409" s="86"/>
      <c r="BM409" s="86"/>
    </row>
    <row r="410" spans="1:65" s="4" customFormat="1" ht="9.9" customHeight="1">
      <c r="A410" s="218"/>
      <c r="B410" s="214"/>
      <c r="C410" s="86"/>
      <c r="D410" s="532"/>
      <c r="E410" s="533"/>
      <c r="F410" s="533"/>
      <c r="G410" s="533"/>
      <c r="H410" s="533"/>
      <c r="I410" s="533"/>
      <c r="J410" s="533"/>
      <c r="K410" s="533"/>
      <c r="L410" s="533"/>
      <c r="M410" s="533"/>
      <c r="N410" s="533"/>
      <c r="O410" s="533"/>
      <c r="P410" s="533"/>
      <c r="Q410" s="533"/>
      <c r="R410" s="533"/>
      <c r="S410" s="533"/>
      <c r="T410" s="533"/>
      <c r="U410" s="712"/>
      <c r="V410" s="713"/>
      <c r="W410" s="713"/>
      <c r="X410" s="713"/>
      <c r="Y410" s="713"/>
      <c r="Z410" s="713"/>
      <c r="AA410" s="713"/>
      <c r="AB410" s="713"/>
      <c r="AC410" s="713"/>
      <c r="AD410" s="713"/>
      <c r="AE410" s="713"/>
      <c r="AF410" s="713"/>
      <c r="AG410" s="713"/>
      <c r="AH410" s="1066"/>
      <c r="AI410" s="86"/>
      <c r="AJ410" s="86"/>
      <c r="AK410" s="86"/>
      <c r="AL410" s="86"/>
      <c r="AM410" s="86"/>
      <c r="AN410" s="86"/>
      <c r="AO410" s="86"/>
      <c r="AP410" s="86"/>
      <c r="AQ410" s="86"/>
      <c r="AR410" s="86"/>
      <c r="AS410" s="86"/>
      <c r="AT410" s="86"/>
      <c r="AU410" s="86"/>
      <c r="AV410" s="86"/>
      <c r="AW410" s="146"/>
      <c r="AX410" s="146"/>
      <c r="AY410" s="146"/>
      <c r="AZ410" s="146"/>
      <c r="BA410" s="146"/>
      <c r="BB410" s="146"/>
      <c r="BC410" s="86"/>
      <c r="BD410" s="86"/>
      <c r="BE410" s="86"/>
      <c r="BF410" s="86"/>
      <c r="BG410" s="86"/>
      <c r="BH410" s="86"/>
      <c r="BI410" s="217"/>
      <c r="BJ410" s="214"/>
      <c r="BK410" s="86"/>
      <c r="BL410" s="86"/>
      <c r="BM410" s="86"/>
    </row>
    <row r="411" spans="1:65" s="4" customFormat="1" ht="9.9" customHeight="1">
      <c r="A411" s="218"/>
      <c r="B411" s="214"/>
      <c r="C411" s="86"/>
      <c r="D411" s="564" t="s">
        <v>1145</v>
      </c>
      <c r="E411" s="565"/>
      <c r="F411" s="565"/>
      <c r="G411" s="565"/>
      <c r="H411" s="565"/>
      <c r="I411" s="565"/>
      <c r="J411" s="565"/>
      <c r="K411" s="565"/>
      <c r="L411" s="565"/>
      <c r="M411" s="565"/>
      <c r="N411" s="565"/>
      <c r="O411" s="565"/>
      <c r="P411" s="565"/>
      <c r="Q411" s="565"/>
      <c r="R411" s="565"/>
      <c r="S411" s="565"/>
      <c r="T411" s="565"/>
      <c r="U411" s="1069" t="s">
        <v>1123</v>
      </c>
      <c r="V411" s="1070"/>
      <c r="W411" s="259"/>
      <c r="X411" s="260"/>
      <c r="Y411" s="261"/>
      <c r="Z411" s="262"/>
      <c r="AA411" s="1071" t="s">
        <v>6</v>
      </c>
      <c r="AB411" s="1072"/>
      <c r="AC411" s="259"/>
      <c r="AD411" s="260"/>
      <c r="AE411" s="261"/>
      <c r="AF411" s="262"/>
      <c r="AG411" s="1073" t="s">
        <v>7</v>
      </c>
      <c r="AH411" s="1072"/>
      <c r="AI411" s="86"/>
      <c r="AJ411" s="86"/>
      <c r="AK411" s="86"/>
      <c r="AL411" s="86"/>
      <c r="AM411" s="86"/>
      <c r="AN411" s="86"/>
      <c r="AO411" s="86"/>
      <c r="AP411" s="86"/>
      <c r="AQ411" s="86"/>
      <c r="AR411" s="86"/>
      <c r="AS411" s="86"/>
      <c r="AT411" s="86"/>
      <c r="AU411" s="86"/>
      <c r="AV411" s="86"/>
      <c r="AW411" s="146"/>
      <c r="AX411" s="146"/>
      <c r="AY411" s="146"/>
      <c r="AZ411" s="146"/>
      <c r="BA411" s="146"/>
      <c r="BB411" s="146"/>
      <c r="BC411" s="86"/>
      <c r="BD411" s="86"/>
      <c r="BE411" s="86"/>
      <c r="BF411" s="86"/>
      <c r="BG411" s="86"/>
      <c r="BH411" s="86"/>
      <c r="BI411" s="217"/>
      <c r="BJ411" s="214"/>
      <c r="BK411" s="86"/>
      <c r="BL411" s="86"/>
      <c r="BM411" s="86"/>
    </row>
    <row r="412" spans="1:65" s="4" customFormat="1" ht="9.9" customHeight="1">
      <c r="A412" s="218"/>
      <c r="B412" s="214"/>
      <c r="C412" s="86"/>
      <c r="D412" s="1067"/>
      <c r="E412" s="1068"/>
      <c r="F412" s="1068"/>
      <c r="G412" s="1068"/>
      <c r="H412" s="1068"/>
      <c r="I412" s="1068"/>
      <c r="J412" s="1068"/>
      <c r="K412" s="1068"/>
      <c r="L412" s="1068"/>
      <c r="M412" s="1068"/>
      <c r="N412" s="1068"/>
      <c r="O412" s="1068"/>
      <c r="P412" s="1068"/>
      <c r="Q412" s="1068"/>
      <c r="R412" s="1068"/>
      <c r="S412" s="1068"/>
      <c r="T412" s="1068"/>
      <c r="U412" s="1074" t="str">
        <f>$AN$58</f>
        <v/>
      </c>
      <c r="V412" s="1075"/>
      <c r="W412" s="1074" t="str">
        <f>$AP$58</f>
        <v/>
      </c>
      <c r="X412" s="1080"/>
      <c r="Y412" s="1083" t="str">
        <f>$AR$58</f>
        <v/>
      </c>
      <c r="Z412" s="1080"/>
      <c r="AA412" s="1086">
        <v>0</v>
      </c>
      <c r="AB412" s="1087"/>
      <c r="AC412" s="1090">
        <v>0</v>
      </c>
      <c r="AD412" s="1091"/>
      <c r="AE412" s="1096">
        <v>0</v>
      </c>
      <c r="AF412" s="1093"/>
      <c r="AG412" s="1086">
        <v>0</v>
      </c>
      <c r="AH412" s="1087"/>
      <c r="AI412" s="86"/>
      <c r="AJ412" s="86"/>
      <c r="AK412" s="86"/>
      <c r="AL412" s="86"/>
      <c r="AM412" s="86"/>
      <c r="AN412" s="86"/>
      <c r="AO412" s="86"/>
      <c r="AP412" s="86"/>
      <c r="AQ412" s="86"/>
      <c r="AR412" s="86"/>
      <c r="AS412" s="86"/>
      <c r="AT412" s="86"/>
      <c r="AU412" s="86"/>
      <c r="AV412" s="86"/>
      <c r="AW412" s="146"/>
      <c r="AX412" s="146"/>
      <c r="AY412" s="146"/>
      <c r="AZ412" s="146"/>
      <c r="BA412" s="146"/>
      <c r="BB412" s="146"/>
      <c r="BC412" s="86"/>
      <c r="BD412" s="86"/>
      <c r="BE412" s="86"/>
      <c r="BF412" s="86"/>
      <c r="BG412" s="86"/>
      <c r="BH412" s="86"/>
      <c r="BI412" s="217"/>
      <c r="BJ412" s="214"/>
      <c r="BK412" s="86"/>
      <c r="BL412" s="86"/>
      <c r="BM412" s="86"/>
    </row>
    <row r="413" spans="1:65" s="4" customFormat="1" ht="9.9" customHeight="1">
      <c r="A413" s="218"/>
      <c r="B413" s="214"/>
      <c r="C413" s="86"/>
      <c r="D413" s="1067"/>
      <c r="E413" s="1068"/>
      <c r="F413" s="1068"/>
      <c r="G413" s="1068"/>
      <c r="H413" s="1068"/>
      <c r="I413" s="1068"/>
      <c r="J413" s="1068"/>
      <c r="K413" s="1068"/>
      <c r="L413" s="1068"/>
      <c r="M413" s="1068"/>
      <c r="N413" s="1068"/>
      <c r="O413" s="1068"/>
      <c r="P413" s="1068"/>
      <c r="Q413" s="1068"/>
      <c r="R413" s="1068"/>
      <c r="S413" s="1068"/>
      <c r="T413" s="1068"/>
      <c r="U413" s="1076"/>
      <c r="V413" s="1077"/>
      <c r="W413" s="1076"/>
      <c r="X413" s="1081"/>
      <c r="Y413" s="1084"/>
      <c r="Z413" s="1081"/>
      <c r="AA413" s="1086"/>
      <c r="AB413" s="1087"/>
      <c r="AC413" s="1092"/>
      <c r="AD413" s="1093"/>
      <c r="AE413" s="1096"/>
      <c r="AF413" s="1093"/>
      <c r="AG413" s="1086"/>
      <c r="AH413" s="1087"/>
      <c r="AI413" s="86"/>
      <c r="AJ413" s="86"/>
      <c r="AK413" s="86"/>
      <c r="AL413" s="86"/>
      <c r="AM413" s="86"/>
      <c r="AN413" s="86"/>
      <c r="AO413" s="86"/>
      <c r="AP413" s="86"/>
      <c r="AQ413" s="86"/>
      <c r="AR413" s="86"/>
      <c r="AS413" s="86"/>
      <c r="AT413" s="86"/>
      <c r="AU413" s="86"/>
      <c r="AV413" s="86"/>
      <c r="AW413" s="146"/>
      <c r="AX413" s="146"/>
      <c r="AY413" s="146"/>
      <c r="AZ413" s="146"/>
      <c r="BA413" s="146"/>
      <c r="BB413" s="146"/>
      <c r="BC413" s="86"/>
      <c r="BD413" s="86"/>
      <c r="BE413" s="86"/>
      <c r="BF413" s="86"/>
      <c r="BG413" s="86"/>
      <c r="BH413" s="86"/>
      <c r="BI413" s="217"/>
      <c r="BJ413" s="214"/>
      <c r="BK413" s="86"/>
      <c r="BL413" s="86"/>
      <c r="BM413" s="86"/>
    </row>
    <row r="414" spans="1:65" s="4" customFormat="1" ht="9.9" customHeight="1">
      <c r="A414" s="218"/>
      <c r="B414" s="214"/>
      <c r="C414" s="86"/>
      <c r="D414" s="1067"/>
      <c r="E414" s="1068"/>
      <c r="F414" s="1068"/>
      <c r="G414" s="1068"/>
      <c r="H414" s="1068"/>
      <c r="I414" s="1068"/>
      <c r="J414" s="1068"/>
      <c r="K414" s="1068"/>
      <c r="L414" s="1068"/>
      <c r="M414" s="1068"/>
      <c r="N414" s="1068"/>
      <c r="O414" s="1068"/>
      <c r="P414" s="1068"/>
      <c r="Q414" s="1068"/>
      <c r="R414" s="1068"/>
      <c r="S414" s="1068"/>
      <c r="T414" s="1068"/>
      <c r="U414" s="1076"/>
      <c r="V414" s="1077"/>
      <c r="W414" s="1076"/>
      <c r="X414" s="1081"/>
      <c r="Y414" s="1084"/>
      <c r="Z414" s="1081"/>
      <c r="AA414" s="1086"/>
      <c r="AB414" s="1087"/>
      <c r="AC414" s="1092"/>
      <c r="AD414" s="1093"/>
      <c r="AE414" s="1096"/>
      <c r="AF414" s="1093"/>
      <c r="AG414" s="1086"/>
      <c r="AH414" s="1087"/>
      <c r="AI414" s="86"/>
      <c r="AJ414" s="86"/>
      <c r="AK414" s="86"/>
      <c r="AL414" s="86"/>
      <c r="AM414" s="86"/>
      <c r="AN414" s="86"/>
      <c r="AO414" s="86"/>
      <c r="AP414" s="86"/>
      <c r="AQ414" s="86"/>
      <c r="AR414" s="86"/>
      <c r="AS414" s="86"/>
      <c r="AT414" s="86"/>
      <c r="AU414" s="86"/>
      <c r="AV414" s="86"/>
      <c r="AW414" s="146"/>
      <c r="AX414" s="146"/>
      <c r="AY414" s="146"/>
      <c r="AZ414" s="146"/>
      <c r="BA414" s="146"/>
      <c r="BB414" s="146"/>
      <c r="BC414" s="86"/>
      <c r="BD414" s="86"/>
      <c r="BE414" s="86"/>
      <c r="BF414" s="86"/>
      <c r="BG414" s="86"/>
      <c r="BH414" s="86"/>
      <c r="BI414" s="217"/>
      <c r="BJ414" s="214"/>
      <c r="BK414" s="86"/>
      <c r="BL414" s="86"/>
      <c r="BM414" s="86"/>
    </row>
    <row r="415" spans="1:65" s="4" customFormat="1" ht="9.9" customHeight="1">
      <c r="A415" s="218"/>
      <c r="B415" s="214"/>
      <c r="C415" s="86"/>
      <c r="D415" s="1067"/>
      <c r="E415" s="1068"/>
      <c r="F415" s="1068"/>
      <c r="G415" s="1068"/>
      <c r="H415" s="1068"/>
      <c r="I415" s="1068"/>
      <c r="J415" s="1068"/>
      <c r="K415" s="1068"/>
      <c r="L415" s="1068"/>
      <c r="M415" s="1068"/>
      <c r="N415" s="1068"/>
      <c r="O415" s="1068"/>
      <c r="P415" s="1068"/>
      <c r="Q415" s="1068"/>
      <c r="R415" s="1068"/>
      <c r="S415" s="1068"/>
      <c r="T415" s="1068"/>
      <c r="U415" s="1076"/>
      <c r="V415" s="1077"/>
      <c r="W415" s="1076"/>
      <c r="X415" s="1081"/>
      <c r="Y415" s="1084"/>
      <c r="Z415" s="1081"/>
      <c r="AA415" s="1086"/>
      <c r="AB415" s="1087"/>
      <c r="AC415" s="1092"/>
      <c r="AD415" s="1093"/>
      <c r="AE415" s="1096"/>
      <c r="AF415" s="1093"/>
      <c r="AG415" s="1086"/>
      <c r="AH415" s="1087"/>
      <c r="AI415" s="86"/>
      <c r="AJ415" s="86"/>
      <c r="AK415" s="86"/>
      <c r="AL415" s="86"/>
      <c r="AM415" s="86"/>
      <c r="AN415" s="86"/>
      <c r="AO415" s="86"/>
      <c r="AP415" s="86"/>
      <c r="AQ415" s="86"/>
      <c r="AR415" s="86"/>
      <c r="AS415" s="86"/>
      <c r="AT415" s="86"/>
      <c r="AU415" s="86"/>
      <c r="AV415" s="86"/>
      <c r="AW415" s="86"/>
      <c r="AX415" s="86"/>
      <c r="AY415" s="86"/>
      <c r="AZ415" s="86"/>
      <c r="BA415" s="146"/>
      <c r="BB415" s="86"/>
      <c r="BC415" s="86"/>
      <c r="BD415" s="86"/>
      <c r="BE415" s="86"/>
      <c r="BF415" s="86"/>
      <c r="BG415" s="86"/>
      <c r="BH415" s="86"/>
      <c r="BI415" s="217"/>
      <c r="BJ415" s="214"/>
      <c r="BK415" s="86"/>
      <c r="BL415" s="86"/>
      <c r="BM415" s="86"/>
    </row>
    <row r="416" spans="1:65" s="4" customFormat="1" ht="9.9" customHeight="1">
      <c r="A416" s="218"/>
      <c r="B416" s="214"/>
      <c r="C416" s="86"/>
      <c r="D416" s="567"/>
      <c r="E416" s="568"/>
      <c r="F416" s="568"/>
      <c r="G416" s="568"/>
      <c r="H416" s="568"/>
      <c r="I416" s="568"/>
      <c r="J416" s="568"/>
      <c r="K416" s="568"/>
      <c r="L416" s="568"/>
      <c r="M416" s="568"/>
      <c r="N416" s="568"/>
      <c r="O416" s="568"/>
      <c r="P416" s="568"/>
      <c r="Q416" s="568"/>
      <c r="R416" s="568"/>
      <c r="S416" s="568"/>
      <c r="T416" s="568"/>
      <c r="U416" s="1078"/>
      <c r="V416" s="1079"/>
      <c r="W416" s="1078"/>
      <c r="X416" s="1082"/>
      <c r="Y416" s="1085"/>
      <c r="Z416" s="1082"/>
      <c r="AA416" s="1088"/>
      <c r="AB416" s="1089"/>
      <c r="AC416" s="1094"/>
      <c r="AD416" s="1095"/>
      <c r="AE416" s="1097"/>
      <c r="AF416" s="1095"/>
      <c r="AG416" s="1088"/>
      <c r="AH416" s="1089"/>
      <c r="AI416" s="86"/>
      <c r="AJ416" s="86"/>
      <c r="AK416" s="86"/>
      <c r="AL416" s="86"/>
      <c r="AM416" s="86"/>
      <c r="AN416" s="86"/>
      <c r="AO416" s="86"/>
      <c r="AP416" s="86"/>
      <c r="AQ416" s="86"/>
      <c r="AR416" s="86"/>
      <c r="AS416" s="86"/>
      <c r="AT416" s="86"/>
      <c r="AU416" s="86"/>
      <c r="AV416" s="86"/>
      <c r="AW416" s="86"/>
      <c r="AX416" s="86"/>
      <c r="AY416" s="86"/>
      <c r="AZ416" s="86"/>
      <c r="BA416" s="86"/>
      <c r="BB416" s="86"/>
      <c r="BC416" s="86"/>
      <c r="BD416" s="86"/>
      <c r="BE416" s="86"/>
      <c r="BF416" s="86"/>
      <c r="BG416" s="86"/>
      <c r="BH416" s="86"/>
      <c r="BI416" s="217"/>
      <c r="BJ416" s="214"/>
      <c r="BK416" s="86"/>
      <c r="BL416" s="86"/>
      <c r="BM416" s="86"/>
    </row>
    <row r="417" spans="1:65" s="4" customFormat="1" ht="9.9" customHeight="1">
      <c r="A417" s="218"/>
      <c r="B417" s="214"/>
      <c r="C417" s="86"/>
      <c r="D417" s="197"/>
      <c r="E417" s="263"/>
      <c r="F417" s="263"/>
      <c r="G417" s="263"/>
      <c r="H417" s="263"/>
      <c r="I417" s="263"/>
      <c r="J417" s="263"/>
      <c r="K417" s="263"/>
      <c r="L417" s="263"/>
      <c r="M417" s="263"/>
      <c r="N417" s="263"/>
      <c r="O417" s="263"/>
      <c r="P417" s="263"/>
      <c r="Q417" s="263"/>
      <c r="R417" s="263"/>
      <c r="S417" s="263"/>
      <c r="T417" s="263"/>
      <c r="U417" s="253"/>
      <c r="V417" s="253"/>
      <c r="W417" s="253"/>
      <c r="X417" s="253"/>
      <c r="Y417" s="253"/>
      <c r="Z417" s="253"/>
      <c r="AA417" s="199"/>
      <c r="AB417" s="199"/>
      <c r="AC417" s="253"/>
      <c r="AD417" s="253"/>
      <c r="AE417" s="253"/>
      <c r="AF417" s="253"/>
      <c r="AG417" s="199"/>
      <c r="AH417" s="199"/>
      <c r="AI417" s="86"/>
      <c r="AJ417" s="86"/>
      <c r="AK417" s="86"/>
      <c r="AL417" s="86"/>
      <c r="AM417" s="86"/>
      <c r="AN417" s="86"/>
      <c r="AO417" s="86"/>
      <c r="AP417" s="86"/>
      <c r="AQ417" s="86"/>
      <c r="AR417" s="86"/>
      <c r="AS417" s="86"/>
      <c r="AT417" s="86"/>
      <c r="AU417" s="86"/>
      <c r="AV417" s="86"/>
      <c r="AW417" s="86"/>
      <c r="AX417" s="86"/>
      <c r="AY417" s="86"/>
      <c r="AZ417" s="86"/>
      <c r="BA417" s="86"/>
      <c r="BB417" s="86"/>
      <c r="BC417" s="86"/>
      <c r="BD417" s="86"/>
      <c r="BE417" s="86"/>
      <c r="BF417" s="86"/>
      <c r="BG417" s="86"/>
      <c r="BH417" s="86"/>
      <c r="BI417" s="217"/>
      <c r="BJ417" s="214"/>
      <c r="BK417" s="86"/>
      <c r="BL417" s="86"/>
      <c r="BM417" s="86"/>
    </row>
    <row r="418" spans="1:65" s="4" customFormat="1" ht="9.9" customHeight="1">
      <c r="A418" s="218"/>
      <c r="B418" s="214"/>
      <c r="C418" s="86"/>
      <c r="D418" s="198"/>
      <c r="E418" s="263"/>
      <c r="F418" s="263"/>
      <c r="G418" s="263"/>
      <c r="H418" s="263"/>
      <c r="I418" s="263"/>
      <c r="J418" s="263"/>
      <c r="K418" s="263"/>
      <c r="L418" s="263"/>
      <c r="M418" s="263"/>
      <c r="N418" s="263"/>
      <c r="O418" s="263"/>
      <c r="P418" s="263"/>
      <c r="Q418" s="263"/>
      <c r="R418" s="263"/>
      <c r="S418" s="263"/>
      <c r="T418" s="263"/>
      <c r="U418" s="253"/>
      <c r="V418" s="253"/>
      <c r="W418" s="253"/>
      <c r="X418" s="253"/>
      <c r="Y418" s="253"/>
      <c r="Z418" s="253"/>
      <c r="AA418" s="199"/>
      <c r="AB418" s="199"/>
      <c r="AC418" s="253"/>
      <c r="AD418" s="253"/>
      <c r="AE418" s="253"/>
      <c r="AF418" s="253"/>
      <c r="AG418" s="199"/>
      <c r="AH418" s="199"/>
      <c r="AI418" s="86"/>
      <c r="AJ418" s="86"/>
      <c r="AK418" s="86"/>
      <c r="AL418" s="86"/>
      <c r="AM418" s="86"/>
      <c r="AN418" s="86"/>
      <c r="AO418" s="86"/>
      <c r="AP418" s="86"/>
      <c r="AQ418" s="86"/>
      <c r="AR418" s="86"/>
      <c r="AS418" s="86"/>
      <c r="AT418" s="86"/>
      <c r="AU418" s="86"/>
      <c r="AV418" s="86"/>
      <c r="AW418" s="86"/>
      <c r="AX418" s="86"/>
      <c r="AY418" s="86"/>
      <c r="AZ418" s="86"/>
      <c r="BA418" s="86"/>
      <c r="BB418" s="86"/>
      <c r="BC418" s="86"/>
      <c r="BD418" s="86"/>
      <c r="BE418" s="86"/>
      <c r="BF418" s="86"/>
      <c r="BG418" s="86"/>
      <c r="BH418" s="86"/>
      <c r="BI418" s="217"/>
      <c r="BJ418" s="214"/>
      <c r="BK418" s="86"/>
      <c r="BL418" s="86"/>
      <c r="BM418" s="86"/>
    </row>
    <row r="419" spans="1:65" s="4" customFormat="1" ht="9.9" customHeight="1">
      <c r="A419" s="218"/>
      <c r="B419" s="214"/>
      <c r="C419" s="86"/>
      <c r="D419" s="543" t="s">
        <v>992</v>
      </c>
      <c r="E419" s="544"/>
      <c r="F419" s="544"/>
      <c r="G419" s="544"/>
      <c r="H419" s="544"/>
      <c r="I419" s="544"/>
      <c r="J419" s="544"/>
      <c r="K419" s="544"/>
      <c r="L419" s="545"/>
      <c r="M419" s="529" t="s">
        <v>1136</v>
      </c>
      <c r="N419" s="530"/>
      <c r="O419" s="530"/>
      <c r="P419" s="530"/>
      <c r="Q419" s="531"/>
      <c r="R419" s="1063" t="s">
        <v>1130</v>
      </c>
      <c r="S419" s="1064"/>
      <c r="T419" s="1064"/>
      <c r="U419" s="1064"/>
      <c r="V419" s="1064"/>
      <c r="W419" s="1064"/>
      <c r="X419" s="1064"/>
      <c r="Y419" s="1064"/>
      <c r="Z419" s="1064"/>
      <c r="AA419" s="1064"/>
      <c r="AB419" s="1064"/>
      <c r="AC419" s="1064"/>
      <c r="AD419" s="1064"/>
      <c r="AE419" s="1064"/>
      <c r="AF419" s="1064"/>
      <c r="AG419" s="1064"/>
      <c r="AH419" s="1064"/>
      <c r="AI419" s="1064"/>
      <c r="AJ419" s="1065"/>
      <c r="AK419" s="86"/>
      <c r="AL419" s="86"/>
      <c r="AM419" s="86"/>
      <c r="AN419" s="86"/>
      <c r="AO419" s="86"/>
      <c r="AP419" s="86"/>
      <c r="AQ419" s="86"/>
      <c r="AR419" s="86"/>
      <c r="AS419" s="86"/>
      <c r="AT419" s="86"/>
      <c r="AU419" s="86"/>
      <c r="AV419" s="86"/>
      <c r="AW419" s="86"/>
      <c r="AX419" s="86"/>
      <c r="AY419" s="86"/>
      <c r="AZ419" s="86"/>
      <c r="BA419" s="86"/>
      <c r="BB419" s="86"/>
      <c r="BC419" s="86"/>
      <c r="BD419" s="86"/>
      <c r="BE419" s="86"/>
      <c r="BF419" s="86"/>
      <c r="BG419" s="86"/>
      <c r="BH419" s="86"/>
      <c r="BI419" s="217"/>
      <c r="BJ419" s="214"/>
      <c r="BK419" s="86"/>
      <c r="BL419" s="86"/>
      <c r="BM419" s="218"/>
    </row>
    <row r="420" spans="1:65" s="4" customFormat="1" ht="9.9" customHeight="1">
      <c r="A420" s="218"/>
      <c r="B420" s="214"/>
      <c r="C420" s="86"/>
      <c r="D420" s="546"/>
      <c r="E420" s="547"/>
      <c r="F420" s="547"/>
      <c r="G420" s="547"/>
      <c r="H420" s="547"/>
      <c r="I420" s="547"/>
      <c r="J420" s="547"/>
      <c r="K420" s="547"/>
      <c r="L420" s="548"/>
      <c r="M420" s="532"/>
      <c r="N420" s="533"/>
      <c r="O420" s="533"/>
      <c r="P420" s="533"/>
      <c r="Q420" s="534"/>
      <c r="R420" s="714"/>
      <c r="S420" s="715"/>
      <c r="T420" s="715"/>
      <c r="U420" s="715"/>
      <c r="V420" s="715"/>
      <c r="W420" s="715"/>
      <c r="X420" s="715"/>
      <c r="Y420" s="715"/>
      <c r="Z420" s="715"/>
      <c r="AA420" s="715"/>
      <c r="AB420" s="715"/>
      <c r="AC420" s="715"/>
      <c r="AD420" s="715"/>
      <c r="AE420" s="715"/>
      <c r="AF420" s="715"/>
      <c r="AG420" s="715"/>
      <c r="AH420" s="715"/>
      <c r="AI420" s="715"/>
      <c r="AJ420" s="1098"/>
      <c r="AK420" s="86"/>
      <c r="AL420" s="86"/>
      <c r="AM420" s="86"/>
      <c r="AN420" s="86"/>
      <c r="AO420" s="86"/>
      <c r="AP420" s="86"/>
      <c r="AQ420" s="86"/>
      <c r="AR420" s="86"/>
      <c r="AS420" s="86"/>
      <c r="AT420" s="86"/>
      <c r="AU420" s="86"/>
      <c r="AV420" s="86"/>
      <c r="AW420" s="86"/>
      <c r="AX420" s="86"/>
      <c r="AY420" s="86"/>
      <c r="AZ420" s="86"/>
      <c r="BA420" s="86"/>
      <c r="BB420" s="86"/>
      <c r="BC420" s="86"/>
      <c r="BD420" s="86"/>
      <c r="BE420" s="86"/>
      <c r="BF420" s="86"/>
      <c r="BG420" s="86"/>
      <c r="BH420" s="86"/>
      <c r="BI420" s="217"/>
      <c r="BJ420" s="214"/>
      <c r="BK420" s="86"/>
      <c r="BL420" s="86"/>
      <c r="BM420" s="218"/>
    </row>
    <row r="421" spans="1:65" s="4" customFormat="1" ht="9.9" customHeight="1">
      <c r="A421" s="218"/>
      <c r="B421" s="214"/>
      <c r="C421" s="86"/>
      <c r="D421" s="546"/>
      <c r="E421" s="547"/>
      <c r="F421" s="547"/>
      <c r="G421" s="547"/>
      <c r="H421" s="547"/>
      <c r="I421" s="547"/>
      <c r="J421" s="547"/>
      <c r="K421" s="547"/>
      <c r="L421" s="548"/>
      <c r="M421" s="529" t="s">
        <v>1146</v>
      </c>
      <c r="N421" s="530"/>
      <c r="O421" s="530"/>
      <c r="P421" s="530"/>
      <c r="Q421" s="531"/>
      <c r="R421" s="529" t="s">
        <v>1132</v>
      </c>
      <c r="S421" s="530"/>
      <c r="T421" s="530"/>
      <c r="U421" s="530"/>
      <c r="V421" s="531"/>
      <c r="W421" s="1099" t="s">
        <v>1147</v>
      </c>
      <c r="X421" s="1100"/>
      <c r="Y421" s="1100"/>
      <c r="Z421" s="1100"/>
      <c r="AA421" s="1101"/>
      <c r="AB421" s="570" t="s">
        <v>1135</v>
      </c>
      <c r="AC421" s="571"/>
      <c r="AD421" s="571"/>
      <c r="AE421" s="571"/>
      <c r="AF421" s="571"/>
      <c r="AG421" s="571"/>
      <c r="AH421" s="571"/>
      <c r="AI421" s="571"/>
      <c r="AJ421" s="1105"/>
      <c r="AK421" s="86"/>
      <c r="AL421" s="86"/>
      <c r="AM421" s="86"/>
      <c r="AN421" s="86"/>
      <c r="AO421" s="86"/>
      <c r="AP421" s="86"/>
      <c r="AQ421" s="86"/>
      <c r="AR421" s="86"/>
      <c r="AS421" s="86"/>
      <c r="AT421" s="86"/>
      <c r="AU421" s="86"/>
      <c r="AV421" s="86"/>
      <c r="AW421" s="86"/>
      <c r="AX421" s="86"/>
      <c r="AY421" s="86"/>
      <c r="AZ421" s="86"/>
      <c r="BA421" s="86"/>
      <c r="BB421" s="86"/>
      <c r="BC421" s="86"/>
      <c r="BD421" s="86"/>
      <c r="BE421" s="86"/>
      <c r="BF421" s="86"/>
      <c r="BG421" s="86"/>
      <c r="BH421" s="86"/>
      <c r="BI421" s="217"/>
      <c r="BJ421" s="214"/>
      <c r="BK421" s="86"/>
      <c r="BL421" s="86"/>
      <c r="BM421" s="218"/>
    </row>
    <row r="422" spans="1:65" s="4" customFormat="1" ht="9.9" customHeight="1">
      <c r="A422" s="218"/>
      <c r="B422" s="214"/>
      <c r="C422" s="86"/>
      <c r="D422" s="549"/>
      <c r="E422" s="550"/>
      <c r="F422" s="550"/>
      <c r="G422" s="550"/>
      <c r="H422" s="550"/>
      <c r="I422" s="550"/>
      <c r="J422" s="550"/>
      <c r="K422" s="550"/>
      <c r="L422" s="551"/>
      <c r="M422" s="532"/>
      <c r="N422" s="533"/>
      <c r="O422" s="533"/>
      <c r="P422" s="533"/>
      <c r="Q422" s="534"/>
      <c r="R422" s="532"/>
      <c r="S422" s="533"/>
      <c r="T422" s="533"/>
      <c r="U422" s="533"/>
      <c r="V422" s="534"/>
      <c r="W422" s="1102"/>
      <c r="X422" s="1103"/>
      <c r="Y422" s="1103"/>
      <c r="Z422" s="1103"/>
      <c r="AA422" s="1104"/>
      <c r="AB422" s="572"/>
      <c r="AC422" s="573"/>
      <c r="AD422" s="573"/>
      <c r="AE422" s="573"/>
      <c r="AF422" s="573"/>
      <c r="AG422" s="573"/>
      <c r="AH422" s="573"/>
      <c r="AI422" s="573"/>
      <c r="AJ422" s="1106"/>
      <c r="AK422" s="86"/>
      <c r="AL422" s="86"/>
      <c r="AM422" s="86"/>
      <c r="AN422" s="86"/>
      <c r="AO422" s="86"/>
      <c r="AP422" s="86"/>
      <c r="AQ422" s="86"/>
      <c r="AR422" s="86"/>
      <c r="AS422" s="86"/>
      <c r="AT422" s="86"/>
      <c r="AU422" s="86"/>
      <c r="AV422" s="86"/>
      <c r="AW422" s="86"/>
      <c r="AX422" s="86"/>
      <c r="AY422" s="86"/>
      <c r="AZ422" s="86"/>
      <c r="BA422" s="86"/>
      <c r="BB422" s="86"/>
      <c r="BC422" s="86"/>
      <c r="BD422" s="86"/>
      <c r="BE422" s="86"/>
      <c r="BF422" s="86"/>
      <c r="BG422" s="86"/>
      <c r="BH422" s="86"/>
      <c r="BI422" s="217"/>
      <c r="BJ422" s="214"/>
      <c r="BK422" s="86"/>
      <c r="BL422" s="86"/>
      <c r="BM422" s="218"/>
    </row>
    <row r="423" spans="1:65" s="4" customFormat="1" ht="9.9" customHeight="1">
      <c r="A423" s="218"/>
      <c r="B423" s="240"/>
      <c r="C423" s="241"/>
      <c r="D423" s="241"/>
      <c r="E423" s="241"/>
      <c r="F423" s="241"/>
      <c r="G423" s="241"/>
      <c r="H423" s="241"/>
      <c r="I423" s="241"/>
      <c r="J423" s="241"/>
      <c r="K423" s="241"/>
      <c r="L423" s="241"/>
      <c r="M423" s="241"/>
      <c r="N423" s="241"/>
      <c r="O423" s="241"/>
      <c r="P423" s="241"/>
      <c r="Q423" s="241"/>
      <c r="R423" s="241"/>
      <c r="S423" s="241"/>
      <c r="T423" s="241"/>
      <c r="U423" s="241"/>
      <c r="V423" s="241"/>
      <c r="W423" s="241"/>
      <c r="X423" s="241"/>
      <c r="Y423" s="241"/>
      <c r="Z423" s="241"/>
      <c r="AA423" s="241"/>
      <c r="AB423" s="241"/>
      <c r="AC423" s="241"/>
      <c r="AD423" s="241"/>
      <c r="AE423" s="241"/>
      <c r="AF423" s="241"/>
      <c r="AG423" s="241"/>
      <c r="AH423" s="241"/>
      <c r="AI423" s="241"/>
      <c r="AJ423" s="241"/>
      <c r="AK423" s="241"/>
      <c r="AL423" s="241"/>
      <c r="AM423" s="241"/>
      <c r="AN423" s="241"/>
      <c r="AO423" s="241"/>
      <c r="AP423" s="241"/>
      <c r="AQ423" s="241"/>
      <c r="AR423" s="241"/>
      <c r="AS423" s="241"/>
      <c r="AT423" s="241"/>
      <c r="AU423" s="241"/>
      <c r="AV423" s="241"/>
      <c r="AW423" s="241"/>
      <c r="AX423" s="241"/>
      <c r="AY423" s="241"/>
      <c r="AZ423" s="241"/>
      <c r="BA423" s="241"/>
      <c r="BB423" s="241"/>
      <c r="BC423" s="241"/>
      <c r="BD423" s="241"/>
      <c r="BE423" s="241"/>
      <c r="BF423" s="241"/>
      <c r="BG423" s="241"/>
      <c r="BH423" s="241"/>
      <c r="BI423" s="243"/>
      <c r="BJ423" s="214"/>
      <c r="BK423" s="86"/>
      <c r="BL423" s="86"/>
      <c r="BM423" s="218"/>
    </row>
    <row r="424" spans="1:65" s="4" customFormat="1" ht="11.25" customHeight="1">
      <c r="A424" s="218"/>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c r="AA424" s="86"/>
      <c r="AB424" s="86"/>
      <c r="AC424" s="86"/>
      <c r="AD424" s="86"/>
      <c r="AE424" s="86"/>
      <c r="AF424" s="86"/>
      <c r="AG424" s="86"/>
      <c r="AH424" s="86"/>
      <c r="AI424" s="86"/>
      <c r="AJ424" s="86"/>
      <c r="AK424" s="86"/>
      <c r="AL424" s="86"/>
      <c r="AM424" s="86"/>
      <c r="AN424" s="86"/>
      <c r="AO424" s="86"/>
      <c r="AP424" s="86"/>
      <c r="AQ424" s="86"/>
      <c r="AR424" s="86"/>
      <c r="AS424" s="86"/>
      <c r="AT424" s="86"/>
      <c r="AU424" s="86"/>
      <c r="AV424" s="86"/>
      <c r="AW424" s="86"/>
      <c r="AX424" s="86"/>
      <c r="AY424" s="86"/>
      <c r="AZ424" s="86"/>
      <c r="BA424" s="86"/>
      <c r="BB424" s="86"/>
      <c r="BC424" s="86"/>
      <c r="BD424" s="86"/>
      <c r="BE424" s="86"/>
      <c r="BF424" s="86"/>
      <c r="BG424" s="86"/>
      <c r="BH424" s="86"/>
      <c r="BI424" s="86"/>
      <c r="BJ424" s="86"/>
      <c r="BK424" s="86"/>
      <c r="BL424" s="86"/>
      <c r="BM424" s="218"/>
    </row>
    <row r="425" spans="1:65" s="3" customFormat="1" ht="10.5" customHeight="1">
      <c r="A425" s="202"/>
      <c r="B425" s="955" t="s">
        <v>1104</v>
      </c>
      <c r="C425" s="956"/>
      <c r="D425" s="956"/>
      <c r="E425" s="956"/>
      <c r="F425" s="956"/>
      <c r="G425" s="956"/>
      <c r="H425" s="956"/>
      <c r="I425" s="956"/>
      <c r="J425" s="956"/>
      <c r="K425" s="956"/>
      <c r="L425" s="202"/>
      <c r="M425" s="202"/>
      <c r="N425" s="202"/>
      <c r="O425" s="202"/>
      <c r="P425" s="202"/>
      <c r="Q425" s="202"/>
      <c r="R425" s="202"/>
      <c r="S425" s="202"/>
      <c r="T425" s="202"/>
      <c r="U425" s="203"/>
      <c r="V425" s="202"/>
      <c r="W425" s="202"/>
      <c r="X425" s="202"/>
      <c r="Y425" s="202"/>
      <c r="Z425" s="202"/>
      <c r="AA425" s="202"/>
      <c r="AB425" s="202"/>
      <c r="AC425" s="202"/>
      <c r="AD425" s="202"/>
      <c r="AE425" s="203"/>
      <c r="AF425" s="202"/>
      <c r="AG425" s="202"/>
      <c r="AH425" s="202"/>
      <c r="AI425" s="202"/>
      <c r="AJ425" s="202"/>
      <c r="AK425" s="202"/>
      <c r="AL425" s="202"/>
      <c r="AM425" s="202"/>
      <c r="AN425" s="202"/>
      <c r="AO425" s="203"/>
      <c r="AP425" s="202"/>
      <c r="AQ425" s="202"/>
      <c r="AR425" s="202"/>
      <c r="AS425" s="202"/>
      <c r="AT425" s="202"/>
      <c r="AU425" s="202"/>
      <c r="AV425" s="202"/>
      <c r="AW425" s="202"/>
      <c r="AX425" s="202"/>
      <c r="AY425" s="958" t="s">
        <v>1148</v>
      </c>
      <c r="AZ425" s="959"/>
      <c r="BA425" s="959"/>
      <c r="BB425" s="959"/>
      <c r="BC425" s="959"/>
      <c r="BD425" s="959"/>
      <c r="BE425" s="959"/>
      <c r="BF425" s="959"/>
      <c r="BG425" s="959"/>
      <c r="BH425" s="959"/>
      <c r="BI425" s="959"/>
      <c r="BJ425" s="959"/>
      <c r="BK425" s="202"/>
    </row>
    <row r="426" spans="1:65" s="3" customFormat="1" ht="9.9" customHeight="1">
      <c r="A426" s="202"/>
      <c r="B426" s="957"/>
      <c r="C426" s="957"/>
      <c r="D426" s="957"/>
      <c r="E426" s="957"/>
      <c r="F426" s="957"/>
      <c r="G426" s="957"/>
      <c r="H426" s="957"/>
      <c r="I426" s="957"/>
      <c r="J426" s="957"/>
      <c r="K426" s="957"/>
      <c r="L426" s="202"/>
      <c r="M426" s="202"/>
      <c r="N426" s="202"/>
      <c r="O426" s="202"/>
      <c r="P426" s="202"/>
      <c r="Q426" s="202"/>
      <c r="R426" s="202"/>
      <c r="S426" s="202"/>
      <c r="T426" s="202"/>
      <c r="U426" s="203"/>
      <c r="V426" s="202"/>
      <c r="W426" s="202"/>
      <c r="X426" s="202"/>
      <c r="Y426" s="202"/>
      <c r="Z426" s="202"/>
      <c r="AA426" s="202"/>
      <c r="AB426" s="202"/>
      <c r="AC426" s="202"/>
      <c r="AD426" s="202"/>
      <c r="AE426" s="203"/>
      <c r="AF426" s="202"/>
      <c r="AG426" s="202"/>
      <c r="AH426" s="202"/>
      <c r="AI426" s="202"/>
      <c r="AJ426" s="202"/>
      <c r="AK426" s="202"/>
      <c r="AL426" s="202"/>
      <c r="AM426" s="202"/>
      <c r="AN426" s="202"/>
      <c r="AO426" s="203"/>
      <c r="AP426" s="202"/>
      <c r="AQ426" s="202"/>
      <c r="AR426" s="202"/>
      <c r="AS426" s="202"/>
      <c r="AT426" s="202"/>
      <c r="AU426" s="202"/>
      <c r="AV426" s="202"/>
      <c r="AW426" s="202"/>
      <c r="AX426" s="202"/>
      <c r="AY426" s="959"/>
      <c r="AZ426" s="959"/>
      <c r="BA426" s="959"/>
      <c r="BB426" s="959"/>
      <c r="BC426" s="959"/>
      <c r="BD426" s="959"/>
      <c r="BE426" s="959"/>
      <c r="BF426" s="959"/>
      <c r="BG426" s="959"/>
      <c r="BH426" s="959"/>
      <c r="BI426" s="959"/>
      <c r="BJ426" s="959"/>
      <c r="BK426" s="202"/>
    </row>
    <row r="427" spans="1:65" s="3" customFormat="1" ht="9.9" customHeight="1">
      <c r="A427" s="203"/>
      <c r="B427" s="204"/>
      <c r="C427" s="205"/>
      <c r="D427" s="205"/>
      <c r="E427" s="205"/>
      <c r="F427" s="205"/>
      <c r="G427" s="205"/>
      <c r="H427" s="206"/>
      <c r="I427" s="206"/>
      <c r="J427" s="206"/>
      <c r="K427" s="960" t="s">
        <v>1106</v>
      </c>
      <c r="L427" s="960"/>
      <c r="M427" s="960"/>
      <c r="N427" s="960"/>
      <c r="O427" s="960"/>
      <c r="P427" s="960"/>
      <c r="Q427" s="960"/>
      <c r="R427" s="960"/>
      <c r="S427" s="960"/>
      <c r="T427" s="960"/>
      <c r="U427" s="960"/>
      <c r="V427" s="960"/>
      <c r="W427" s="960"/>
      <c r="X427" s="960"/>
      <c r="Y427" s="960"/>
      <c r="Z427" s="960"/>
      <c r="AA427" s="960"/>
      <c r="AB427" s="960"/>
      <c r="AC427" s="205"/>
      <c r="AD427" s="960" t="s">
        <v>1107</v>
      </c>
      <c r="AE427" s="960"/>
      <c r="AF427" s="960"/>
      <c r="AG427" s="960"/>
      <c r="AH427" s="960"/>
      <c r="AI427" s="960"/>
      <c r="AJ427" s="960"/>
      <c r="AK427" s="960"/>
      <c r="AL427" s="960"/>
      <c r="AM427" s="960"/>
      <c r="AN427" s="960"/>
      <c r="AO427" s="960"/>
      <c r="AP427" s="962" t="s">
        <v>1108</v>
      </c>
      <c r="AQ427" s="962"/>
      <c r="AR427" s="962"/>
      <c r="AS427" s="962"/>
      <c r="AT427" s="962"/>
      <c r="AU427" s="205"/>
      <c r="AV427" s="205"/>
      <c r="AW427" s="205"/>
      <c r="AX427" s="205"/>
      <c r="AY427" s="205"/>
      <c r="AZ427" s="205"/>
      <c r="BA427" s="205"/>
      <c r="BB427" s="205"/>
      <c r="BC427" s="205"/>
      <c r="BD427" s="205"/>
      <c r="BE427" s="205"/>
      <c r="BF427" s="205"/>
      <c r="BG427" s="205"/>
      <c r="BH427" s="205"/>
      <c r="BI427" s="207"/>
      <c r="BJ427" s="203"/>
      <c r="BK427" s="202"/>
    </row>
    <row r="428" spans="1:65" s="3" customFormat="1" ht="9.9" customHeight="1">
      <c r="A428" s="203"/>
      <c r="B428" s="208"/>
      <c r="C428" s="203"/>
      <c r="D428" s="203"/>
      <c r="E428" s="203"/>
      <c r="F428" s="203"/>
      <c r="G428" s="203"/>
      <c r="H428" s="203"/>
      <c r="I428" s="203"/>
      <c r="J428" s="203"/>
      <c r="K428" s="961"/>
      <c r="L428" s="961"/>
      <c r="M428" s="961"/>
      <c r="N428" s="961"/>
      <c r="O428" s="961"/>
      <c r="P428" s="961"/>
      <c r="Q428" s="961"/>
      <c r="R428" s="961"/>
      <c r="S428" s="961"/>
      <c r="T428" s="961"/>
      <c r="U428" s="961"/>
      <c r="V428" s="961"/>
      <c r="W428" s="961"/>
      <c r="X428" s="961"/>
      <c r="Y428" s="961"/>
      <c r="Z428" s="961"/>
      <c r="AA428" s="961"/>
      <c r="AB428" s="961"/>
      <c r="AC428" s="209"/>
      <c r="AD428" s="961"/>
      <c r="AE428" s="961"/>
      <c r="AF428" s="961"/>
      <c r="AG428" s="961"/>
      <c r="AH428" s="961"/>
      <c r="AI428" s="961"/>
      <c r="AJ428" s="961"/>
      <c r="AK428" s="961"/>
      <c r="AL428" s="961"/>
      <c r="AM428" s="961"/>
      <c r="AN428" s="961"/>
      <c r="AO428" s="961"/>
      <c r="AP428" s="963"/>
      <c r="AQ428" s="963"/>
      <c r="AR428" s="963"/>
      <c r="AS428" s="963"/>
      <c r="AT428" s="963"/>
      <c r="AU428" s="210"/>
      <c r="AV428" s="210"/>
      <c r="AW428" s="202"/>
      <c r="AX428" s="202"/>
      <c r="AY428" s="202"/>
      <c r="AZ428" s="202"/>
      <c r="BA428" s="203"/>
      <c r="BB428" s="203"/>
      <c r="BC428" s="203"/>
      <c r="BD428" s="203"/>
      <c r="BE428" s="203"/>
      <c r="BF428" s="203"/>
      <c r="BG428" s="203"/>
      <c r="BH428" s="203"/>
      <c r="BI428" s="211"/>
      <c r="BJ428" s="203"/>
      <c r="BK428" s="202"/>
    </row>
    <row r="429" spans="1:65" s="3" customFormat="1" ht="9.9" customHeight="1">
      <c r="A429" s="203"/>
      <c r="B429" s="208"/>
      <c r="C429" s="203"/>
      <c r="D429" s="212"/>
      <c r="E429" s="212"/>
      <c r="F429" s="212"/>
      <c r="G429" s="212"/>
      <c r="H429" s="212"/>
      <c r="I429" s="212"/>
      <c r="J429" s="212"/>
      <c r="K429" s="961"/>
      <c r="L429" s="961"/>
      <c r="M429" s="961"/>
      <c r="N429" s="961"/>
      <c r="O429" s="961"/>
      <c r="P429" s="961"/>
      <c r="Q429" s="961"/>
      <c r="R429" s="961"/>
      <c r="S429" s="961"/>
      <c r="T429" s="961"/>
      <c r="U429" s="961"/>
      <c r="V429" s="961"/>
      <c r="W429" s="961"/>
      <c r="X429" s="961"/>
      <c r="Y429" s="961"/>
      <c r="Z429" s="961"/>
      <c r="AA429" s="961"/>
      <c r="AB429" s="961"/>
      <c r="AC429" s="213"/>
      <c r="AD429" s="961"/>
      <c r="AE429" s="961"/>
      <c r="AF429" s="961"/>
      <c r="AG429" s="961"/>
      <c r="AH429" s="961"/>
      <c r="AI429" s="961"/>
      <c r="AJ429" s="961"/>
      <c r="AK429" s="961"/>
      <c r="AL429" s="961"/>
      <c r="AM429" s="961"/>
      <c r="AN429" s="961"/>
      <c r="AO429" s="961"/>
      <c r="AP429" s="963"/>
      <c r="AQ429" s="963"/>
      <c r="AR429" s="963"/>
      <c r="AS429" s="963"/>
      <c r="AT429" s="963"/>
      <c r="AU429" s="210"/>
      <c r="AV429" s="210"/>
      <c r="AW429" s="202"/>
      <c r="AX429" s="202"/>
      <c r="AY429" s="202"/>
      <c r="AZ429" s="202"/>
      <c r="BA429" s="203"/>
      <c r="BB429" s="203"/>
      <c r="BC429" s="203"/>
      <c r="BD429" s="203"/>
      <c r="BE429" s="203"/>
      <c r="BF429" s="203"/>
      <c r="BG429" s="203"/>
      <c r="BH429" s="203"/>
      <c r="BI429" s="211"/>
      <c r="BJ429" s="203"/>
      <c r="BK429" s="202"/>
    </row>
    <row r="430" spans="1:65" s="3" customFormat="1" ht="9.9" customHeight="1">
      <c r="A430" s="86"/>
      <c r="B430" s="214"/>
      <c r="C430" s="86"/>
      <c r="D430" s="936" t="s">
        <v>986</v>
      </c>
      <c r="E430" s="936"/>
      <c r="F430" s="936"/>
      <c r="G430" s="936"/>
      <c r="H430" s="936"/>
      <c r="I430" s="936"/>
      <c r="J430" s="936"/>
      <c r="K430" s="936"/>
      <c r="L430" s="936"/>
      <c r="M430" s="936"/>
      <c r="N430" s="936"/>
      <c r="O430" s="936"/>
      <c r="P430" s="215"/>
      <c r="Q430" s="215"/>
      <c r="R430" s="215"/>
      <c r="S430" s="215"/>
      <c r="T430" s="215"/>
      <c r="U430" s="215"/>
      <c r="V430" s="215"/>
      <c r="W430" s="215"/>
      <c r="X430" s="215"/>
      <c r="Y430" s="215"/>
      <c r="Z430" s="215"/>
      <c r="AA430" s="215"/>
      <c r="AB430" s="215"/>
      <c r="AC430" s="215"/>
      <c r="AD430" s="215"/>
      <c r="AE430" s="937" t="str">
        <f>$AE$344</f>
        <v>R</v>
      </c>
      <c r="AF430" s="937"/>
      <c r="AG430" s="937" t="str">
        <f>$AG$344</f>
        <v/>
      </c>
      <c r="AH430" s="937"/>
      <c r="AI430" s="938" t="s">
        <v>10</v>
      </c>
      <c r="AJ430" s="938"/>
      <c r="AK430" s="937" t="str">
        <f>$AK$344</f>
        <v/>
      </c>
      <c r="AL430" s="937"/>
      <c r="AM430" s="938" t="s">
        <v>11</v>
      </c>
      <c r="AN430" s="938"/>
      <c r="AO430" s="937" t="str">
        <f>$AO$344</f>
        <v/>
      </c>
      <c r="AP430" s="937"/>
      <c r="AQ430" s="938" t="s">
        <v>12</v>
      </c>
      <c r="AR430" s="938"/>
      <c r="AS430" s="216"/>
      <c r="AT430" s="78"/>
      <c r="AU430" s="78"/>
      <c r="AV430" s="78"/>
      <c r="AW430" s="78"/>
      <c r="AX430" s="78"/>
      <c r="AY430" s="78"/>
      <c r="AZ430" s="78"/>
      <c r="BA430" s="86"/>
      <c r="BB430" s="86"/>
      <c r="BC430" s="86"/>
      <c r="BD430" s="86"/>
      <c r="BE430" s="86"/>
      <c r="BF430" s="86"/>
      <c r="BG430" s="86"/>
      <c r="BH430" s="86"/>
      <c r="BI430" s="217"/>
      <c r="BJ430" s="86"/>
      <c r="BK430" s="218"/>
    </row>
    <row r="431" spans="1:65" s="3" customFormat="1" ht="9.9" customHeight="1">
      <c r="A431" s="86"/>
      <c r="B431" s="214"/>
      <c r="C431" s="86"/>
      <c r="D431" s="936"/>
      <c r="E431" s="936"/>
      <c r="F431" s="936"/>
      <c r="G431" s="936"/>
      <c r="H431" s="936"/>
      <c r="I431" s="936"/>
      <c r="J431" s="936"/>
      <c r="K431" s="936"/>
      <c r="L431" s="936"/>
      <c r="M431" s="936"/>
      <c r="N431" s="936"/>
      <c r="O431" s="936"/>
      <c r="P431" s="215"/>
      <c r="Q431" s="215"/>
      <c r="R431" s="215"/>
      <c r="S431" s="215"/>
      <c r="T431" s="215"/>
      <c r="U431" s="215"/>
      <c r="V431" s="215"/>
      <c r="W431" s="215"/>
      <c r="X431" s="215"/>
      <c r="Y431" s="215"/>
      <c r="Z431" s="215"/>
      <c r="AA431" s="215"/>
      <c r="AB431" s="215"/>
      <c r="AC431" s="215"/>
      <c r="AD431" s="215"/>
      <c r="AE431" s="937"/>
      <c r="AF431" s="937"/>
      <c r="AG431" s="937"/>
      <c r="AH431" s="937"/>
      <c r="AI431" s="938"/>
      <c r="AJ431" s="938"/>
      <c r="AK431" s="937"/>
      <c r="AL431" s="937"/>
      <c r="AM431" s="938"/>
      <c r="AN431" s="938"/>
      <c r="AO431" s="937"/>
      <c r="AP431" s="937"/>
      <c r="AQ431" s="938"/>
      <c r="AR431" s="938"/>
      <c r="AS431" s="216"/>
      <c r="AT431" s="78"/>
      <c r="AU431" s="78"/>
      <c r="AV431" s="78"/>
      <c r="AW431" s="78"/>
      <c r="AX431" s="78"/>
      <c r="AY431" s="78"/>
      <c r="AZ431" s="78"/>
      <c r="BA431" s="86"/>
      <c r="BB431" s="86"/>
      <c r="BC431" s="86"/>
      <c r="BD431" s="86"/>
      <c r="BE431" s="86"/>
      <c r="BF431" s="86"/>
      <c r="BG431" s="86"/>
      <c r="BH431" s="86"/>
      <c r="BI431" s="217"/>
      <c r="BJ431" s="86"/>
      <c r="BK431" s="218"/>
    </row>
    <row r="432" spans="1:65" s="3" customFormat="1" ht="9.9" customHeight="1">
      <c r="A432" s="86"/>
      <c r="B432" s="214"/>
      <c r="C432" s="86"/>
      <c r="D432" s="939" t="s">
        <v>1109</v>
      </c>
      <c r="E432" s="940"/>
      <c r="F432" s="940"/>
      <c r="G432" s="940"/>
      <c r="H432" s="940"/>
      <c r="I432" s="940"/>
      <c r="J432" s="940"/>
      <c r="K432" s="940"/>
      <c r="L432" s="940"/>
      <c r="M432" s="940"/>
      <c r="N432" s="941"/>
      <c r="O432" s="942" t="str">
        <f>$O$346</f>
        <v/>
      </c>
      <c r="P432" s="943"/>
      <c r="Q432" s="943"/>
      <c r="R432" s="943"/>
      <c r="S432" s="943"/>
      <c r="T432" s="943"/>
      <c r="U432" s="943"/>
      <c r="V432" s="943"/>
      <c r="W432" s="943"/>
      <c r="X432" s="943"/>
      <c r="Y432" s="943"/>
      <c r="Z432" s="943"/>
      <c r="AA432" s="943"/>
      <c r="AB432" s="943"/>
      <c r="AC432" s="943"/>
      <c r="AD432" s="943"/>
      <c r="AE432" s="943"/>
      <c r="AF432" s="943"/>
      <c r="AG432" s="943"/>
      <c r="AH432" s="943"/>
      <c r="AI432" s="943"/>
      <c r="AJ432" s="943"/>
      <c r="AK432" s="943"/>
      <c r="AL432" s="943"/>
      <c r="AM432" s="943"/>
      <c r="AN432" s="944"/>
      <c r="AO432" s="945" t="s">
        <v>1110</v>
      </c>
      <c r="AP432" s="946"/>
      <c r="AQ432" s="946"/>
      <c r="AR432" s="946"/>
      <c r="AS432" s="947"/>
      <c r="AT432" s="86"/>
      <c r="AU432" s="964" t="s">
        <v>1111</v>
      </c>
      <c r="AV432" s="885"/>
      <c r="AW432" s="886"/>
      <c r="AX432" s="971" t="s">
        <v>1112</v>
      </c>
      <c r="AY432" s="972"/>
      <c r="AZ432" s="972"/>
      <c r="BA432" s="972"/>
      <c r="BB432" s="972"/>
      <c r="BC432" s="972"/>
      <c r="BD432" s="972"/>
      <c r="BE432" s="972"/>
      <c r="BF432" s="972"/>
      <c r="BG432" s="972"/>
      <c r="BH432" s="973"/>
      <c r="BI432" s="217"/>
      <c r="BJ432" s="86"/>
      <c r="BK432" s="86"/>
    </row>
    <row r="433" spans="1:63" s="3" customFormat="1" ht="9.9" customHeight="1">
      <c r="A433" s="86"/>
      <c r="B433" s="214"/>
      <c r="C433" s="86"/>
      <c r="D433" s="980" t="s">
        <v>1113</v>
      </c>
      <c r="E433" s="981"/>
      <c r="F433" s="981"/>
      <c r="G433" s="981"/>
      <c r="H433" s="981"/>
      <c r="I433" s="981"/>
      <c r="J433" s="981"/>
      <c r="K433" s="981"/>
      <c r="L433" s="981"/>
      <c r="M433" s="981"/>
      <c r="N433" s="982"/>
      <c r="O433" s="1107" t="str">
        <f>$B$121</f>
        <v/>
      </c>
      <c r="P433" s="1108"/>
      <c r="Q433" s="1108"/>
      <c r="R433" s="1108"/>
      <c r="S433" s="1108"/>
      <c r="T433" s="1108"/>
      <c r="U433" s="1108"/>
      <c r="V433" s="1108"/>
      <c r="W433" s="1108"/>
      <c r="X433" s="1108"/>
      <c r="Y433" s="1108"/>
      <c r="Z433" s="1108"/>
      <c r="AA433" s="1108"/>
      <c r="AB433" s="1108"/>
      <c r="AC433" s="1108"/>
      <c r="AD433" s="1108"/>
      <c r="AE433" s="1108"/>
      <c r="AF433" s="1108"/>
      <c r="AG433" s="1108"/>
      <c r="AH433" s="1108"/>
      <c r="AI433" s="1108"/>
      <c r="AJ433" s="1108"/>
      <c r="AK433" s="1108"/>
      <c r="AL433" s="1108"/>
      <c r="AM433" s="1108"/>
      <c r="AN433" s="1109"/>
      <c r="AO433" s="948"/>
      <c r="AP433" s="949"/>
      <c r="AQ433" s="949"/>
      <c r="AR433" s="949"/>
      <c r="AS433" s="950"/>
      <c r="AT433" s="86"/>
      <c r="AU433" s="965"/>
      <c r="AV433" s="966"/>
      <c r="AW433" s="967"/>
      <c r="AX433" s="974"/>
      <c r="AY433" s="975"/>
      <c r="AZ433" s="975"/>
      <c r="BA433" s="975"/>
      <c r="BB433" s="975"/>
      <c r="BC433" s="975"/>
      <c r="BD433" s="975"/>
      <c r="BE433" s="975"/>
      <c r="BF433" s="975"/>
      <c r="BG433" s="975"/>
      <c r="BH433" s="976"/>
      <c r="BI433" s="217"/>
      <c r="BJ433" s="86"/>
      <c r="BK433" s="218"/>
    </row>
    <row r="434" spans="1:63" s="3" customFormat="1" ht="9.9" customHeight="1">
      <c r="A434" s="86"/>
      <c r="B434" s="214"/>
      <c r="C434" s="86"/>
      <c r="D434" s="980"/>
      <c r="E434" s="981"/>
      <c r="F434" s="981"/>
      <c r="G434" s="981"/>
      <c r="H434" s="981"/>
      <c r="I434" s="981"/>
      <c r="J434" s="981"/>
      <c r="K434" s="981"/>
      <c r="L434" s="981"/>
      <c r="M434" s="981"/>
      <c r="N434" s="982"/>
      <c r="O434" s="1110"/>
      <c r="P434" s="1111"/>
      <c r="Q434" s="1111"/>
      <c r="R434" s="1111"/>
      <c r="S434" s="1111"/>
      <c r="T434" s="1111"/>
      <c r="U434" s="1111"/>
      <c r="V434" s="1111"/>
      <c r="W434" s="1111"/>
      <c r="X434" s="1111"/>
      <c r="Y434" s="1111"/>
      <c r="Z434" s="1111"/>
      <c r="AA434" s="1111"/>
      <c r="AB434" s="1111"/>
      <c r="AC434" s="1111"/>
      <c r="AD434" s="1111"/>
      <c r="AE434" s="1111"/>
      <c r="AF434" s="1111"/>
      <c r="AG434" s="1111"/>
      <c r="AH434" s="1111"/>
      <c r="AI434" s="1111"/>
      <c r="AJ434" s="1111"/>
      <c r="AK434" s="1111"/>
      <c r="AL434" s="1111"/>
      <c r="AM434" s="1111"/>
      <c r="AN434" s="1112"/>
      <c r="AO434" s="948"/>
      <c r="AP434" s="949"/>
      <c r="AQ434" s="949"/>
      <c r="AR434" s="949"/>
      <c r="AS434" s="950"/>
      <c r="AT434" s="86"/>
      <c r="AU434" s="965"/>
      <c r="AV434" s="966"/>
      <c r="AW434" s="967"/>
      <c r="AX434" s="974"/>
      <c r="AY434" s="975"/>
      <c r="AZ434" s="975"/>
      <c r="BA434" s="975"/>
      <c r="BB434" s="975"/>
      <c r="BC434" s="975"/>
      <c r="BD434" s="975"/>
      <c r="BE434" s="975"/>
      <c r="BF434" s="975"/>
      <c r="BG434" s="975"/>
      <c r="BH434" s="976"/>
      <c r="BI434" s="217"/>
      <c r="BJ434" s="86"/>
      <c r="BK434" s="218"/>
    </row>
    <row r="435" spans="1:63" s="3" customFormat="1" ht="9.9" customHeight="1">
      <c r="A435" s="86"/>
      <c r="B435" s="214"/>
      <c r="C435" s="86"/>
      <c r="D435" s="532"/>
      <c r="E435" s="533"/>
      <c r="F435" s="533"/>
      <c r="G435" s="533"/>
      <c r="H435" s="533"/>
      <c r="I435" s="533"/>
      <c r="J435" s="533"/>
      <c r="K435" s="533"/>
      <c r="L435" s="533"/>
      <c r="M435" s="533"/>
      <c r="N435" s="534"/>
      <c r="O435" s="1113"/>
      <c r="P435" s="1114"/>
      <c r="Q435" s="1114"/>
      <c r="R435" s="1114"/>
      <c r="S435" s="1114"/>
      <c r="T435" s="1114"/>
      <c r="U435" s="1114"/>
      <c r="V435" s="1114"/>
      <c r="W435" s="1114"/>
      <c r="X435" s="1114"/>
      <c r="Y435" s="1114"/>
      <c r="Z435" s="1114"/>
      <c r="AA435" s="1114"/>
      <c r="AB435" s="1114"/>
      <c r="AC435" s="1114"/>
      <c r="AD435" s="1114"/>
      <c r="AE435" s="1114"/>
      <c r="AF435" s="1114"/>
      <c r="AG435" s="1114"/>
      <c r="AH435" s="1114"/>
      <c r="AI435" s="1114"/>
      <c r="AJ435" s="1114"/>
      <c r="AK435" s="1114"/>
      <c r="AL435" s="1114"/>
      <c r="AM435" s="1114"/>
      <c r="AN435" s="1115"/>
      <c r="AO435" s="951"/>
      <c r="AP435" s="952"/>
      <c r="AQ435" s="952"/>
      <c r="AR435" s="952"/>
      <c r="AS435" s="953"/>
      <c r="AT435" s="86"/>
      <c r="AU435" s="968"/>
      <c r="AV435" s="969"/>
      <c r="AW435" s="970"/>
      <c r="AX435" s="977"/>
      <c r="AY435" s="978"/>
      <c r="AZ435" s="978"/>
      <c r="BA435" s="978"/>
      <c r="BB435" s="978"/>
      <c r="BC435" s="978"/>
      <c r="BD435" s="978"/>
      <c r="BE435" s="978"/>
      <c r="BF435" s="978"/>
      <c r="BG435" s="978"/>
      <c r="BH435" s="979"/>
      <c r="BI435" s="217"/>
      <c r="BJ435" s="86"/>
      <c r="BK435" s="218"/>
    </row>
    <row r="436" spans="1:63" s="3" customFormat="1" ht="9.9" customHeight="1">
      <c r="A436" s="86"/>
      <c r="B436" s="214"/>
      <c r="C436" s="86"/>
      <c r="D436" s="983" t="s">
        <v>1114</v>
      </c>
      <c r="E436" s="984"/>
      <c r="F436" s="984"/>
      <c r="G436" s="984"/>
      <c r="H436" s="984"/>
      <c r="I436" s="984"/>
      <c r="J436" s="984"/>
      <c r="K436" s="984"/>
      <c r="L436" s="984"/>
      <c r="M436" s="984"/>
      <c r="N436" s="985"/>
      <c r="O436" s="988" t="str">
        <f>$O$350</f>
        <v/>
      </c>
      <c r="P436" s="989"/>
      <c r="Q436" s="989"/>
      <c r="R436" s="989"/>
      <c r="S436" s="989"/>
      <c r="T436" s="989"/>
      <c r="U436" s="989"/>
      <c r="V436" s="989"/>
      <c r="W436" s="989"/>
      <c r="X436" s="989"/>
      <c r="Y436" s="989"/>
      <c r="Z436" s="989"/>
      <c r="AA436" s="989"/>
      <c r="AB436" s="989"/>
      <c r="AC436" s="989"/>
      <c r="AD436" s="989"/>
      <c r="AE436" s="989"/>
      <c r="AF436" s="989"/>
      <c r="AG436" s="989"/>
      <c r="AH436" s="989"/>
      <c r="AI436" s="989"/>
      <c r="AJ436" s="989"/>
      <c r="AK436" s="989"/>
      <c r="AL436" s="989"/>
      <c r="AM436" s="989"/>
      <c r="AN436" s="989"/>
      <c r="AO436" s="989"/>
      <c r="AP436" s="989"/>
      <c r="AQ436" s="989"/>
      <c r="AR436" s="989"/>
      <c r="AS436" s="990"/>
      <c r="AT436" s="72"/>
      <c r="AU436" s="997" t="s">
        <v>1115</v>
      </c>
      <c r="AV436" s="998"/>
      <c r="AW436" s="998"/>
      <c r="AX436" s="998"/>
      <c r="AY436" s="998"/>
      <c r="AZ436" s="998"/>
      <c r="BA436" s="998"/>
      <c r="BB436" s="1001" t="s">
        <v>1116</v>
      </c>
      <c r="BC436" s="1001"/>
      <c r="BD436" s="1001"/>
      <c r="BE436" s="1001"/>
      <c r="BF436" s="1001"/>
      <c r="BG436" s="1001"/>
      <c r="BH436" s="1002"/>
      <c r="BI436" s="217"/>
      <c r="BJ436" s="86"/>
      <c r="BK436" s="218"/>
    </row>
    <row r="437" spans="1:63" s="3" customFormat="1" ht="9.9" customHeight="1">
      <c r="A437" s="86"/>
      <c r="B437" s="214"/>
      <c r="C437" s="86"/>
      <c r="D437" s="726"/>
      <c r="E437" s="727"/>
      <c r="F437" s="727"/>
      <c r="G437" s="727"/>
      <c r="H437" s="727"/>
      <c r="I437" s="727"/>
      <c r="J437" s="727"/>
      <c r="K437" s="727"/>
      <c r="L437" s="727"/>
      <c r="M437" s="727"/>
      <c r="N437" s="986"/>
      <c r="O437" s="991"/>
      <c r="P437" s="992"/>
      <c r="Q437" s="992"/>
      <c r="R437" s="992"/>
      <c r="S437" s="992"/>
      <c r="T437" s="992"/>
      <c r="U437" s="992"/>
      <c r="V437" s="992"/>
      <c r="W437" s="992"/>
      <c r="X437" s="992"/>
      <c r="Y437" s="992"/>
      <c r="Z437" s="992"/>
      <c r="AA437" s="992"/>
      <c r="AB437" s="992"/>
      <c r="AC437" s="992"/>
      <c r="AD437" s="992"/>
      <c r="AE437" s="992"/>
      <c r="AF437" s="992"/>
      <c r="AG437" s="992"/>
      <c r="AH437" s="992"/>
      <c r="AI437" s="992"/>
      <c r="AJ437" s="992"/>
      <c r="AK437" s="992"/>
      <c r="AL437" s="992"/>
      <c r="AM437" s="992"/>
      <c r="AN437" s="992"/>
      <c r="AO437" s="992"/>
      <c r="AP437" s="992"/>
      <c r="AQ437" s="992"/>
      <c r="AR437" s="992"/>
      <c r="AS437" s="993"/>
      <c r="AT437" s="72"/>
      <c r="AU437" s="999"/>
      <c r="AV437" s="1000"/>
      <c r="AW437" s="1000"/>
      <c r="AX437" s="1000"/>
      <c r="AY437" s="1000"/>
      <c r="AZ437" s="1000"/>
      <c r="BA437" s="1000"/>
      <c r="BB437" s="126"/>
      <c r="BC437" s="126"/>
      <c r="BD437" s="126"/>
      <c r="BE437" s="126"/>
      <c r="BF437" s="126"/>
      <c r="BG437" s="126"/>
      <c r="BH437" s="225"/>
      <c r="BI437" s="217"/>
      <c r="BJ437" s="86"/>
      <c r="BK437" s="218"/>
    </row>
    <row r="438" spans="1:63" s="3" customFormat="1" ht="9.9" customHeight="1">
      <c r="A438" s="86"/>
      <c r="B438" s="214"/>
      <c r="C438" s="86"/>
      <c r="D438" s="726"/>
      <c r="E438" s="727"/>
      <c r="F438" s="727"/>
      <c r="G438" s="727"/>
      <c r="H438" s="727"/>
      <c r="I438" s="727"/>
      <c r="J438" s="727"/>
      <c r="K438" s="727"/>
      <c r="L438" s="727"/>
      <c r="M438" s="727"/>
      <c r="N438" s="986"/>
      <c r="O438" s="991"/>
      <c r="P438" s="992"/>
      <c r="Q438" s="992"/>
      <c r="R438" s="992"/>
      <c r="S438" s="992"/>
      <c r="T438" s="992"/>
      <c r="U438" s="992"/>
      <c r="V438" s="992"/>
      <c r="W438" s="992"/>
      <c r="X438" s="992"/>
      <c r="Y438" s="992"/>
      <c r="Z438" s="992"/>
      <c r="AA438" s="992"/>
      <c r="AB438" s="992"/>
      <c r="AC438" s="992"/>
      <c r="AD438" s="992"/>
      <c r="AE438" s="992"/>
      <c r="AF438" s="992"/>
      <c r="AG438" s="992"/>
      <c r="AH438" s="992"/>
      <c r="AI438" s="992"/>
      <c r="AJ438" s="992"/>
      <c r="AK438" s="992"/>
      <c r="AL438" s="992"/>
      <c r="AM438" s="992"/>
      <c r="AN438" s="992"/>
      <c r="AO438" s="995"/>
      <c r="AP438" s="995"/>
      <c r="AQ438" s="995"/>
      <c r="AR438" s="995"/>
      <c r="AS438" s="996"/>
      <c r="AT438" s="86"/>
      <c r="AU438" s="999"/>
      <c r="AV438" s="1000"/>
      <c r="AW438" s="1000"/>
      <c r="AX438" s="1000"/>
      <c r="AY438" s="1000"/>
      <c r="AZ438" s="1000"/>
      <c r="BA438" s="1000"/>
      <c r="BB438" s="126"/>
      <c r="BC438" s="126"/>
      <c r="BD438" s="126"/>
      <c r="BE438" s="126"/>
      <c r="BF438" s="126"/>
      <c r="BG438" s="126"/>
      <c r="BH438" s="226"/>
      <c r="BI438" s="217"/>
      <c r="BJ438" s="86"/>
      <c r="BK438" s="218"/>
    </row>
    <row r="439" spans="1:63" s="3" customFormat="1" ht="9.9" customHeight="1">
      <c r="A439" s="86"/>
      <c r="B439" s="214"/>
      <c r="C439" s="86"/>
      <c r="D439" s="238"/>
      <c r="E439" s="238"/>
      <c r="F439" s="238"/>
      <c r="G439" s="238"/>
      <c r="H439" s="238"/>
      <c r="I439" s="238"/>
      <c r="J439" s="238"/>
      <c r="K439" s="238"/>
      <c r="L439" s="238"/>
      <c r="M439" s="238"/>
      <c r="N439" s="238"/>
      <c r="O439" s="268"/>
      <c r="P439" s="268"/>
      <c r="Q439" s="268"/>
      <c r="R439" s="268"/>
      <c r="S439" s="268"/>
      <c r="T439" s="268"/>
      <c r="U439" s="268"/>
      <c r="V439" s="268"/>
      <c r="W439" s="268"/>
      <c r="X439" s="268"/>
      <c r="Y439" s="268"/>
      <c r="Z439" s="268"/>
      <c r="AA439" s="268"/>
      <c r="AB439" s="268"/>
      <c r="AC439" s="268"/>
      <c r="AD439" s="268"/>
      <c r="AE439" s="268"/>
      <c r="AF439" s="268"/>
      <c r="AG439" s="268"/>
      <c r="AH439" s="268"/>
      <c r="AI439" s="268"/>
      <c r="AJ439" s="268"/>
      <c r="AK439" s="268"/>
      <c r="AL439" s="268"/>
      <c r="AM439" s="269"/>
      <c r="AN439" s="269"/>
      <c r="AO439" s="72"/>
      <c r="AP439" s="72"/>
      <c r="AQ439" s="72"/>
      <c r="AR439" s="72"/>
      <c r="AS439" s="72"/>
      <c r="AT439" s="72"/>
      <c r="AU439" s="999"/>
      <c r="AV439" s="1000"/>
      <c r="AW439" s="1000"/>
      <c r="AX439" s="1000"/>
      <c r="AY439" s="1000"/>
      <c r="AZ439" s="1000"/>
      <c r="BA439" s="1000"/>
      <c r="BB439" s="72"/>
      <c r="BC439" s="142"/>
      <c r="BD439" s="142"/>
      <c r="BE439" s="72"/>
      <c r="BF439" s="72"/>
      <c r="BG439" s="142"/>
      <c r="BH439" s="227"/>
      <c r="BI439" s="217"/>
      <c r="BJ439" s="86"/>
      <c r="BK439" s="218"/>
    </row>
    <row r="440" spans="1:63" s="3" customFormat="1" ht="9.9" customHeight="1">
      <c r="A440" s="86"/>
      <c r="B440" s="214"/>
      <c r="C440" s="86"/>
      <c r="D440" s="78"/>
      <c r="E440" s="78"/>
      <c r="F440" s="78"/>
      <c r="G440" s="78"/>
      <c r="H440" s="78"/>
      <c r="I440" s="78"/>
      <c r="J440" s="78"/>
      <c r="K440" s="78"/>
      <c r="L440" s="78"/>
      <c r="M440" s="78"/>
      <c r="N440" s="78"/>
      <c r="O440" s="267"/>
      <c r="P440" s="267"/>
      <c r="Q440" s="267"/>
      <c r="R440" s="267"/>
      <c r="S440" s="267"/>
      <c r="T440" s="267"/>
      <c r="U440" s="267"/>
      <c r="V440" s="267"/>
      <c r="W440" s="267"/>
      <c r="X440" s="267"/>
      <c r="Y440" s="267"/>
      <c r="Z440" s="267"/>
      <c r="AA440" s="267"/>
      <c r="AB440" s="267"/>
      <c r="AC440" s="267"/>
      <c r="AD440" s="267"/>
      <c r="AE440" s="267"/>
      <c r="AF440" s="267"/>
      <c r="AG440" s="267"/>
      <c r="AH440" s="267"/>
      <c r="AI440" s="267"/>
      <c r="AJ440" s="267"/>
      <c r="AK440" s="267"/>
      <c r="AL440" s="267"/>
      <c r="AM440" s="72"/>
      <c r="AN440" s="72"/>
      <c r="AO440" s="72"/>
      <c r="AP440" s="72"/>
      <c r="AQ440" s="72"/>
      <c r="AR440" s="72"/>
      <c r="AS440" s="72"/>
      <c r="AT440" s="86"/>
      <c r="AU440" s="228"/>
      <c r="AV440" s="229"/>
      <c r="AW440" s="230"/>
      <c r="AX440" s="230"/>
      <c r="AY440" s="230" t="s">
        <v>10</v>
      </c>
      <c r="AZ440" s="230"/>
      <c r="BA440" s="231"/>
      <c r="BB440" s="231"/>
      <c r="BC440" s="230" t="s">
        <v>11</v>
      </c>
      <c r="BD440" s="230"/>
      <c r="BE440" s="231"/>
      <c r="BF440" s="231"/>
      <c r="BG440" s="230" t="s">
        <v>12</v>
      </c>
      <c r="BH440" s="232"/>
      <c r="BI440" s="217"/>
      <c r="BJ440" s="86"/>
      <c r="BK440" s="218"/>
    </row>
    <row r="441" spans="1:63" s="3" customFormat="1" ht="9.9" customHeight="1">
      <c r="A441" s="86"/>
      <c r="B441" s="214"/>
      <c r="C441" s="86"/>
      <c r="D441" s="1028" t="s">
        <v>1118</v>
      </c>
      <c r="E441" s="1028"/>
      <c r="F441" s="1028"/>
      <c r="G441" s="1028"/>
      <c r="H441" s="1028"/>
      <c r="I441" s="1028"/>
      <c r="J441" s="1028"/>
      <c r="K441" s="1028"/>
      <c r="L441" s="1028"/>
      <c r="M441" s="1028"/>
      <c r="N441" s="1028"/>
      <c r="O441" s="1028"/>
      <c r="P441" s="1028"/>
      <c r="Q441" s="1028"/>
      <c r="R441" s="86"/>
      <c r="S441" s="233"/>
      <c r="T441" s="233"/>
      <c r="U441" s="233"/>
      <c r="V441" s="233"/>
      <c r="W441" s="233"/>
      <c r="X441" s="233"/>
      <c r="Y441" s="233"/>
      <c r="Z441" s="233"/>
      <c r="AA441" s="233"/>
      <c r="AB441" s="86"/>
      <c r="AC441" s="86"/>
      <c r="AD441" s="86"/>
      <c r="AE441" s="86"/>
      <c r="AF441" s="86"/>
      <c r="AG441" s="86"/>
      <c r="AH441" s="86"/>
      <c r="AI441" s="86"/>
      <c r="AJ441" s="86"/>
      <c r="AK441" s="86"/>
      <c r="AL441" s="86"/>
      <c r="AM441" s="86"/>
      <c r="AN441" s="86"/>
      <c r="AO441" s="86"/>
      <c r="AP441" s="86"/>
      <c r="AQ441" s="86"/>
      <c r="AR441" s="86"/>
      <c r="AS441" s="86"/>
      <c r="AT441" s="86"/>
      <c r="AU441" s="234"/>
      <c r="AV441" s="234"/>
      <c r="AW441" s="234"/>
      <c r="AX441" s="234"/>
      <c r="AY441" s="234"/>
      <c r="AZ441" s="234"/>
      <c r="BA441" s="86"/>
      <c r="BB441" s="86"/>
      <c r="BC441" s="86"/>
      <c r="BD441" s="86"/>
      <c r="BE441" s="86"/>
      <c r="BF441" s="86"/>
      <c r="BG441" s="86"/>
      <c r="BH441" s="86"/>
      <c r="BI441" s="217"/>
      <c r="BJ441" s="86"/>
      <c r="BK441" s="218"/>
    </row>
    <row r="442" spans="1:63" s="3" customFormat="1" ht="9.9" customHeight="1">
      <c r="A442" s="86"/>
      <c r="B442" s="214"/>
      <c r="C442" s="86"/>
      <c r="D442" s="1029"/>
      <c r="E442" s="1029"/>
      <c r="F442" s="1029"/>
      <c r="G442" s="1029"/>
      <c r="H442" s="1029"/>
      <c r="I442" s="1029"/>
      <c r="J442" s="1029"/>
      <c r="K442" s="1029"/>
      <c r="L442" s="1029"/>
      <c r="M442" s="1029"/>
      <c r="N442" s="1029"/>
      <c r="O442" s="1029"/>
      <c r="P442" s="1029"/>
      <c r="Q442" s="1029"/>
      <c r="R442" s="235"/>
      <c r="S442" s="235"/>
      <c r="T442" s="235"/>
      <c r="U442" s="235"/>
      <c r="V442" s="235"/>
      <c r="W442" s="235"/>
      <c r="X442" s="235"/>
      <c r="Y442" s="235"/>
      <c r="Z442" s="235"/>
      <c r="AA442" s="235"/>
      <c r="AB442" s="235"/>
      <c r="AC442" s="235"/>
      <c r="AD442" s="235"/>
      <c r="AE442" s="235"/>
      <c r="AF442" s="235"/>
      <c r="AG442" s="235"/>
      <c r="AH442" s="236"/>
      <c r="AI442" s="236"/>
      <c r="AJ442" s="236"/>
      <c r="AK442" s="236"/>
      <c r="AL442" s="236"/>
      <c r="AM442" s="236"/>
      <c r="AN442" s="236"/>
      <c r="AO442" s="236"/>
      <c r="AP442" s="236"/>
      <c r="AQ442" s="121"/>
      <c r="AR442" s="121"/>
      <c r="AS442" s="121"/>
      <c r="AT442" s="121"/>
      <c r="AU442" s="121"/>
      <c r="AV442" s="121"/>
      <c r="AW442" s="121"/>
      <c r="AX442" s="121"/>
      <c r="AY442" s="121"/>
      <c r="AZ442" s="121"/>
      <c r="BA442" s="235"/>
      <c r="BB442" s="235"/>
      <c r="BC442" s="235"/>
      <c r="BD442" s="235"/>
      <c r="BE442" s="86"/>
      <c r="BF442" s="86"/>
      <c r="BG442" s="86"/>
      <c r="BH442" s="86"/>
      <c r="BI442" s="217"/>
      <c r="BJ442" s="86"/>
      <c r="BK442" s="218"/>
    </row>
    <row r="443" spans="1:63" s="3" customFormat="1" ht="9.9" customHeight="1">
      <c r="A443" s="86"/>
      <c r="B443" s="214"/>
      <c r="C443" s="86"/>
      <c r="D443" s="1030" t="s">
        <v>990</v>
      </c>
      <c r="E443" s="541"/>
      <c r="F443" s="541"/>
      <c r="G443" s="541"/>
      <c r="H443" s="541"/>
      <c r="I443" s="541"/>
      <c r="J443" s="541"/>
      <c r="K443" s="541"/>
      <c r="L443" s="541"/>
      <c r="M443" s="541"/>
      <c r="N443" s="542"/>
      <c r="O443" s="1030" t="s">
        <v>1119</v>
      </c>
      <c r="P443" s="541"/>
      <c r="Q443" s="541"/>
      <c r="R443" s="541"/>
      <c r="S443" s="541"/>
      <c r="T443" s="541"/>
      <c r="U443" s="541"/>
      <c r="V443" s="541"/>
      <c r="W443" s="541"/>
      <c r="X443" s="541"/>
      <c r="Y443" s="541"/>
      <c r="Z443" s="541"/>
      <c r="AA443" s="541"/>
      <c r="AB443" s="542"/>
      <c r="AC443" s="1030" t="s">
        <v>1120</v>
      </c>
      <c r="AD443" s="541"/>
      <c r="AE443" s="541"/>
      <c r="AF443" s="541"/>
      <c r="AG443" s="541"/>
      <c r="AH443" s="541"/>
      <c r="AI443" s="541"/>
      <c r="AJ443" s="541"/>
      <c r="AK443" s="541"/>
      <c r="AL443" s="541"/>
      <c r="AM443" s="541"/>
      <c r="AN443" s="541"/>
      <c r="AO443" s="541"/>
      <c r="AP443" s="542"/>
      <c r="AQ443" s="529" t="s">
        <v>1121</v>
      </c>
      <c r="AR443" s="530"/>
      <c r="AS443" s="530"/>
      <c r="AT443" s="530"/>
      <c r="AU443" s="530"/>
      <c r="AV443" s="530"/>
      <c r="AW443" s="530"/>
      <c r="AX443" s="530"/>
      <c r="AY443" s="530"/>
      <c r="AZ443" s="530"/>
      <c r="BA443" s="530"/>
      <c r="BB443" s="530"/>
      <c r="BC443" s="530"/>
      <c r="BD443" s="530"/>
      <c r="BE443" s="530"/>
      <c r="BF443" s="530"/>
      <c r="BG443" s="531"/>
      <c r="BH443" s="86"/>
      <c r="BI443" s="217"/>
      <c r="BJ443" s="86"/>
      <c r="BK443" s="86"/>
    </row>
    <row r="444" spans="1:63" s="3" customFormat="1" ht="9.9" customHeight="1">
      <c r="A444" s="86"/>
      <c r="B444" s="214"/>
      <c r="C444" s="86"/>
      <c r="D444" s="529" t="s">
        <v>1122</v>
      </c>
      <c r="E444" s="530"/>
      <c r="F444" s="530"/>
      <c r="G444" s="530"/>
      <c r="H444" s="530"/>
      <c r="I444" s="530"/>
      <c r="J444" s="530"/>
      <c r="K444" s="530"/>
      <c r="L444" s="530"/>
      <c r="M444" s="530"/>
      <c r="N444" s="531"/>
      <c r="O444" s="1026" t="s">
        <v>1123</v>
      </c>
      <c r="P444" s="1027"/>
      <c r="Q444" s="76"/>
      <c r="R444" s="74"/>
      <c r="S444" s="237"/>
      <c r="T444" s="75"/>
      <c r="U444" s="754" t="s">
        <v>6</v>
      </c>
      <c r="V444" s="711"/>
      <c r="W444" s="76"/>
      <c r="X444" s="74"/>
      <c r="Y444" s="237"/>
      <c r="Z444" s="75"/>
      <c r="AA444" s="754" t="s">
        <v>7</v>
      </c>
      <c r="AB444" s="711"/>
      <c r="AC444" s="1026" t="s">
        <v>1123</v>
      </c>
      <c r="AD444" s="1027"/>
      <c r="AE444" s="76"/>
      <c r="AF444" s="74"/>
      <c r="AG444" s="237"/>
      <c r="AH444" s="75"/>
      <c r="AI444" s="754" t="s">
        <v>6</v>
      </c>
      <c r="AJ444" s="711"/>
      <c r="AK444" s="76"/>
      <c r="AL444" s="74"/>
      <c r="AM444" s="237"/>
      <c r="AN444" s="75"/>
      <c r="AO444" s="754" t="s">
        <v>7</v>
      </c>
      <c r="AP444" s="711"/>
      <c r="AQ444" s="980"/>
      <c r="AR444" s="981"/>
      <c r="AS444" s="981"/>
      <c r="AT444" s="981"/>
      <c r="AU444" s="981"/>
      <c r="AV444" s="981"/>
      <c r="AW444" s="981"/>
      <c r="AX444" s="981"/>
      <c r="AY444" s="981"/>
      <c r="AZ444" s="981"/>
      <c r="BA444" s="981"/>
      <c r="BB444" s="981"/>
      <c r="BC444" s="981"/>
      <c r="BD444" s="981"/>
      <c r="BE444" s="981"/>
      <c r="BF444" s="981"/>
      <c r="BG444" s="982"/>
      <c r="BH444" s="86"/>
      <c r="BI444" s="217"/>
      <c r="BJ444" s="86"/>
      <c r="BK444" s="86"/>
    </row>
    <row r="445" spans="1:63" s="3" customFormat="1" ht="9.9" customHeight="1">
      <c r="A445" s="86"/>
      <c r="B445" s="214"/>
      <c r="C445" s="86"/>
      <c r="D445" s="980"/>
      <c r="E445" s="981"/>
      <c r="F445" s="981"/>
      <c r="G445" s="981"/>
      <c r="H445" s="981"/>
      <c r="I445" s="981"/>
      <c r="J445" s="981"/>
      <c r="K445" s="981"/>
      <c r="L445" s="981"/>
      <c r="M445" s="981"/>
      <c r="N445" s="981"/>
      <c r="O445" s="1007"/>
      <c r="P445" s="1008"/>
      <c r="Q445" s="1011"/>
      <c r="R445" s="1012"/>
      <c r="S445" s="1012"/>
      <c r="T445" s="1012"/>
      <c r="U445" s="1012"/>
      <c r="V445" s="1012"/>
      <c r="W445" s="726">
        <v>0</v>
      </c>
      <c r="X445" s="1015"/>
      <c r="Y445" s="1017">
        <v>0</v>
      </c>
      <c r="Z445" s="1015"/>
      <c r="AA445" s="1019">
        <v>0</v>
      </c>
      <c r="AB445" s="722"/>
      <c r="AC445" s="1007"/>
      <c r="AD445" s="1008"/>
      <c r="AE445" s="1011"/>
      <c r="AF445" s="1012"/>
      <c r="AG445" s="1012"/>
      <c r="AH445" s="1012"/>
      <c r="AI445" s="1012"/>
      <c r="AJ445" s="1012"/>
      <c r="AK445" s="726">
        <v>0</v>
      </c>
      <c r="AL445" s="1015"/>
      <c r="AM445" s="1017">
        <v>0</v>
      </c>
      <c r="AN445" s="1015"/>
      <c r="AO445" s="1019">
        <v>0</v>
      </c>
      <c r="AP445" s="723"/>
      <c r="AQ445" s="980"/>
      <c r="AR445" s="981"/>
      <c r="AS445" s="981"/>
      <c r="AT445" s="981"/>
      <c r="AU445" s="981"/>
      <c r="AV445" s="981"/>
      <c r="AW445" s="981"/>
      <c r="AX445" s="981"/>
      <c r="AY445" s="981"/>
      <c r="AZ445" s="981"/>
      <c r="BA445" s="981"/>
      <c r="BB445" s="981"/>
      <c r="BC445" s="981"/>
      <c r="BD445" s="981"/>
      <c r="BE445" s="981"/>
      <c r="BF445" s="981"/>
      <c r="BG445" s="982"/>
      <c r="BH445" s="86"/>
      <c r="BI445" s="217"/>
      <c r="BJ445" s="86"/>
      <c r="BK445" s="86"/>
    </row>
    <row r="446" spans="1:63" s="3" customFormat="1" ht="9.9" customHeight="1">
      <c r="A446" s="86"/>
      <c r="B446" s="214"/>
      <c r="C446" s="86"/>
      <c r="D446" s="980"/>
      <c r="E446" s="981"/>
      <c r="F446" s="981"/>
      <c r="G446" s="981"/>
      <c r="H446" s="981"/>
      <c r="I446" s="981"/>
      <c r="J446" s="981"/>
      <c r="K446" s="981"/>
      <c r="L446" s="981"/>
      <c r="M446" s="981"/>
      <c r="N446" s="981"/>
      <c r="O446" s="1009"/>
      <c r="P446" s="1010"/>
      <c r="Q446" s="1013"/>
      <c r="R446" s="1014"/>
      <c r="S446" s="1014"/>
      <c r="T446" s="1014"/>
      <c r="U446" s="1014"/>
      <c r="V446" s="1014"/>
      <c r="W446" s="728"/>
      <c r="X446" s="1016"/>
      <c r="Y446" s="1018"/>
      <c r="Z446" s="1016"/>
      <c r="AA446" s="1020"/>
      <c r="AB446" s="724"/>
      <c r="AC446" s="1009"/>
      <c r="AD446" s="1010"/>
      <c r="AE446" s="1013"/>
      <c r="AF446" s="1014"/>
      <c r="AG446" s="1014"/>
      <c r="AH446" s="1014"/>
      <c r="AI446" s="1014"/>
      <c r="AJ446" s="1014"/>
      <c r="AK446" s="728"/>
      <c r="AL446" s="1016"/>
      <c r="AM446" s="1018"/>
      <c r="AN446" s="1016"/>
      <c r="AO446" s="1020"/>
      <c r="AP446" s="725"/>
      <c r="AQ446" s="980"/>
      <c r="AR446" s="981"/>
      <c r="AS446" s="981"/>
      <c r="AT446" s="981"/>
      <c r="AU446" s="981"/>
      <c r="AV446" s="981"/>
      <c r="AW446" s="981"/>
      <c r="AX446" s="981"/>
      <c r="AY446" s="981"/>
      <c r="AZ446" s="981"/>
      <c r="BA446" s="981"/>
      <c r="BB446" s="981"/>
      <c r="BC446" s="981"/>
      <c r="BD446" s="981"/>
      <c r="BE446" s="981"/>
      <c r="BF446" s="981"/>
      <c r="BG446" s="982"/>
      <c r="BH446" s="86"/>
      <c r="BI446" s="217"/>
      <c r="BJ446" s="86"/>
      <c r="BK446" s="86"/>
    </row>
    <row r="447" spans="1:63" s="3" customFormat="1" ht="9.9" customHeight="1">
      <c r="A447" s="86"/>
      <c r="B447" s="214"/>
      <c r="C447" s="86"/>
      <c r="D447" s="980"/>
      <c r="E447" s="981"/>
      <c r="F447" s="981"/>
      <c r="G447" s="981"/>
      <c r="H447" s="981"/>
      <c r="I447" s="981"/>
      <c r="J447" s="981"/>
      <c r="K447" s="981"/>
      <c r="L447" s="981"/>
      <c r="M447" s="981"/>
      <c r="N447" s="982"/>
      <c r="O447" s="1021" t="s">
        <v>1124</v>
      </c>
      <c r="P447" s="1022"/>
      <c r="Q447" s="1022"/>
      <c r="R447" s="1022"/>
      <c r="S447" s="1022"/>
      <c r="T447" s="1022"/>
      <c r="U447" s="1023"/>
      <c r="V447" s="1023"/>
      <c r="W447" s="1023"/>
      <c r="X447" s="1023"/>
      <c r="Y447" s="1023"/>
      <c r="Z447" s="1023"/>
      <c r="AA447" s="1023"/>
      <c r="AB447" s="1023"/>
      <c r="AC447" s="1026" t="s">
        <v>1123</v>
      </c>
      <c r="AD447" s="1027"/>
      <c r="AE447" s="76"/>
      <c r="AF447" s="74"/>
      <c r="AG447" s="237"/>
      <c r="AH447" s="75"/>
      <c r="AI447" s="754" t="s">
        <v>6</v>
      </c>
      <c r="AJ447" s="711"/>
      <c r="AK447" s="76"/>
      <c r="AL447" s="74"/>
      <c r="AM447" s="237"/>
      <c r="AN447" s="75"/>
      <c r="AO447" s="754" t="s">
        <v>7</v>
      </c>
      <c r="AP447" s="711"/>
      <c r="AQ447" s="980"/>
      <c r="AR447" s="981"/>
      <c r="AS447" s="981"/>
      <c r="AT447" s="981"/>
      <c r="AU447" s="981"/>
      <c r="AV447" s="981"/>
      <c r="AW447" s="981"/>
      <c r="AX447" s="981"/>
      <c r="AY447" s="981"/>
      <c r="AZ447" s="981"/>
      <c r="BA447" s="981"/>
      <c r="BB447" s="981"/>
      <c r="BC447" s="981"/>
      <c r="BD447" s="981"/>
      <c r="BE447" s="981"/>
      <c r="BF447" s="981"/>
      <c r="BG447" s="982"/>
      <c r="BH447" s="86"/>
      <c r="BI447" s="217"/>
      <c r="BJ447" s="86"/>
      <c r="BK447" s="86"/>
    </row>
    <row r="448" spans="1:63" s="3" customFormat="1" ht="9.9" customHeight="1">
      <c r="A448" s="86"/>
      <c r="B448" s="214"/>
      <c r="C448" s="86"/>
      <c r="D448" s="980"/>
      <c r="E448" s="981"/>
      <c r="F448" s="981"/>
      <c r="G448" s="981"/>
      <c r="H448" s="981"/>
      <c r="I448" s="981"/>
      <c r="J448" s="981"/>
      <c r="K448" s="981"/>
      <c r="L448" s="981"/>
      <c r="M448" s="981"/>
      <c r="N448" s="982"/>
      <c r="O448" s="1021"/>
      <c r="P448" s="1022"/>
      <c r="Q448" s="1022"/>
      <c r="R448" s="1022"/>
      <c r="S448" s="1022"/>
      <c r="T448" s="1022"/>
      <c r="U448" s="1022"/>
      <c r="V448" s="1022"/>
      <c r="W448" s="1022"/>
      <c r="X448" s="1022"/>
      <c r="Y448" s="1022"/>
      <c r="Z448" s="1022"/>
      <c r="AA448" s="1022"/>
      <c r="AB448" s="1022"/>
      <c r="AC448" s="1007"/>
      <c r="AD448" s="1008"/>
      <c r="AE448" s="1011"/>
      <c r="AF448" s="1012"/>
      <c r="AG448" s="1012"/>
      <c r="AH448" s="1012"/>
      <c r="AI448" s="1012"/>
      <c r="AJ448" s="1012"/>
      <c r="AK448" s="726">
        <v>0</v>
      </c>
      <c r="AL448" s="1015"/>
      <c r="AM448" s="1017">
        <v>0</v>
      </c>
      <c r="AN448" s="1015"/>
      <c r="AO448" s="1019">
        <v>0</v>
      </c>
      <c r="AP448" s="723"/>
      <c r="AQ448" s="980"/>
      <c r="AR448" s="981"/>
      <c r="AS448" s="981"/>
      <c r="AT448" s="981"/>
      <c r="AU448" s="981"/>
      <c r="AV448" s="981"/>
      <c r="AW448" s="981"/>
      <c r="AX448" s="981"/>
      <c r="AY448" s="981"/>
      <c r="AZ448" s="981"/>
      <c r="BA448" s="981"/>
      <c r="BB448" s="981"/>
      <c r="BC448" s="981"/>
      <c r="BD448" s="981"/>
      <c r="BE448" s="981"/>
      <c r="BF448" s="981"/>
      <c r="BG448" s="982"/>
      <c r="BH448" s="86"/>
      <c r="BI448" s="217"/>
      <c r="BJ448" s="86"/>
      <c r="BK448" s="86"/>
    </row>
    <row r="449" spans="1:65" s="3" customFormat="1" ht="9.9" customHeight="1">
      <c r="A449" s="86"/>
      <c r="B449" s="214"/>
      <c r="C449" s="86"/>
      <c r="D449" s="532"/>
      <c r="E449" s="533"/>
      <c r="F449" s="533"/>
      <c r="G449" s="533"/>
      <c r="H449" s="533"/>
      <c r="I449" s="533"/>
      <c r="J449" s="533"/>
      <c r="K449" s="533"/>
      <c r="L449" s="533"/>
      <c r="M449" s="533"/>
      <c r="N449" s="534"/>
      <c r="O449" s="1024"/>
      <c r="P449" s="1025"/>
      <c r="Q449" s="1025"/>
      <c r="R449" s="1025"/>
      <c r="S449" s="1025"/>
      <c r="T449" s="1025"/>
      <c r="U449" s="1025"/>
      <c r="V449" s="1025"/>
      <c r="W449" s="1025"/>
      <c r="X449" s="1025"/>
      <c r="Y449" s="1025"/>
      <c r="Z449" s="1025"/>
      <c r="AA449" s="1025"/>
      <c r="AB449" s="1025"/>
      <c r="AC449" s="1009"/>
      <c r="AD449" s="1010"/>
      <c r="AE449" s="1013"/>
      <c r="AF449" s="1014"/>
      <c r="AG449" s="1014"/>
      <c r="AH449" s="1014"/>
      <c r="AI449" s="1014"/>
      <c r="AJ449" s="1014"/>
      <c r="AK449" s="728"/>
      <c r="AL449" s="1016"/>
      <c r="AM449" s="1018"/>
      <c r="AN449" s="1016"/>
      <c r="AO449" s="1020"/>
      <c r="AP449" s="725"/>
      <c r="AQ449" s="532"/>
      <c r="AR449" s="533"/>
      <c r="AS449" s="533"/>
      <c r="AT449" s="533"/>
      <c r="AU449" s="533"/>
      <c r="AV449" s="533"/>
      <c r="AW449" s="533"/>
      <c r="AX449" s="533"/>
      <c r="AY449" s="533"/>
      <c r="AZ449" s="533"/>
      <c r="BA449" s="533"/>
      <c r="BB449" s="533"/>
      <c r="BC449" s="533"/>
      <c r="BD449" s="533"/>
      <c r="BE449" s="533"/>
      <c r="BF449" s="533"/>
      <c r="BG449" s="534"/>
      <c r="BH449" s="86"/>
      <c r="BI449" s="217"/>
      <c r="BJ449" s="86"/>
      <c r="BK449" s="86"/>
    </row>
    <row r="450" spans="1:65" s="3" customFormat="1" ht="9.9" customHeight="1">
      <c r="A450" s="86"/>
      <c r="B450" s="214"/>
      <c r="C450" s="86"/>
      <c r="D450" s="529" t="s">
        <v>1125</v>
      </c>
      <c r="E450" s="530"/>
      <c r="F450" s="530"/>
      <c r="G450" s="530"/>
      <c r="H450" s="530"/>
      <c r="I450" s="530"/>
      <c r="J450" s="530"/>
      <c r="K450" s="530"/>
      <c r="L450" s="530"/>
      <c r="M450" s="530"/>
      <c r="N450" s="531"/>
      <c r="O450" s="1031"/>
      <c r="P450" s="1032"/>
      <c r="Q450" s="1032"/>
      <c r="R450" s="1032"/>
      <c r="S450" s="1032"/>
      <c r="T450" s="1032"/>
      <c r="U450" s="1032"/>
      <c r="V450" s="1032"/>
      <c r="W450" s="1032"/>
      <c r="X450" s="1032"/>
      <c r="Y450" s="1032"/>
      <c r="Z450" s="1032"/>
      <c r="AA450" s="1032"/>
      <c r="AB450" s="1033"/>
      <c r="AC450" s="1045"/>
      <c r="AD450" s="1046"/>
      <c r="AE450" s="1046"/>
      <c r="AF450" s="1046"/>
      <c r="AG450" s="1046"/>
      <c r="AH450" s="1046"/>
      <c r="AI450" s="1046"/>
      <c r="AJ450" s="1046"/>
      <c r="AK450" s="1046"/>
      <c r="AL450" s="1046"/>
      <c r="AM450" s="1046"/>
      <c r="AN450" s="1046"/>
      <c r="AO450" s="1046"/>
      <c r="AP450" s="1047"/>
      <c r="AQ450" s="1037"/>
      <c r="AR450" s="1038"/>
      <c r="AS450" s="539"/>
      <c r="AT450" s="539"/>
      <c r="AU450" s="539"/>
      <c r="AV450" s="539" t="s">
        <v>10</v>
      </c>
      <c r="AW450" s="539"/>
      <c r="AX450" s="539"/>
      <c r="AY450" s="539"/>
      <c r="AZ450" s="539"/>
      <c r="BA450" s="539" t="s">
        <v>1126</v>
      </c>
      <c r="BB450" s="539"/>
      <c r="BC450" s="539"/>
      <c r="BD450" s="539"/>
      <c r="BE450" s="539"/>
      <c r="BF450" s="541" t="s">
        <v>12</v>
      </c>
      <c r="BG450" s="542"/>
      <c r="BH450" s="86"/>
      <c r="BI450" s="217"/>
      <c r="BJ450" s="86"/>
      <c r="BK450" s="86"/>
    </row>
    <row r="451" spans="1:65" s="3" customFormat="1" ht="9.9" customHeight="1">
      <c r="A451" s="86"/>
      <c r="B451" s="214"/>
      <c r="C451" s="86"/>
      <c r="D451" s="532"/>
      <c r="E451" s="533"/>
      <c r="F451" s="533"/>
      <c r="G451" s="533"/>
      <c r="H451" s="533"/>
      <c r="I451" s="533"/>
      <c r="J451" s="533"/>
      <c r="K451" s="533"/>
      <c r="L451" s="533"/>
      <c r="M451" s="533"/>
      <c r="N451" s="534"/>
      <c r="O451" s="1042"/>
      <c r="P451" s="1043"/>
      <c r="Q451" s="1043"/>
      <c r="R451" s="1043"/>
      <c r="S451" s="1043"/>
      <c r="T451" s="1043"/>
      <c r="U451" s="1043"/>
      <c r="V451" s="1043"/>
      <c r="W451" s="1043"/>
      <c r="X451" s="1043"/>
      <c r="Y451" s="1043"/>
      <c r="Z451" s="1043"/>
      <c r="AA451" s="1043"/>
      <c r="AB451" s="1044"/>
      <c r="AC451" s="1048"/>
      <c r="AD451" s="1049"/>
      <c r="AE451" s="1049"/>
      <c r="AF451" s="1049"/>
      <c r="AG451" s="1049"/>
      <c r="AH451" s="1049"/>
      <c r="AI451" s="1049"/>
      <c r="AJ451" s="1049"/>
      <c r="AK451" s="1049"/>
      <c r="AL451" s="1049"/>
      <c r="AM451" s="1049"/>
      <c r="AN451" s="1049"/>
      <c r="AO451" s="1049"/>
      <c r="AP451" s="1050"/>
      <c r="AQ451" s="1051"/>
      <c r="AR451" s="1052"/>
      <c r="AS451" s="540"/>
      <c r="AT451" s="540"/>
      <c r="AU451" s="540"/>
      <c r="AV451" s="540"/>
      <c r="AW451" s="540"/>
      <c r="AX451" s="540"/>
      <c r="AY451" s="540"/>
      <c r="AZ451" s="540"/>
      <c r="BA451" s="540"/>
      <c r="BB451" s="540"/>
      <c r="BC451" s="540"/>
      <c r="BD451" s="540"/>
      <c r="BE451" s="540"/>
      <c r="BF451" s="541"/>
      <c r="BG451" s="542"/>
      <c r="BH451" s="86"/>
      <c r="BI451" s="217"/>
      <c r="BJ451" s="86"/>
      <c r="BK451" s="86"/>
    </row>
    <row r="452" spans="1:65" s="3" customFormat="1" ht="9.9" customHeight="1">
      <c r="A452" s="86"/>
      <c r="B452" s="214"/>
      <c r="C452" s="86"/>
      <c r="D452" s="529" t="s">
        <v>1127</v>
      </c>
      <c r="E452" s="530"/>
      <c r="F452" s="530"/>
      <c r="G452" s="530"/>
      <c r="H452" s="530"/>
      <c r="I452" s="530"/>
      <c r="J452" s="530"/>
      <c r="K452" s="530"/>
      <c r="L452" s="530"/>
      <c r="M452" s="530"/>
      <c r="N452" s="531"/>
      <c r="O452" s="1031"/>
      <c r="P452" s="1032"/>
      <c r="Q452" s="1032"/>
      <c r="R452" s="1032"/>
      <c r="S452" s="1032"/>
      <c r="T452" s="1032"/>
      <c r="U452" s="1032"/>
      <c r="V452" s="1032"/>
      <c r="W452" s="1032"/>
      <c r="X452" s="1032"/>
      <c r="Y452" s="1032"/>
      <c r="Z452" s="1032"/>
      <c r="AA452" s="1032"/>
      <c r="AB452" s="1033"/>
      <c r="AC452" s="983"/>
      <c r="AD452" s="984"/>
      <c r="AE452" s="984"/>
      <c r="AF452" s="984"/>
      <c r="AG452" s="984"/>
      <c r="AH452" s="984"/>
      <c r="AI452" s="984"/>
      <c r="AJ452" s="984"/>
      <c r="AK452" s="984"/>
      <c r="AL452" s="984"/>
      <c r="AM452" s="984"/>
      <c r="AN452" s="984"/>
      <c r="AO452" s="984"/>
      <c r="AP452" s="985"/>
      <c r="AQ452" s="1037"/>
      <c r="AR452" s="1038"/>
      <c r="AS452" s="539"/>
      <c r="AT452" s="539"/>
      <c r="AU452" s="539"/>
      <c r="AV452" s="539" t="s">
        <v>10</v>
      </c>
      <c r="AW452" s="539"/>
      <c r="AX452" s="539"/>
      <c r="AY452" s="539"/>
      <c r="AZ452" s="539"/>
      <c r="BA452" s="539" t="s">
        <v>1126</v>
      </c>
      <c r="BB452" s="539"/>
      <c r="BC452" s="539"/>
      <c r="BD452" s="539"/>
      <c r="BE452" s="539"/>
      <c r="BF452" s="541" t="s">
        <v>12</v>
      </c>
      <c r="BG452" s="542"/>
      <c r="BH452" s="86"/>
      <c r="BI452" s="217"/>
      <c r="BJ452" s="86"/>
      <c r="BK452" s="86"/>
    </row>
    <row r="453" spans="1:65" s="4" customFormat="1" ht="9.9" customHeight="1">
      <c r="A453" s="86"/>
      <c r="B453" s="214"/>
      <c r="C453" s="86"/>
      <c r="D453" s="532"/>
      <c r="E453" s="533"/>
      <c r="F453" s="533"/>
      <c r="G453" s="533"/>
      <c r="H453" s="533"/>
      <c r="I453" s="533"/>
      <c r="J453" s="533"/>
      <c r="K453" s="533"/>
      <c r="L453" s="533"/>
      <c r="M453" s="533"/>
      <c r="N453" s="534"/>
      <c r="O453" s="1034"/>
      <c r="P453" s="1035"/>
      <c r="Q453" s="1035"/>
      <c r="R453" s="1035"/>
      <c r="S453" s="1035"/>
      <c r="T453" s="1035"/>
      <c r="U453" s="1035"/>
      <c r="V453" s="1035"/>
      <c r="W453" s="1035"/>
      <c r="X453" s="1035"/>
      <c r="Y453" s="1035"/>
      <c r="Z453" s="1035"/>
      <c r="AA453" s="1035"/>
      <c r="AB453" s="1036"/>
      <c r="AC453" s="728"/>
      <c r="AD453" s="729"/>
      <c r="AE453" s="729"/>
      <c r="AF453" s="729"/>
      <c r="AG453" s="729"/>
      <c r="AH453" s="729"/>
      <c r="AI453" s="729"/>
      <c r="AJ453" s="729"/>
      <c r="AK453" s="729"/>
      <c r="AL453" s="729"/>
      <c r="AM453" s="729"/>
      <c r="AN453" s="729"/>
      <c r="AO453" s="729"/>
      <c r="AP453" s="987"/>
      <c r="AQ453" s="1039"/>
      <c r="AR453" s="1040"/>
      <c r="AS453" s="1041"/>
      <c r="AT453" s="1041"/>
      <c r="AU453" s="1041"/>
      <c r="AV453" s="1041"/>
      <c r="AW453" s="1041"/>
      <c r="AX453" s="1041"/>
      <c r="AY453" s="1041"/>
      <c r="AZ453" s="1041"/>
      <c r="BA453" s="1041"/>
      <c r="BB453" s="1041"/>
      <c r="BC453" s="1041"/>
      <c r="BD453" s="1041"/>
      <c r="BE453" s="1041"/>
      <c r="BF453" s="530"/>
      <c r="BG453" s="531"/>
      <c r="BH453" s="86"/>
      <c r="BI453" s="217"/>
      <c r="BJ453" s="86"/>
      <c r="BK453" s="86"/>
      <c r="BL453" s="3"/>
      <c r="BM453" s="3"/>
    </row>
    <row r="454" spans="1:65" s="4" customFormat="1" ht="9.9" customHeight="1">
      <c r="A454" s="218"/>
      <c r="B454" s="214"/>
      <c r="C454" s="86"/>
      <c r="D454" s="529" t="s">
        <v>1128</v>
      </c>
      <c r="E454" s="530"/>
      <c r="F454" s="530"/>
      <c r="G454" s="530"/>
      <c r="H454" s="530"/>
      <c r="I454" s="531"/>
      <c r="J454" s="529" t="s">
        <v>1129</v>
      </c>
      <c r="K454" s="530"/>
      <c r="L454" s="530"/>
      <c r="M454" s="530"/>
      <c r="N454" s="530"/>
      <c r="O454" s="552" t="str">
        <f>$O$368</f>
        <v/>
      </c>
      <c r="P454" s="553"/>
      <c r="Q454" s="553"/>
      <c r="R454" s="553"/>
      <c r="S454" s="553"/>
      <c r="T454" s="553"/>
      <c r="U454" s="553"/>
      <c r="V454" s="553"/>
      <c r="W454" s="553"/>
      <c r="X454" s="553"/>
      <c r="Y454" s="553"/>
      <c r="Z454" s="553"/>
      <c r="AA454" s="553"/>
      <c r="AB454" s="554"/>
      <c r="AC454" s="558" t="s">
        <v>1130</v>
      </c>
      <c r="AD454" s="558"/>
      <c r="AE454" s="558"/>
      <c r="AF454" s="558"/>
      <c r="AG454" s="558"/>
      <c r="AH454" s="558"/>
      <c r="AI454" s="558"/>
      <c r="AJ454" s="558"/>
      <c r="AK454" s="558"/>
      <c r="AL454" s="558"/>
      <c r="AM454" s="558"/>
      <c r="AN454" s="558"/>
      <c r="AO454" s="558"/>
      <c r="AP454" s="558"/>
      <c r="AQ454" s="560" t="str">
        <f>$AQ$368</f>
        <v/>
      </c>
      <c r="AR454" s="561"/>
      <c r="AS454" s="561" t="str">
        <f>$AS$368</f>
        <v/>
      </c>
      <c r="AT454" s="561"/>
      <c r="AU454" s="561"/>
      <c r="AV454" s="539" t="s">
        <v>10</v>
      </c>
      <c r="AW454" s="539"/>
      <c r="AX454" s="561" t="str">
        <f>$AX$368</f>
        <v/>
      </c>
      <c r="AY454" s="561"/>
      <c r="AZ454" s="561"/>
      <c r="BA454" s="539" t="s">
        <v>1126</v>
      </c>
      <c r="BB454" s="539"/>
      <c r="BC454" s="561" t="str">
        <f>$BC$368</f>
        <v/>
      </c>
      <c r="BD454" s="561"/>
      <c r="BE454" s="561"/>
      <c r="BF454" s="541" t="s">
        <v>12</v>
      </c>
      <c r="BG454" s="542"/>
      <c r="BH454" s="86"/>
      <c r="BI454" s="217"/>
      <c r="BJ454" s="86"/>
      <c r="BK454" s="86"/>
    </row>
    <row r="455" spans="1:65" s="4" customFormat="1" ht="9.9" customHeight="1">
      <c r="A455" s="218"/>
      <c r="B455" s="214"/>
      <c r="C455" s="86"/>
      <c r="D455" s="980"/>
      <c r="E455" s="981"/>
      <c r="F455" s="981"/>
      <c r="G455" s="981"/>
      <c r="H455" s="981"/>
      <c r="I455" s="982"/>
      <c r="J455" s="532"/>
      <c r="K455" s="533"/>
      <c r="L455" s="533"/>
      <c r="M455" s="533"/>
      <c r="N455" s="533"/>
      <c r="O455" s="555"/>
      <c r="P455" s="556"/>
      <c r="Q455" s="556"/>
      <c r="R455" s="556"/>
      <c r="S455" s="556"/>
      <c r="T455" s="556"/>
      <c r="U455" s="556"/>
      <c r="V455" s="556"/>
      <c r="W455" s="556"/>
      <c r="X455" s="556"/>
      <c r="Y455" s="556"/>
      <c r="Z455" s="556"/>
      <c r="AA455" s="556"/>
      <c r="AB455" s="557"/>
      <c r="AC455" s="559"/>
      <c r="AD455" s="559"/>
      <c r="AE455" s="559"/>
      <c r="AF455" s="559"/>
      <c r="AG455" s="559"/>
      <c r="AH455" s="559"/>
      <c r="AI455" s="559"/>
      <c r="AJ455" s="559"/>
      <c r="AK455" s="559"/>
      <c r="AL455" s="559"/>
      <c r="AM455" s="559"/>
      <c r="AN455" s="559"/>
      <c r="AO455" s="559"/>
      <c r="AP455" s="559"/>
      <c r="AQ455" s="562"/>
      <c r="AR455" s="563"/>
      <c r="AS455" s="563"/>
      <c r="AT455" s="563"/>
      <c r="AU455" s="563"/>
      <c r="AV455" s="540"/>
      <c r="AW455" s="540"/>
      <c r="AX455" s="563"/>
      <c r="AY455" s="563"/>
      <c r="AZ455" s="563"/>
      <c r="BA455" s="540"/>
      <c r="BB455" s="540"/>
      <c r="BC455" s="563"/>
      <c r="BD455" s="563"/>
      <c r="BE455" s="563"/>
      <c r="BF455" s="541"/>
      <c r="BG455" s="542"/>
      <c r="BH455" s="86"/>
      <c r="BI455" s="217"/>
      <c r="BJ455" s="86"/>
      <c r="BK455" s="86"/>
    </row>
    <row r="456" spans="1:65" s="4" customFormat="1" ht="9.9" customHeight="1">
      <c r="A456" s="218"/>
      <c r="B456" s="214"/>
      <c r="C456" s="86"/>
      <c r="D456" s="980"/>
      <c r="E456" s="981"/>
      <c r="F456" s="981"/>
      <c r="G456" s="981"/>
      <c r="H456" s="981"/>
      <c r="I456" s="982"/>
      <c r="J456" s="529" t="s">
        <v>1131</v>
      </c>
      <c r="K456" s="530"/>
      <c r="L456" s="530"/>
      <c r="M456" s="530"/>
      <c r="N456" s="530"/>
      <c r="O456" s="552" t="str">
        <f>$O$370</f>
        <v/>
      </c>
      <c r="P456" s="553"/>
      <c r="Q456" s="553"/>
      <c r="R456" s="553"/>
      <c r="S456" s="553"/>
      <c r="T456" s="553"/>
      <c r="U456" s="553"/>
      <c r="V456" s="553"/>
      <c r="W456" s="553"/>
      <c r="X456" s="553"/>
      <c r="Y456" s="553"/>
      <c r="Z456" s="553"/>
      <c r="AA456" s="553"/>
      <c r="AB456" s="554"/>
      <c r="AC456" s="1053" t="s">
        <v>1132</v>
      </c>
      <c r="AD456" s="1053"/>
      <c r="AE456" s="1053"/>
      <c r="AF456" s="1053"/>
      <c r="AG456" s="1053"/>
      <c r="AH456" s="1053"/>
      <c r="AI456" s="1053"/>
      <c r="AJ456" s="1053"/>
      <c r="AK456" s="1053"/>
      <c r="AL456" s="1053"/>
      <c r="AM456" s="1053"/>
      <c r="AN456" s="1053"/>
      <c r="AO456" s="1053"/>
      <c r="AP456" s="1053"/>
      <c r="AQ456" s="560" t="str">
        <f>$AQ$368</f>
        <v/>
      </c>
      <c r="AR456" s="561"/>
      <c r="AS456" s="561" t="str">
        <f>$AS$368</f>
        <v/>
      </c>
      <c r="AT456" s="561"/>
      <c r="AU456" s="561"/>
      <c r="AV456" s="539" t="s">
        <v>10</v>
      </c>
      <c r="AW456" s="539"/>
      <c r="AX456" s="561" t="str">
        <f>$AX$368</f>
        <v/>
      </c>
      <c r="AY456" s="561"/>
      <c r="AZ456" s="561"/>
      <c r="BA456" s="539" t="s">
        <v>1126</v>
      </c>
      <c r="BB456" s="539"/>
      <c r="BC456" s="561" t="str">
        <f>$BC$368</f>
        <v/>
      </c>
      <c r="BD456" s="561"/>
      <c r="BE456" s="561"/>
      <c r="BF456" s="541" t="s">
        <v>12</v>
      </c>
      <c r="BG456" s="542"/>
      <c r="BH456" s="86"/>
      <c r="BI456" s="217"/>
      <c r="BJ456" s="86"/>
      <c r="BK456" s="218"/>
    </row>
    <row r="457" spans="1:65" s="4" customFormat="1" ht="9.9" customHeight="1">
      <c r="A457" s="218"/>
      <c r="B457" s="214"/>
      <c r="C457" s="86"/>
      <c r="D457" s="532"/>
      <c r="E457" s="533"/>
      <c r="F457" s="533"/>
      <c r="G457" s="533"/>
      <c r="H457" s="533"/>
      <c r="I457" s="534"/>
      <c r="J457" s="532"/>
      <c r="K457" s="533"/>
      <c r="L457" s="533"/>
      <c r="M457" s="533"/>
      <c r="N457" s="533"/>
      <c r="O457" s="555"/>
      <c r="P457" s="556"/>
      <c r="Q457" s="556"/>
      <c r="R457" s="556"/>
      <c r="S457" s="556"/>
      <c r="T457" s="556"/>
      <c r="U457" s="556"/>
      <c r="V457" s="556"/>
      <c r="W457" s="556"/>
      <c r="X457" s="556"/>
      <c r="Y457" s="556"/>
      <c r="Z457" s="556"/>
      <c r="AA457" s="556"/>
      <c r="AB457" s="557"/>
      <c r="AC457" s="1054"/>
      <c r="AD457" s="1054"/>
      <c r="AE457" s="1054"/>
      <c r="AF457" s="1054"/>
      <c r="AG457" s="1054"/>
      <c r="AH457" s="1054"/>
      <c r="AI457" s="1054"/>
      <c r="AJ457" s="1054"/>
      <c r="AK457" s="1054"/>
      <c r="AL457" s="1054"/>
      <c r="AM457" s="1054"/>
      <c r="AN457" s="1054"/>
      <c r="AO457" s="1054"/>
      <c r="AP457" s="1054"/>
      <c r="AQ457" s="562"/>
      <c r="AR457" s="563"/>
      <c r="AS457" s="563"/>
      <c r="AT457" s="563"/>
      <c r="AU457" s="563"/>
      <c r="AV457" s="540"/>
      <c r="AW457" s="540"/>
      <c r="AX457" s="563"/>
      <c r="AY457" s="563"/>
      <c r="AZ457" s="563"/>
      <c r="BA457" s="540"/>
      <c r="BB457" s="540"/>
      <c r="BC457" s="563"/>
      <c r="BD457" s="563"/>
      <c r="BE457" s="563"/>
      <c r="BF457" s="541"/>
      <c r="BG457" s="542"/>
      <c r="BH457" s="86"/>
      <c r="BI457" s="217"/>
      <c r="BJ457" s="86"/>
      <c r="BK457" s="218"/>
    </row>
    <row r="458" spans="1:65" s="4" customFormat="1" ht="9.9" customHeight="1">
      <c r="A458" s="218"/>
      <c r="B458" s="214"/>
      <c r="C458" s="86"/>
      <c r="D458" s="543" t="s">
        <v>1133</v>
      </c>
      <c r="E458" s="544"/>
      <c r="F458" s="544"/>
      <c r="G458" s="544"/>
      <c r="H458" s="544"/>
      <c r="I458" s="545"/>
      <c r="J458" s="529" t="s">
        <v>1129</v>
      </c>
      <c r="K458" s="530"/>
      <c r="L458" s="530"/>
      <c r="M458" s="530"/>
      <c r="N458" s="530"/>
      <c r="O458" s="552" t="str">
        <f>$O$372</f>
        <v/>
      </c>
      <c r="P458" s="553"/>
      <c r="Q458" s="553"/>
      <c r="R458" s="553"/>
      <c r="S458" s="553"/>
      <c r="T458" s="553"/>
      <c r="U458" s="553"/>
      <c r="V458" s="553"/>
      <c r="W458" s="553"/>
      <c r="X458" s="553"/>
      <c r="Y458" s="553"/>
      <c r="Z458" s="553"/>
      <c r="AA458" s="553"/>
      <c r="AB458" s="554"/>
      <c r="AC458" s="558" t="s">
        <v>1130</v>
      </c>
      <c r="AD458" s="558"/>
      <c r="AE458" s="558"/>
      <c r="AF458" s="558"/>
      <c r="AG458" s="558"/>
      <c r="AH458" s="558"/>
      <c r="AI458" s="558"/>
      <c r="AJ458" s="558"/>
      <c r="AK458" s="558"/>
      <c r="AL458" s="558"/>
      <c r="AM458" s="558"/>
      <c r="AN458" s="558"/>
      <c r="AO458" s="558"/>
      <c r="AP458" s="558"/>
      <c r="AQ458" s="560" t="str">
        <f>$AQ$368</f>
        <v/>
      </c>
      <c r="AR458" s="561"/>
      <c r="AS458" s="561" t="str">
        <f>$AS$368</f>
        <v/>
      </c>
      <c r="AT458" s="561"/>
      <c r="AU458" s="561"/>
      <c r="AV458" s="539" t="s">
        <v>10</v>
      </c>
      <c r="AW458" s="539"/>
      <c r="AX458" s="561" t="str">
        <f>$AX$368</f>
        <v/>
      </c>
      <c r="AY458" s="561"/>
      <c r="AZ458" s="561"/>
      <c r="BA458" s="539" t="s">
        <v>1126</v>
      </c>
      <c r="BB458" s="539"/>
      <c r="BC458" s="561" t="str">
        <f>$BC$368</f>
        <v/>
      </c>
      <c r="BD458" s="561"/>
      <c r="BE458" s="561"/>
      <c r="BF458" s="541" t="s">
        <v>12</v>
      </c>
      <c r="BG458" s="542"/>
      <c r="BH458" s="86"/>
      <c r="BI458" s="217"/>
      <c r="BJ458" s="86"/>
      <c r="BK458" s="218"/>
    </row>
    <row r="459" spans="1:65" s="4" customFormat="1" ht="9.9" customHeight="1">
      <c r="A459" s="218"/>
      <c r="B459" s="214"/>
      <c r="C459" s="86"/>
      <c r="D459" s="546"/>
      <c r="E459" s="547"/>
      <c r="F459" s="547"/>
      <c r="G459" s="547"/>
      <c r="H459" s="547"/>
      <c r="I459" s="548"/>
      <c r="J459" s="532"/>
      <c r="K459" s="533"/>
      <c r="L459" s="533"/>
      <c r="M459" s="533"/>
      <c r="N459" s="533"/>
      <c r="O459" s="555"/>
      <c r="P459" s="556"/>
      <c r="Q459" s="556"/>
      <c r="R459" s="556"/>
      <c r="S459" s="556"/>
      <c r="T459" s="556"/>
      <c r="U459" s="556"/>
      <c r="V459" s="556"/>
      <c r="W459" s="556"/>
      <c r="X459" s="556"/>
      <c r="Y459" s="556"/>
      <c r="Z459" s="556"/>
      <c r="AA459" s="556"/>
      <c r="AB459" s="557"/>
      <c r="AC459" s="559"/>
      <c r="AD459" s="559"/>
      <c r="AE459" s="559"/>
      <c r="AF459" s="559"/>
      <c r="AG459" s="559"/>
      <c r="AH459" s="559"/>
      <c r="AI459" s="559"/>
      <c r="AJ459" s="559"/>
      <c r="AK459" s="559"/>
      <c r="AL459" s="559"/>
      <c r="AM459" s="559"/>
      <c r="AN459" s="559"/>
      <c r="AO459" s="559"/>
      <c r="AP459" s="559"/>
      <c r="AQ459" s="562"/>
      <c r="AR459" s="563"/>
      <c r="AS459" s="563"/>
      <c r="AT459" s="563"/>
      <c r="AU459" s="563"/>
      <c r="AV459" s="540"/>
      <c r="AW459" s="540"/>
      <c r="AX459" s="563"/>
      <c r="AY459" s="563"/>
      <c r="AZ459" s="563"/>
      <c r="BA459" s="540"/>
      <c r="BB459" s="540"/>
      <c r="BC459" s="563"/>
      <c r="BD459" s="563"/>
      <c r="BE459" s="563"/>
      <c r="BF459" s="541"/>
      <c r="BG459" s="542"/>
      <c r="BH459" s="86"/>
      <c r="BI459" s="217"/>
      <c r="BJ459" s="86"/>
      <c r="BK459" s="218"/>
    </row>
    <row r="460" spans="1:65" s="4" customFormat="1" ht="9.9" customHeight="1">
      <c r="A460" s="218"/>
      <c r="B460" s="214"/>
      <c r="C460" s="86"/>
      <c r="D460" s="546"/>
      <c r="E460" s="547"/>
      <c r="F460" s="547"/>
      <c r="G460" s="547"/>
      <c r="H460" s="547"/>
      <c r="I460" s="548"/>
      <c r="J460" s="529" t="s">
        <v>1131</v>
      </c>
      <c r="K460" s="530"/>
      <c r="L460" s="530"/>
      <c r="M460" s="530"/>
      <c r="N460" s="530"/>
      <c r="O460" s="552" t="str">
        <f>$O$374</f>
        <v/>
      </c>
      <c r="P460" s="553"/>
      <c r="Q460" s="553"/>
      <c r="R460" s="553"/>
      <c r="S460" s="553"/>
      <c r="T460" s="553"/>
      <c r="U460" s="553"/>
      <c r="V460" s="553"/>
      <c r="W460" s="553"/>
      <c r="X460" s="553"/>
      <c r="Y460" s="553"/>
      <c r="Z460" s="553"/>
      <c r="AA460" s="553"/>
      <c r="AB460" s="554"/>
      <c r="AC460" s="530" t="s">
        <v>1132</v>
      </c>
      <c r="AD460" s="530"/>
      <c r="AE460" s="530"/>
      <c r="AF460" s="531"/>
      <c r="AG460" s="564" t="s">
        <v>1134</v>
      </c>
      <c r="AH460" s="565"/>
      <c r="AI460" s="566"/>
      <c r="AJ460" s="570" t="s">
        <v>1135</v>
      </c>
      <c r="AK460" s="571"/>
      <c r="AL460" s="571"/>
      <c r="AM460" s="571"/>
      <c r="AN460" s="571"/>
      <c r="AO460" s="571"/>
      <c r="AP460" s="571"/>
      <c r="AQ460" s="560" t="str">
        <f>$AQ$368</f>
        <v/>
      </c>
      <c r="AR460" s="561"/>
      <c r="AS460" s="561" t="str">
        <f>$AS$368</f>
        <v/>
      </c>
      <c r="AT460" s="561"/>
      <c r="AU460" s="561"/>
      <c r="AV460" s="539" t="s">
        <v>10</v>
      </c>
      <c r="AW460" s="539"/>
      <c r="AX460" s="561" t="str">
        <f>$AX$368</f>
        <v/>
      </c>
      <c r="AY460" s="561"/>
      <c r="AZ460" s="561"/>
      <c r="BA460" s="539" t="s">
        <v>1126</v>
      </c>
      <c r="BB460" s="539"/>
      <c r="BC460" s="561" t="str">
        <f>$BC$368</f>
        <v/>
      </c>
      <c r="BD460" s="561"/>
      <c r="BE460" s="561"/>
      <c r="BF460" s="541" t="s">
        <v>12</v>
      </c>
      <c r="BG460" s="542"/>
      <c r="BH460" s="86"/>
      <c r="BI460" s="217"/>
      <c r="BJ460" s="86"/>
      <c r="BK460" s="218"/>
    </row>
    <row r="461" spans="1:65" s="4" customFormat="1" ht="9.9" customHeight="1">
      <c r="A461" s="218"/>
      <c r="B461" s="214"/>
      <c r="C461" s="86"/>
      <c r="D461" s="549"/>
      <c r="E461" s="550"/>
      <c r="F461" s="550"/>
      <c r="G461" s="550"/>
      <c r="H461" s="550"/>
      <c r="I461" s="551"/>
      <c r="J461" s="532"/>
      <c r="K461" s="533"/>
      <c r="L461" s="533"/>
      <c r="M461" s="533"/>
      <c r="N461" s="533"/>
      <c r="O461" s="555"/>
      <c r="P461" s="556"/>
      <c r="Q461" s="556"/>
      <c r="R461" s="556"/>
      <c r="S461" s="556"/>
      <c r="T461" s="556"/>
      <c r="U461" s="556"/>
      <c r="V461" s="556"/>
      <c r="W461" s="556"/>
      <c r="X461" s="556"/>
      <c r="Y461" s="556"/>
      <c r="Z461" s="556"/>
      <c r="AA461" s="556"/>
      <c r="AB461" s="557"/>
      <c r="AC461" s="533"/>
      <c r="AD461" s="533"/>
      <c r="AE461" s="533"/>
      <c r="AF461" s="534"/>
      <c r="AG461" s="567"/>
      <c r="AH461" s="568"/>
      <c r="AI461" s="569"/>
      <c r="AJ461" s="572"/>
      <c r="AK461" s="573"/>
      <c r="AL461" s="573"/>
      <c r="AM461" s="573"/>
      <c r="AN461" s="573"/>
      <c r="AO461" s="573"/>
      <c r="AP461" s="573"/>
      <c r="AQ461" s="562"/>
      <c r="AR461" s="563"/>
      <c r="AS461" s="563"/>
      <c r="AT461" s="563"/>
      <c r="AU461" s="563"/>
      <c r="AV461" s="540"/>
      <c r="AW461" s="540"/>
      <c r="AX461" s="563"/>
      <c r="AY461" s="563"/>
      <c r="AZ461" s="563"/>
      <c r="BA461" s="540"/>
      <c r="BB461" s="540"/>
      <c r="BC461" s="563"/>
      <c r="BD461" s="563"/>
      <c r="BE461" s="563"/>
      <c r="BF461" s="541"/>
      <c r="BG461" s="542"/>
      <c r="BH461" s="86"/>
      <c r="BI461" s="217"/>
      <c r="BJ461" s="86"/>
      <c r="BK461" s="218"/>
    </row>
    <row r="462" spans="1:65" s="4" customFormat="1" ht="9.9" customHeight="1">
      <c r="A462" s="218"/>
      <c r="B462" s="214"/>
      <c r="C462" s="86"/>
      <c r="D462" s="543" t="s">
        <v>1196</v>
      </c>
      <c r="E462" s="544"/>
      <c r="F462" s="544"/>
      <c r="G462" s="544"/>
      <c r="H462" s="544"/>
      <c r="I462" s="545"/>
      <c r="J462" s="529" t="s">
        <v>1129</v>
      </c>
      <c r="K462" s="530"/>
      <c r="L462" s="530"/>
      <c r="M462" s="530"/>
      <c r="N462" s="530"/>
      <c r="O462" s="552"/>
      <c r="P462" s="553"/>
      <c r="Q462" s="553"/>
      <c r="R462" s="553"/>
      <c r="S462" s="553"/>
      <c r="T462" s="553"/>
      <c r="U462" s="553"/>
      <c r="V462" s="553"/>
      <c r="W462" s="553"/>
      <c r="X462" s="553"/>
      <c r="Y462" s="553"/>
      <c r="Z462" s="553"/>
      <c r="AA462" s="553"/>
      <c r="AB462" s="554"/>
      <c r="AC462" s="558"/>
      <c r="AD462" s="558"/>
      <c r="AE462" s="558"/>
      <c r="AF462" s="558"/>
      <c r="AG462" s="558"/>
      <c r="AH462" s="558"/>
      <c r="AI462" s="558"/>
      <c r="AJ462" s="558"/>
      <c r="AK462" s="558"/>
      <c r="AL462" s="558"/>
      <c r="AM462" s="558"/>
      <c r="AN462" s="558"/>
      <c r="AO462" s="558"/>
      <c r="AP462" s="558"/>
      <c r="AQ462" s="560"/>
      <c r="AR462" s="561"/>
      <c r="AS462" s="561"/>
      <c r="AT462" s="561"/>
      <c r="AU462" s="561"/>
      <c r="AV462" s="539" t="s">
        <v>10</v>
      </c>
      <c r="AW462" s="539"/>
      <c r="AX462" s="561"/>
      <c r="AY462" s="561"/>
      <c r="AZ462" s="561"/>
      <c r="BA462" s="539" t="s">
        <v>1126</v>
      </c>
      <c r="BB462" s="539"/>
      <c r="BC462" s="561"/>
      <c r="BD462" s="561"/>
      <c r="BE462" s="561"/>
      <c r="BF462" s="541" t="s">
        <v>12</v>
      </c>
      <c r="BG462" s="542"/>
      <c r="BH462" s="86"/>
      <c r="BI462" s="217"/>
      <c r="BJ462" s="86"/>
      <c r="BK462" s="218"/>
    </row>
    <row r="463" spans="1:65" s="4" customFormat="1" ht="9.9" customHeight="1">
      <c r="A463" s="218"/>
      <c r="B463" s="214"/>
      <c r="C463" s="86"/>
      <c r="D463" s="546"/>
      <c r="E463" s="547"/>
      <c r="F463" s="547"/>
      <c r="G463" s="547"/>
      <c r="H463" s="547"/>
      <c r="I463" s="548"/>
      <c r="J463" s="532"/>
      <c r="K463" s="533"/>
      <c r="L463" s="533"/>
      <c r="M463" s="533"/>
      <c r="N463" s="533"/>
      <c r="O463" s="555"/>
      <c r="P463" s="556"/>
      <c r="Q463" s="556"/>
      <c r="R463" s="556"/>
      <c r="S463" s="556"/>
      <c r="T463" s="556"/>
      <c r="U463" s="556"/>
      <c r="V463" s="556"/>
      <c r="W463" s="556"/>
      <c r="X463" s="556"/>
      <c r="Y463" s="556"/>
      <c r="Z463" s="556"/>
      <c r="AA463" s="556"/>
      <c r="AB463" s="557"/>
      <c r="AC463" s="559"/>
      <c r="AD463" s="559"/>
      <c r="AE463" s="559"/>
      <c r="AF463" s="559"/>
      <c r="AG463" s="559"/>
      <c r="AH463" s="559"/>
      <c r="AI463" s="559"/>
      <c r="AJ463" s="559"/>
      <c r="AK463" s="559"/>
      <c r="AL463" s="559"/>
      <c r="AM463" s="559"/>
      <c r="AN463" s="559"/>
      <c r="AO463" s="559"/>
      <c r="AP463" s="559"/>
      <c r="AQ463" s="562"/>
      <c r="AR463" s="563"/>
      <c r="AS463" s="563"/>
      <c r="AT463" s="563"/>
      <c r="AU463" s="563"/>
      <c r="AV463" s="540"/>
      <c r="AW463" s="540"/>
      <c r="AX463" s="563"/>
      <c r="AY463" s="563"/>
      <c r="AZ463" s="563"/>
      <c r="BA463" s="540"/>
      <c r="BB463" s="540"/>
      <c r="BC463" s="563"/>
      <c r="BD463" s="563"/>
      <c r="BE463" s="563"/>
      <c r="BF463" s="541"/>
      <c r="BG463" s="542"/>
      <c r="BH463" s="86"/>
      <c r="BI463" s="217"/>
      <c r="BJ463" s="86"/>
      <c r="BK463" s="218"/>
    </row>
    <row r="464" spans="1:65" s="4" customFormat="1" ht="9.9" customHeight="1">
      <c r="A464" s="218"/>
      <c r="B464" s="214"/>
      <c r="C464" s="86"/>
      <c r="D464" s="546"/>
      <c r="E464" s="547"/>
      <c r="F464" s="547"/>
      <c r="G464" s="547"/>
      <c r="H464" s="547"/>
      <c r="I464" s="548"/>
      <c r="J464" s="529" t="s">
        <v>1131</v>
      </c>
      <c r="K464" s="530"/>
      <c r="L464" s="530"/>
      <c r="M464" s="530"/>
      <c r="N464" s="530"/>
      <c r="O464" s="552"/>
      <c r="P464" s="553"/>
      <c r="Q464" s="553"/>
      <c r="R464" s="553"/>
      <c r="S464" s="553"/>
      <c r="T464" s="553"/>
      <c r="U464" s="553"/>
      <c r="V464" s="553"/>
      <c r="W464" s="553"/>
      <c r="X464" s="553"/>
      <c r="Y464" s="553"/>
      <c r="Z464" s="553"/>
      <c r="AA464" s="553"/>
      <c r="AB464" s="554"/>
      <c r="AC464" s="530"/>
      <c r="AD464" s="530"/>
      <c r="AE464" s="530"/>
      <c r="AF464" s="531"/>
      <c r="AG464" s="564" t="s">
        <v>1134</v>
      </c>
      <c r="AH464" s="565"/>
      <c r="AI464" s="566"/>
      <c r="AJ464" s="570"/>
      <c r="AK464" s="571"/>
      <c r="AL464" s="571"/>
      <c r="AM464" s="571"/>
      <c r="AN464" s="571"/>
      <c r="AO464" s="571"/>
      <c r="AP464" s="571"/>
      <c r="AQ464" s="560"/>
      <c r="AR464" s="561"/>
      <c r="AS464" s="561"/>
      <c r="AT464" s="561"/>
      <c r="AU464" s="561"/>
      <c r="AV464" s="539" t="s">
        <v>10</v>
      </c>
      <c r="AW464" s="539"/>
      <c r="AX464" s="561"/>
      <c r="AY464" s="561"/>
      <c r="AZ464" s="561"/>
      <c r="BA464" s="539" t="s">
        <v>1126</v>
      </c>
      <c r="BB464" s="539"/>
      <c r="BC464" s="561"/>
      <c r="BD464" s="561"/>
      <c r="BE464" s="561"/>
      <c r="BF464" s="541" t="s">
        <v>12</v>
      </c>
      <c r="BG464" s="542"/>
      <c r="BH464" s="86"/>
      <c r="BI464" s="217"/>
      <c r="BJ464" s="86"/>
      <c r="BK464" s="218"/>
    </row>
    <row r="465" spans="1:63" s="4" customFormat="1" ht="9.9" customHeight="1">
      <c r="A465" s="218"/>
      <c r="B465" s="214"/>
      <c r="C465" s="86"/>
      <c r="D465" s="549"/>
      <c r="E465" s="550"/>
      <c r="F465" s="550"/>
      <c r="G465" s="550"/>
      <c r="H465" s="550"/>
      <c r="I465" s="551"/>
      <c r="J465" s="532"/>
      <c r="K465" s="533"/>
      <c r="L465" s="533"/>
      <c r="M465" s="533"/>
      <c r="N465" s="533"/>
      <c r="O465" s="555"/>
      <c r="P465" s="556"/>
      <c r="Q465" s="556"/>
      <c r="R465" s="556"/>
      <c r="S465" s="556"/>
      <c r="T465" s="556"/>
      <c r="U465" s="556"/>
      <c r="V465" s="556"/>
      <c r="W465" s="556"/>
      <c r="X465" s="556"/>
      <c r="Y465" s="556"/>
      <c r="Z465" s="556"/>
      <c r="AA465" s="556"/>
      <c r="AB465" s="557"/>
      <c r="AC465" s="533"/>
      <c r="AD465" s="533"/>
      <c r="AE465" s="533"/>
      <c r="AF465" s="534"/>
      <c r="AG465" s="567"/>
      <c r="AH465" s="568"/>
      <c r="AI465" s="569"/>
      <c r="AJ465" s="572"/>
      <c r="AK465" s="573"/>
      <c r="AL465" s="573"/>
      <c r="AM465" s="573"/>
      <c r="AN465" s="573"/>
      <c r="AO465" s="573"/>
      <c r="AP465" s="573"/>
      <c r="AQ465" s="562"/>
      <c r="AR465" s="563"/>
      <c r="AS465" s="563"/>
      <c r="AT465" s="563"/>
      <c r="AU465" s="563"/>
      <c r="AV465" s="540"/>
      <c r="AW465" s="540"/>
      <c r="AX465" s="563"/>
      <c r="AY465" s="563"/>
      <c r="AZ465" s="563"/>
      <c r="BA465" s="540"/>
      <c r="BB465" s="540"/>
      <c r="BC465" s="563"/>
      <c r="BD465" s="563"/>
      <c r="BE465" s="563"/>
      <c r="BF465" s="541"/>
      <c r="BG465" s="542"/>
      <c r="BH465" s="86"/>
      <c r="BI465" s="217"/>
      <c r="BJ465" s="86"/>
      <c r="BK465" s="218"/>
    </row>
    <row r="466" spans="1:63" s="4" customFormat="1" ht="9.9" customHeight="1">
      <c r="A466" s="218"/>
      <c r="B466" s="214"/>
      <c r="C466" s="86"/>
      <c r="D466" s="529" t="s">
        <v>1197</v>
      </c>
      <c r="E466" s="530"/>
      <c r="F466" s="530"/>
      <c r="G466" s="530"/>
      <c r="H466" s="530"/>
      <c r="I466" s="530"/>
      <c r="J466" s="530"/>
      <c r="K466" s="530"/>
      <c r="L466" s="530"/>
      <c r="M466" s="530"/>
      <c r="N466" s="531"/>
      <c r="O466" s="535"/>
      <c r="P466" s="536"/>
      <c r="Q466" s="539"/>
      <c r="R466" s="539"/>
      <c r="S466" s="539"/>
      <c r="T466" s="539"/>
      <c r="U466" s="539" t="s">
        <v>10</v>
      </c>
      <c r="V466" s="539"/>
      <c r="W466" s="539"/>
      <c r="X466" s="539"/>
      <c r="Y466" s="539"/>
      <c r="Z466" s="539" t="s">
        <v>1126</v>
      </c>
      <c r="AA466" s="539"/>
      <c r="AB466" s="539"/>
      <c r="AC466" s="539"/>
      <c r="AD466" s="539"/>
      <c r="AE466" s="541" t="s">
        <v>12</v>
      </c>
      <c r="AF466" s="542"/>
      <c r="AG466" s="78"/>
      <c r="AH466" s="78"/>
      <c r="AI466" s="78"/>
      <c r="AJ466" s="78"/>
      <c r="AK466" s="78"/>
      <c r="AL466" s="78"/>
      <c r="AM466" s="78"/>
      <c r="AN466" s="78"/>
      <c r="AO466" s="78"/>
      <c r="AP466" s="72"/>
      <c r="BH466" s="86"/>
      <c r="BI466" s="217"/>
      <c r="BJ466" s="86"/>
      <c r="BK466" s="218"/>
    </row>
    <row r="467" spans="1:63" s="4" customFormat="1" ht="9.9" customHeight="1">
      <c r="A467" s="218"/>
      <c r="B467" s="214"/>
      <c r="C467" s="86"/>
      <c r="D467" s="532"/>
      <c r="E467" s="533"/>
      <c r="F467" s="533"/>
      <c r="G467" s="533"/>
      <c r="H467" s="533"/>
      <c r="I467" s="533"/>
      <c r="J467" s="533"/>
      <c r="K467" s="533"/>
      <c r="L467" s="533"/>
      <c r="M467" s="533"/>
      <c r="N467" s="534"/>
      <c r="O467" s="537"/>
      <c r="P467" s="538"/>
      <c r="Q467" s="540"/>
      <c r="R467" s="540"/>
      <c r="S467" s="540"/>
      <c r="T467" s="540"/>
      <c r="U467" s="540"/>
      <c r="V467" s="540"/>
      <c r="W467" s="540"/>
      <c r="X467" s="540"/>
      <c r="Y467" s="540"/>
      <c r="Z467" s="540"/>
      <c r="AA467" s="540"/>
      <c r="AB467" s="540"/>
      <c r="AC467" s="540"/>
      <c r="AD467" s="540"/>
      <c r="AE467" s="541"/>
      <c r="AF467" s="542"/>
      <c r="AG467" s="78"/>
      <c r="AH467" s="78"/>
      <c r="AI467" s="78"/>
      <c r="AJ467" s="78"/>
      <c r="AK467" s="78"/>
      <c r="AL467" s="78"/>
      <c r="AM467" s="78"/>
      <c r="AN467" s="78"/>
      <c r="AO467" s="78"/>
      <c r="AP467" s="72"/>
      <c r="BH467" s="86"/>
      <c r="BI467" s="217"/>
      <c r="BJ467" s="86"/>
      <c r="BK467" s="218"/>
    </row>
    <row r="468" spans="1:63" s="4" customFormat="1" ht="9.9" customHeight="1">
      <c r="A468" s="217"/>
      <c r="B468" s="240"/>
      <c r="C468" s="241"/>
      <c r="D468" s="242"/>
      <c r="E468" s="242"/>
      <c r="F468" s="242"/>
      <c r="G468" s="242"/>
      <c r="H468" s="242"/>
      <c r="I468" s="242"/>
      <c r="J468" s="242"/>
      <c r="K468" s="242"/>
      <c r="L468" s="242"/>
      <c r="M468" s="242"/>
      <c r="N468" s="242"/>
      <c r="O468" s="242"/>
      <c r="P468" s="242"/>
      <c r="Q468" s="242"/>
      <c r="R468" s="242"/>
      <c r="S468" s="242"/>
      <c r="T468" s="242"/>
      <c r="U468" s="242"/>
      <c r="V468" s="242"/>
      <c r="W468" s="242"/>
      <c r="X468" s="242"/>
      <c r="Y468" s="242"/>
      <c r="Z468" s="242"/>
      <c r="AA468" s="242"/>
      <c r="AB468" s="242"/>
      <c r="AC468" s="242"/>
      <c r="AD468" s="242"/>
      <c r="AE468" s="242"/>
      <c r="AF468" s="242"/>
      <c r="AG468" s="242"/>
      <c r="AH468" s="242"/>
      <c r="AI468" s="242"/>
      <c r="AJ468" s="242"/>
      <c r="AK468" s="242"/>
      <c r="AL468" s="242"/>
      <c r="AM468" s="242"/>
      <c r="AN468" s="242"/>
      <c r="AO468" s="242"/>
      <c r="AP468" s="242"/>
      <c r="AQ468" s="242"/>
      <c r="AR468" s="242"/>
      <c r="AS468" s="241"/>
      <c r="AT468" s="241"/>
      <c r="AU468" s="241"/>
      <c r="AV468" s="241"/>
      <c r="AW468" s="241"/>
      <c r="AX468" s="241"/>
      <c r="AY468" s="241"/>
      <c r="AZ468" s="241"/>
      <c r="BA468" s="241"/>
      <c r="BB468" s="241"/>
      <c r="BC468" s="241"/>
      <c r="BD468" s="241"/>
      <c r="BE468" s="241"/>
      <c r="BF468" s="241"/>
      <c r="BG468" s="241"/>
      <c r="BH468" s="241"/>
      <c r="BI468" s="243"/>
      <c r="BJ468" s="86"/>
      <c r="BK468" s="218"/>
    </row>
    <row r="469" spans="1:63" s="4" customFormat="1" ht="9.9" customHeight="1">
      <c r="A469" s="86"/>
      <c r="B469" s="86"/>
      <c r="C469" s="86"/>
      <c r="D469" s="239"/>
      <c r="E469" s="239"/>
      <c r="F469" s="239"/>
      <c r="G469" s="239"/>
      <c r="H469" s="239"/>
      <c r="I469" s="239"/>
      <c r="J469" s="239"/>
      <c r="K469" s="239"/>
      <c r="L469" s="239"/>
      <c r="M469" s="239"/>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c r="AJ469" s="239"/>
      <c r="AK469" s="239"/>
      <c r="AL469" s="239"/>
      <c r="AM469" s="239"/>
      <c r="AN469" s="239"/>
      <c r="AO469" s="239"/>
      <c r="AP469" s="239"/>
      <c r="AQ469" s="239"/>
      <c r="AR469" s="239"/>
      <c r="AS469" s="86"/>
      <c r="AT469" s="86"/>
      <c r="AU469" s="86"/>
      <c r="AV469" s="86"/>
      <c r="AW469" s="86"/>
      <c r="AX469" s="86"/>
      <c r="AY469" s="86"/>
      <c r="AZ469" s="86"/>
      <c r="BA469" s="86"/>
      <c r="BB469" s="86"/>
      <c r="BC469" s="86"/>
      <c r="BD469" s="86"/>
      <c r="BE469" s="86"/>
      <c r="BF469" s="86"/>
      <c r="BG469" s="86"/>
      <c r="BH469" s="86"/>
      <c r="BI469" s="86"/>
      <c r="BJ469" s="86"/>
      <c r="BK469" s="218"/>
    </row>
    <row r="470" spans="1:63" s="3" customFormat="1" ht="9.9" customHeight="1">
      <c r="A470" s="202"/>
      <c r="B470" s="264"/>
      <c r="C470" s="265"/>
      <c r="D470" s="265"/>
      <c r="E470" s="265"/>
      <c r="F470" s="265"/>
      <c r="G470" s="265"/>
      <c r="H470" s="265"/>
      <c r="I470" s="265"/>
      <c r="J470" s="265"/>
      <c r="K470" s="265"/>
      <c r="L470" s="202"/>
      <c r="M470" s="202"/>
      <c r="N470" s="202"/>
      <c r="O470" s="202"/>
      <c r="P470" s="202"/>
      <c r="Q470" s="202"/>
      <c r="R470" s="202"/>
      <c r="S470" s="202"/>
      <c r="T470" s="202"/>
      <c r="U470" s="203"/>
      <c r="V470" s="202"/>
      <c r="W470" s="202"/>
      <c r="X470" s="202"/>
      <c r="Y470" s="202"/>
      <c r="Z470" s="202"/>
      <c r="AA470" s="202"/>
      <c r="AB470" s="202"/>
      <c r="AC470" s="202"/>
      <c r="AD470" s="202"/>
      <c r="AE470" s="203"/>
      <c r="AF470" s="202"/>
      <c r="AG470" s="202"/>
      <c r="AH470" s="202"/>
      <c r="AI470" s="202"/>
      <c r="AJ470" s="202"/>
      <c r="AK470" s="202"/>
      <c r="AL470" s="202"/>
      <c r="AM470" s="202"/>
      <c r="AN470" s="202"/>
      <c r="AO470" s="203"/>
      <c r="AP470" s="202"/>
      <c r="AQ470" s="202"/>
      <c r="AR470" s="202"/>
      <c r="AS470" s="202"/>
      <c r="AT470" s="202"/>
      <c r="AU470" s="202"/>
      <c r="AV470" s="202"/>
      <c r="AW470" s="202"/>
      <c r="AX470" s="202"/>
      <c r="AY470" s="958" t="s">
        <v>1149</v>
      </c>
      <c r="AZ470" s="959"/>
      <c r="BA470" s="959"/>
      <c r="BB470" s="959"/>
      <c r="BC470" s="959"/>
      <c r="BD470" s="959"/>
      <c r="BE470" s="959"/>
      <c r="BF470" s="959"/>
      <c r="BG470" s="959"/>
      <c r="BH470" s="959"/>
      <c r="BI470" s="959"/>
      <c r="BJ470" s="959"/>
      <c r="BK470" s="202"/>
    </row>
    <row r="471" spans="1:63" s="3" customFormat="1" ht="9.9" customHeight="1">
      <c r="A471" s="202"/>
      <c r="B471" s="266"/>
      <c r="C471" s="266"/>
      <c r="D471" s="266"/>
      <c r="E471" s="266"/>
      <c r="F471" s="266"/>
      <c r="G471" s="266"/>
      <c r="H471" s="266"/>
      <c r="I471" s="266"/>
      <c r="J471" s="266"/>
      <c r="K471" s="266"/>
      <c r="L471" s="202"/>
      <c r="M471" s="202"/>
      <c r="N471" s="202"/>
      <c r="O471" s="202"/>
      <c r="P471" s="202"/>
      <c r="Q471" s="202"/>
      <c r="R471" s="202"/>
      <c r="S471" s="202"/>
      <c r="T471" s="202"/>
      <c r="U471" s="203"/>
      <c r="V471" s="202"/>
      <c r="W471" s="202"/>
      <c r="X471" s="202"/>
      <c r="Y471" s="202"/>
      <c r="Z471" s="202"/>
      <c r="AA471" s="202"/>
      <c r="AB471" s="202"/>
      <c r="AC471" s="202"/>
      <c r="AD471" s="202"/>
      <c r="AE471" s="203"/>
      <c r="AF471" s="202"/>
      <c r="AG471" s="202"/>
      <c r="AH471" s="202"/>
      <c r="AI471" s="202"/>
      <c r="AJ471" s="202"/>
      <c r="AK471" s="202"/>
      <c r="AL471" s="202"/>
      <c r="AM471" s="202"/>
      <c r="AN471" s="202"/>
      <c r="AO471" s="203"/>
      <c r="AP471" s="202"/>
      <c r="AQ471" s="202"/>
      <c r="AR471" s="202"/>
      <c r="AS471" s="202"/>
      <c r="AT471" s="202"/>
      <c r="AU471" s="202"/>
      <c r="AV471" s="202"/>
      <c r="AW471" s="202"/>
      <c r="AX471" s="202"/>
      <c r="AY471" s="959"/>
      <c r="AZ471" s="959"/>
      <c r="BA471" s="959"/>
      <c r="BB471" s="959"/>
      <c r="BC471" s="959"/>
      <c r="BD471" s="959"/>
      <c r="BE471" s="959"/>
      <c r="BF471" s="959"/>
      <c r="BG471" s="959"/>
      <c r="BH471" s="959"/>
      <c r="BI471" s="959"/>
      <c r="BJ471" s="959"/>
      <c r="BK471" s="202"/>
    </row>
    <row r="472" spans="1:63" s="3" customFormat="1" ht="9.9" customHeight="1">
      <c r="A472" s="203"/>
      <c r="B472" s="204"/>
      <c r="C472" s="205"/>
      <c r="D472" s="205"/>
      <c r="E472" s="205"/>
      <c r="F472" s="205"/>
      <c r="G472" s="205"/>
      <c r="H472" s="206"/>
      <c r="I472" s="206"/>
      <c r="J472" s="206"/>
      <c r="K472" s="960" t="s">
        <v>1106</v>
      </c>
      <c r="L472" s="960"/>
      <c r="M472" s="960"/>
      <c r="N472" s="960"/>
      <c r="O472" s="960"/>
      <c r="P472" s="960"/>
      <c r="Q472" s="960"/>
      <c r="R472" s="960"/>
      <c r="S472" s="960"/>
      <c r="T472" s="960"/>
      <c r="U472" s="960"/>
      <c r="V472" s="960"/>
      <c r="W472" s="960"/>
      <c r="X472" s="960"/>
      <c r="Y472" s="960"/>
      <c r="Z472" s="960"/>
      <c r="AA472" s="960"/>
      <c r="AB472" s="960"/>
      <c r="AC472" s="205"/>
      <c r="AD472" s="960" t="s">
        <v>1107</v>
      </c>
      <c r="AE472" s="960"/>
      <c r="AF472" s="960"/>
      <c r="AG472" s="960"/>
      <c r="AH472" s="960"/>
      <c r="AI472" s="960"/>
      <c r="AJ472" s="960"/>
      <c r="AK472" s="960"/>
      <c r="AL472" s="960"/>
      <c r="AM472" s="960"/>
      <c r="AN472" s="960"/>
      <c r="AO472" s="960"/>
      <c r="AP472" s="962" t="s">
        <v>1108</v>
      </c>
      <c r="AQ472" s="962"/>
      <c r="AR472" s="962"/>
      <c r="AS472" s="962"/>
      <c r="AT472" s="962"/>
      <c r="AU472" s="205"/>
      <c r="AV472" s="205"/>
      <c r="AW472" s="205"/>
      <c r="AX472" s="205"/>
      <c r="AY472" s="205"/>
      <c r="AZ472" s="205"/>
      <c r="BA472" s="205"/>
      <c r="BB472" s="205"/>
      <c r="BC472" s="205"/>
      <c r="BD472" s="205"/>
      <c r="BE472" s="205"/>
      <c r="BF472" s="205"/>
      <c r="BG472" s="205"/>
      <c r="BH472" s="205"/>
      <c r="BI472" s="207"/>
      <c r="BJ472" s="203"/>
      <c r="BK472" s="202"/>
    </row>
    <row r="473" spans="1:63" s="3" customFormat="1" ht="9.9" customHeight="1">
      <c r="A473" s="203"/>
      <c r="B473" s="208"/>
      <c r="C473" s="203"/>
      <c r="D473" s="203"/>
      <c r="E473" s="203"/>
      <c r="F473" s="203"/>
      <c r="G473" s="203"/>
      <c r="H473" s="203"/>
      <c r="I473" s="203"/>
      <c r="J473" s="203"/>
      <c r="K473" s="961"/>
      <c r="L473" s="961"/>
      <c r="M473" s="961"/>
      <c r="N473" s="961"/>
      <c r="O473" s="961"/>
      <c r="P473" s="961"/>
      <c r="Q473" s="961"/>
      <c r="R473" s="961"/>
      <c r="S473" s="961"/>
      <c r="T473" s="961"/>
      <c r="U473" s="961"/>
      <c r="V473" s="961"/>
      <c r="W473" s="961"/>
      <c r="X473" s="961"/>
      <c r="Y473" s="961"/>
      <c r="Z473" s="961"/>
      <c r="AA473" s="961"/>
      <c r="AB473" s="961"/>
      <c r="AC473" s="209"/>
      <c r="AD473" s="961"/>
      <c r="AE473" s="961"/>
      <c r="AF473" s="961"/>
      <c r="AG473" s="961"/>
      <c r="AH473" s="961"/>
      <c r="AI473" s="961"/>
      <c r="AJ473" s="961"/>
      <c r="AK473" s="961"/>
      <c r="AL473" s="961"/>
      <c r="AM473" s="961"/>
      <c r="AN473" s="961"/>
      <c r="AO473" s="961"/>
      <c r="AP473" s="963"/>
      <c r="AQ473" s="963"/>
      <c r="AR473" s="963"/>
      <c r="AS473" s="963"/>
      <c r="AT473" s="963"/>
      <c r="AU473" s="210"/>
      <c r="AV473" s="210"/>
      <c r="AW473" s="202"/>
      <c r="AX473" s="202"/>
      <c r="AY473" s="202"/>
      <c r="AZ473" s="202"/>
      <c r="BA473" s="203"/>
      <c r="BB473" s="203"/>
      <c r="BC473" s="203"/>
      <c r="BD473" s="203"/>
      <c r="BE473" s="203"/>
      <c r="BF473" s="203"/>
      <c r="BG473" s="203"/>
      <c r="BH473" s="203"/>
      <c r="BI473" s="211"/>
      <c r="BJ473" s="203"/>
      <c r="BK473" s="202"/>
    </row>
    <row r="474" spans="1:63" s="3" customFormat="1" ht="9.9" customHeight="1">
      <c r="A474" s="203"/>
      <c r="B474" s="208"/>
      <c r="C474" s="203"/>
      <c r="D474" s="212"/>
      <c r="E474" s="212"/>
      <c r="F474" s="212"/>
      <c r="G474" s="212"/>
      <c r="H474" s="212"/>
      <c r="I474" s="212"/>
      <c r="J474" s="212"/>
      <c r="K474" s="961"/>
      <c r="L474" s="961"/>
      <c r="M474" s="961"/>
      <c r="N474" s="961"/>
      <c r="O474" s="961"/>
      <c r="P474" s="961"/>
      <c r="Q474" s="961"/>
      <c r="R474" s="961"/>
      <c r="S474" s="961"/>
      <c r="T474" s="961"/>
      <c r="U474" s="961"/>
      <c r="V474" s="961"/>
      <c r="W474" s="961"/>
      <c r="X474" s="961"/>
      <c r="Y474" s="961"/>
      <c r="Z474" s="961"/>
      <c r="AA474" s="961"/>
      <c r="AB474" s="961"/>
      <c r="AC474" s="213"/>
      <c r="AD474" s="961"/>
      <c r="AE474" s="961"/>
      <c r="AF474" s="961"/>
      <c r="AG474" s="961"/>
      <c r="AH474" s="961"/>
      <c r="AI474" s="961"/>
      <c r="AJ474" s="961"/>
      <c r="AK474" s="961"/>
      <c r="AL474" s="961"/>
      <c r="AM474" s="961"/>
      <c r="AN474" s="961"/>
      <c r="AO474" s="961"/>
      <c r="AP474" s="963"/>
      <c r="AQ474" s="963"/>
      <c r="AR474" s="963"/>
      <c r="AS474" s="963"/>
      <c r="AT474" s="963"/>
      <c r="AU474" s="210"/>
      <c r="AV474" s="210"/>
      <c r="AW474" s="202"/>
      <c r="AX474" s="202"/>
      <c r="AY474" s="202"/>
      <c r="AZ474" s="202"/>
      <c r="BA474" s="203"/>
      <c r="BB474" s="203"/>
      <c r="BC474" s="203"/>
      <c r="BD474" s="203"/>
      <c r="BE474" s="203"/>
      <c r="BF474" s="203"/>
      <c r="BG474" s="203"/>
      <c r="BH474" s="203"/>
      <c r="BI474" s="211"/>
      <c r="BJ474" s="203"/>
      <c r="BK474" s="202"/>
    </row>
    <row r="475" spans="1:63" s="3" customFormat="1" ht="9.9" customHeight="1">
      <c r="A475" s="86"/>
      <c r="B475" s="214"/>
      <c r="C475" s="86"/>
      <c r="D475" s="936" t="s">
        <v>986</v>
      </c>
      <c r="E475" s="936"/>
      <c r="F475" s="936"/>
      <c r="G475" s="936"/>
      <c r="H475" s="936"/>
      <c r="I475" s="936"/>
      <c r="J475" s="936"/>
      <c r="K475" s="936"/>
      <c r="L475" s="936"/>
      <c r="M475" s="936"/>
      <c r="N475" s="936"/>
      <c r="O475" s="936"/>
      <c r="P475" s="215"/>
      <c r="Q475" s="215"/>
      <c r="R475" s="215"/>
      <c r="S475" s="215"/>
      <c r="T475" s="215"/>
      <c r="U475" s="215"/>
      <c r="V475" s="215"/>
      <c r="W475" s="215"/>
      <c r="X475" s="215"/>
      <c r="Y475" s="215"/>
      <c r="Z475" s="215"/>
      <c r="AA475" s="215"/>
      <c r="AB475" s="215"/>
      <c r="AC475" s="215"/>
      <c r="AD475" s="215"/>
      <c r="AE475" s="937" t="str">
        <f>$AE$344</f>
        <v>R</v>
      </c>
      <c r="AF475" s="937"/>
      <c r="AG475" s="937" t="str">
        <f>$AG$344</f>
        <v/>
      </c>
      <c r="AH475" s="937"/>
      <c r="AI475" s="938" t="s">
        <v>10</v>
      </c>
      <c r="AJ475" s="938"/>
      <c r="AK475" s="937" t="str">
        <f>$AK$344</f>
        <v/>
      </c>
      <c r="AL475" s="937"/>
      <c r="AM475" s="938" t="s">
        <v>11</v>
      </c>
      <c r="AN475" s="938"/>
      <c r="AO475" s="937" t="str">
        <f>$AO$344</f>
        <v/>
      </c>
      <c r="AP475" s="937"/>
      <c r="AQ475" s="938" t="s">
        <v>12</v>
      </c>
      <c r="AR475" s="938"/>
      <c r="AS475" s="216"/>
      <c r="AT475" s="78"/>
      <c r="AU475" s="78"/>
      <c r="AV475" s="78"/>
      <c r="AW475" s="78"/>
      <c r="AX475" s="78"/>
      <c r="AY475" s="78"/>
      <c r="AZ475" s="78"/>
      <c r="BA475" s="86"/>
      <c r="BB475" s="86"/>
      <c r="BC475" s="86"/>
      <c r="BD475" s="86"/>
      <c r="BE475" s="86"/>
      <c r="BF475" s="86"/>
      <c r="BG475" s="86"/>
      <c r="BH475" s="86"/>
      <c r="BI475" s="217"/>
      <c r="BJ475" s="86"/>
      <c r="BK475" s="218"/>
    </row>
    <row r="476" spans="1:63" s="3" customFormat="1" ht="9.9" customHeight="1">
      <c r="A476" s="86"/>
      <c r="B476" s="214"/>
      <c r="C476" s="86"/>
      <c r="D476" s="936"/>
      <c r="E476" s="936"/>
      <c r="F476" s="936"/>
      <c r="G476" s="936"/>
      <c r="H476" s="936"/>
      <c r="I476" s="936"/>
      <c r="J476" s="936"/>
      <c r="K476" s="936"/>
      <c r="L476" s="936"/>
      <c r="M476" s="936"/>
      <c r="N476" s="936"/>
      <c r="O476" s="936"/>
      <c r="P476" s="215"/>
      <c r="Q476" s="215"/>
      <c r="R476" s="215"/>
      <c r="S476" s="215"/>
      <c r="T476" s="215"/>
      <c r="U476" s="215"/>
      <c r="V476" s="215"/>
      <c r="W476" s="215"/>
      <c r="X476" s="215"/>
      <c r="Y476" s="215"/>
      <c r="Z476" s="215"/>
      <c r="AA476" s="215"/>
      <c r="AB476" s="215"/>
      <c r="AC476" s="215"/>
      <c r="AD476" s="215"/>
      <c r="AE476" s="937"/>
      <c r="AF476" s="937"/>
      <c r="AG476" s="937"/>
      <c r="AH476" s="937"/>
      <c r="AI476" s="938"/>
      <c r="AJ476" s="938"/>
      <c r="AK476" s="937"/>
      <c r="AL476" s="937"/>
      <c r="AM476" s="938"/>
      <c r="AN476" s="938"/>
      <c r="AO476" s="937"/>
      <c r="AP476" s="937"/>
      <c r="AQ476" s="938"/>
      <c r="AR476" s="938"/>
      <c r="AS476" s="216"/>
      <c r="AT476" s="78"/>
      <c r="AU476" s="78"/>
      <c r="AV476" s="78"/>
      <c r="AW476" s="78"/>
      <c r="AX476" s="78"/>
      <c r="AY476" s="78"/>
      <c r="AZ476" s="78"/>
      <c r="BA476" s="86"/>
      <c r="BB476" s="86"/>
      <c r="BC476" s="86"/>
      <c r="BD476" s="86"/>
      <c r="BE476" s="86"/>
      <c r="BF476" s="86"/>
      <c r="BG476" s="86"/>
      <c r="BH476" s="86"/>
      <c r="BI476" s="217"/>
      <c r="BJ476" s="86"/>
      <c r="BK476" s="218"/>
    </row>
    <row r="477" spans="1:63" s="3" customFormat="1" ht="9.9" customHeight="1">
      <c r="A477" s="86"/>
      <c r="B477" s="214"/>
      <c r="C477" s="86"/>
      <c r="D477" s="939" t="s">
        <v>1109</v>
      </c>
      <c r="E477" s="940"/>
      <c r="F477" s="940"/>
      <c r="G477" s="940"/>
      <c r="H477" s="940"/>
      <c r="I477" s="940"/>
      <c r="J477" s="940"/>
      <c r="K477" s="940"/>
      <c r="L477" s="940"/>
      <c r="M477" s="940"/>
      <c r="N477" s="941"/>
      <c r="O477" s="942" t="str">
        <f>$O$346</f>
        <v/>
      </c>
      <c r="P477" s="943"/>
      <c r="Q477" s="943"/>
      <c r="R477" s="943"/>
      <c r="S477" s="943"/>
      <c r="T477" s="943"/>
      <c r="U477" s="943"/>
      <c r="V477" s="943"/>
      <c r="W477" s="943"/>
      <c r="X477" s="943"/>
      <c r="Y477" s="943"/>
      <c r="Z477" s="943"/>
      <c r="AA477" s="943"/>
      <c r="AB477" s="943"/>
      <c r="AC477" s="943"/>
      <c r="AD477" s="943"/>
      <c r="AE477" s="943"/>
      <c r="AF477" s="943"/>
      <c r="AG477" s="943"/>
      <c r="AH477" s="943"/>
      <c r="AI477" s="943"/>
      <c r="AJ477" s="943"/>
      <c r="AK477" s="943"/>
      <c r="AL477" s="943"/>
      <c r="AM477" s="943"/>
      <c r="AN477" s="944"/>
      <c r="AO477" s="945" t="s">
        <v>1110</v>
      </c>
      <c r="AP477" s="946"/>
      <c r="AQ477" s="946"/>
      <c r="AR477" s="946"/>
      <c r="AS477" s="947"/>
      <c r="AT477" s="86"/>
      <c r="AU477" s="964" t="s">
        <v>1111</v>
      </c>
      <c r="AV477" s="885"/>
      <c r="AW477" s="886"/>
      <c r="AX477" s="971" t="s">
        <v>1112</v>
      </c>
      <c r="AY477" s="972"/>
      <c r="AZ477" s="972"/>
      <c r="BA477" s="972"/>
      <c r="BB477" s="972"/>
      <c r="BC477" s="972"/>
      <c r="BD477" s="972"/>
      <c r="BE477" s="972"/>
      <c r="BF477" s="972"/>
      <c r="BG477" s="972"/>
      <c r="BH477" s="973"/>
      <c r="BI477" s="217"/>
      <c r="BJ477" s="86"/>
      <c r="BK477" s="86"/>
    </row>
    <row r="478" spans="1:63" s="3" customFormat="1" ht="9.9" customHeight="1">
      <c r="A478" s="86"/>
      <c r="B478" s="214"/>
      <c r="C478" s="86"/>
      <c r="D478" s="980" t="s">
        <v>1113</v>
      </c>
      <c r="E478" s="981"/>
      <c r="F478" s="981"/>
      <c r="G478" s="981"/>
      <c r="H478" s="981"/>
      <c r="I478" s="981"/>
      <c r="J478" s="981"/>
      <c r="K478" s="981"/>
      <c r="L478" s="981"/>
      <c r="M478" s="981"/>
      <c r="N478" s="982"/>
      <c r="O478" s="1107" t="str">
        <f>$B$121</f>
        <v/>
      </c>
      <c r="P478" s="1108"/>
      <c r="Q478" s="1108"/>
      <c r="R478" s="1108"/>
      <c r="S478" s="1108"/>
      <c r="T478" s="1108"/>
      <c r="U478" s="1108"/>
      <c r="V478" s="1108"/>
      <c r="W478" s="1108"/>
      <c r="X478" s="1108"/>
      <c r="Y478" s="1108"/>
      <c r="Z478" s="1108"/>
      <c r="AA478" s="1108"/>
      <c r="AB478" s="1108"/>
      <c r="AC478" s="1108"/>
      <c r="AD478" s="1108"/>
      <c r="AE478" s="1108"/>
      <c r="AF478" s="1108"/>
      <c r="AG478" s="1108"/>
      <c r="AH478" s="1108"/>
      <c r="AI478" s="1108"/>
      <c r="AJ478" s="1108"/>
      <c r="AK478" s="1108"/>
      <c r="AL478" s="1108"/>
      <c r="AM478" s="1108"/>
      <c r="AN478" s="1109"/>
      <c r="AO478" s="948"/>
      <c r="AP478" s="949"/>
      <c r="AQ478" s="949"/>
      <c r="AR478" s="949"/>
      <c r="AS478" s="950"/>
      <c r="AT478" s="86"/>
      <c r="AU478" s="965"/>
      <c r="AV478" s="966"/>
      <c r="AW478" s="967"/>
      <c r="AX478" s="974"/>
      <c r="AY478" s="975"/>
      <c r="AZ478" s="975"/>
      <c r="BA478" s="975"/>
      <c r="BB478" s="975"/>
      <c r="BC478" s="975"/>
      <c r="BD478" s="975"/>
      <c r="BE478" s="975"/>
      <c r="BF478" s="975"/>
      <c r="BG478" s="975"/>
      <c r="BH478" s="976"/>
      <c r="BI478" s="217"/>
      <c r="BJ478" s="86"/>
      <c r="BK478" s="218"/>
    </row>
    <row r="479" spans="1:63" s="3" customFormat="1" ht="9.9" customHeight="1">
      <c r="A479" s="86"/>
      <c r="B479" s="214"/>
      <c r="C479" s="86"/>
      <c r="D479" s="980"/>
      <c r="E479" s="981"/>
      <c r="F479" s="981"/>
      <c r="G479" s="981"/>
      <c r="H479" s="981"/>
      <c r="I479" s="981"/>
      <c r="J479" s="981"/>
      <c r="K479" s="981"/>
      <c r="L479" s="981"/>
      <c r="M479" s="981"/>
      <c r="N479" s="982"/>
      <c r="O479" s="1110"/>
      <c r="P479" s="1111"/>
      <c r="Q479" s="1111"/>
      <c r="R479" s="1111"/>
      <c r="S479" s="1111"/>
      <c r="T479" s="1111"/>
      <c r="U479" s="1111"/>
      <c r="V479" s="1111"/>
      <c r="W479" s="1111"/>
      <c r="X479" s="1111"/>
      <c r="Y479" s="1111"/>
      <c r="Z479" s="1111"/>
      <c r="AA479" s="1111"/>
      <c r="AB479" s="1111"/>
      <c r="AC479" s="1111"/>
      <c r="AD479" s="1111"/>
      <c r="AE479" s="1111"/>
      <c r="AF479" s="1111"/>
      <c r="AG479" s="1111"/>
      <c r="AH479" s="1111"/>
      <c r="AI479" s="1111"/>
      <c r="AJ479" s="1111"/>
      <c r="AK479" s="1111"/>
      <c r="AL479" s="1111"/>
      <c r="AM479" s="1111"/>
      <c r="AN479" s="1112"/>
      <c r="AO479" s="948"/>
      <c r="AP479" s="949"/>
      <c r="AQ479" s="949"/>
      <c r="AR479" s="949"/>
      <c r="AS479" s="950"/>
      <c r="AT479" s="86"/>
      <c r="AU479" s="965"/>
      <c r="AV479" s="966"/>
      <c r="AW479" s="967"/>
      <c r="AX479" s="974"/>
      <c r="AY479" s="975"/>
      <c r="AZ479" s="975"/>
      <c r="BA479" s="975"/>
      <c r="BB479" s="975"/>
      <c r="BC479" s="975"/>
      <c r="BD479" s="975"/>
      <c r="BE479" s="975"/>
      <c r="BF479" s="975"/>
      <c r="BG479" s="975"/>
      <c r="BH479" s="976"/>
      <c r="BI479" s="217"/>
      <c r="BJ479" s="86"/>
      <c r="BK479" s="218"/>
    </row>
    <row r="480" spans="1:63" s="3" customFormat="1" ht="9.9" customHeight="1">
      <c r="A480" s="86"/>
      <c r="B480" s="214"/>
      <c r="C480" s="86"/>
      <c r="D480" s="532"/>
      <c r="E480" s="533"/>
      <c r="F480" s="533"/>
      <c r="G480" s="533"/>
      <c r="H480" s="533"/>
      <c r="I480" s="533"/>
      <c r="J480" s="533"/>
      <c r="K480" s="533"/>
      <c r="L480" s="533"/>
      <c r="M480" s="533"/>
      <c r="N480" s="534"/>
      <c r="O480" s="1113"/>
      <c r="P480" s="1114"/>
      <c r="Q480" s="1114"/>
      <c r="R480" s="1114"/>
      <c r="S480" s="1114"/>
      <c r="T480" s="1114"/>
      <c r="U480" s="1114"/>
      <c r="V480" s="1114"/>
      <c r="W480" s="1114"/>
      <c r="X480" s="1114"/>
      <c r="Y480" s="1114"/>
      <c r="Z480" s="1114"/>
      <c r="AA480" s="1114"/>
      <c r="AB480" s="1114"/>
      <c r="AC480" s="1114"/>
      <c r="AD480" s="1114"/>
      <c r="AE480" s="1114"/>
      <c r="AF480" s="1114"/>
      <c r="AG480" s="1114"/>
      <c r="AH480" s="1114"/>
      <c r="AI480" s="1114"/>
      <c r="AJ480" s="1114"/>
      <c r="AK480" s="1114"/>
      <c r="AL480" s="1114"/>
      <c r="AM480" s="1114"/>
      <c r="AN480" s="1115"/>
      <c r="AO480" s="951"/>
      <c r="AP480" s="952"/>
      <c r="AQ480" s="952"/>
      <c r="AR480" s="952"/>
      <c r="AS480" s="953"/>
      <c r="AT480" s="86"/>
      <c r="AU480" s="968"/>
      <c r="AV480" s="969"/>
      <c r="AW480" s="970"/>
      <c r="AX480" s="977"/>
      <c r="AY480" s="978"/>
      <c r="AZ480" s="978"/>
      <c r="BA480" s="978"/>
      <c r="BB480" s="978"/>
      <c r="BC480" s="978"/>
      <c r="BD480" s="978"/>
      <c r="BE480" s="978"/>
      <c r="BF480" s="978"/>
      <c r="BG480" s="978"/>
      <c r="BH480" s="979"/>
      <c r="BI480" s="217"/>
      <c r="BJ480" s="86"/>
      <c r="BK480" s="218"/>
    </row>
    <row r="481" spans="1:63" s="3" customFormat="1" ht="9.9" customHeight="1">
      <c r="A481" s="86"/>
      <c r="B481" s="214"/>
      <c r="C481" s="86"/>
      <c r="D481" s="983" t="s">
        <v>1114</v>
      </c>
      <c r="E481" s="984"/>
      <c r="F481" s="984"/>
      <c r="G481" s="984"/>
      <c r="H481" s="984"/>
      <c r="I481" s="984"/>
      <c r="J481" s="984"/>
      <c r="K481" s="984"/>
      <c r="L481" s="984"/>
      <c r="M481" s="984"/>
      <c r="N481" s="985"/>
      <c r="O481" s="988" t="str">
        <f>$O$350</f>
        <v/>
      </c>
      <c r="P481" s="989"/>
      <c r="Q481" s="989"/>
      <c r="R481" s="989"/>
      <c r="S481" s="989"/>
      <c r="T481" s="989"/>
      <c r="U481" s="989"/>
      <c r="V481" s="989"/>
      <c r="W481" s="989"/>
      <c r="X481" s="989"/>
      <c r="Y481" s="989"/>
      <c r="Z481" s="989"/>
      <c r="AA481" s="989"/>
      <c r="AB481" s="989"/>
      <c r="AC481" s="989"/>
      <c r="AD481" s="989"/>
      <c r="AE481" s="989"/>
      <c r="AF481" s="989"/>
      <c r="AG481" s="989"/>
      <c r="AH481" s="989"/>
      <c r="AI481" s="989"/>
      <c r="AJ481" s="989"/>
      <c r="AK481" s="989"/>
      <c r="AL481" s="989"/>
      <c r="AM481" s="989"/>
      <c r="AN481" s="989"/>
      <c r="AO481" s="989"/>
      <c r="AP481" s="989"/>
      <c r="AQ481" s="989"/>
      <c r="AR481" s="989"/>
      <c r="AS481" s="990"/>
      <c r="AT481" s="72"/>
      <c r="AU481" s="997" t="s">
        <v>1115</v>
      </c>
      <c r="AV481" s="998"/>
      <c r="AW481" s="998"/>
      <c r="AX481" s="998"/>
      <c r="AY481" s="998"/>
      <c r="AZ481" s="998"/>
      <c r="BA481" s="998"/>
      <c r="BB481" s="1001" t="s">
        <v>1116</v>
      </c>
      <c r="BC481" s="1001"/>
      <c r="BD481" s="1001"/>
      <c r="BE481" s="1001"/>
      <c r="BF481" s="1001"/>
      <c r="BG481" s="1001"/>
      <c r="BH481" s="1002"/>
      <c r="BI481" s="217"/>
      <c r="BJ481" s="86"/>
      <c r="BK481" s="218"/>
    </row>
    <row r="482" spans="1:63" s="3" customFormat="1" ht="9.9" customHeight="1">
      <c r="A482" s="86"/>
      <c r="B482" s="214"/>
      <c r="C482" s="86"/>
      <c r="D482" s="726"/>
      <c r="E482" s="727"/>
      <c r="F482" s="727"/>
      <c r="G482" s="727"/>
      <c r="H482" s="727"/>
      <c r="I482" s="727"/>
      <c r="J482" s="727"/>
      <c r="K482" s="727"/>
      <c r="L482" s="727"/>
      <c r="M482" s="727"/>
      <c r="N482" s="986"/>
      <c r="O482" s="991"/>
      <c r="P482" s="992"/>
      <c r="Q482" s="992"/>
      <c r="R482" s="992"/>
      <c r="S482" s="992"/>
      <c r="T482" s="992"/>
      <c r="U482" s="992"/>
      <c r="V482" s="992"/>
      <c r="W482" s="992"/>
      <c r="X482" s="992"/>
      <c r="Y482" s="992"/>
      <c r="Z482" s="992"/>
      <c r="AA482" s="992"/>
      <c r="AB482" s="992"/>
      <c r="AC482" s="992"/>
      <c r="AD482" s="992"/>
      <c r="AE482" s="992"/>
      <c r="AF482" s="992"/>
      <c r="AG482" s="992"/>
      <c r="AH482" s="992"/>
      <c r="AI482" s="992"/>
      <c r="AJ482" s="992"/>
      <c r="AK482" s="992"/>
      <c r="AL482" s="992"/>
      <c r="AM482" s="992"/>
      <c r="AN482" s="992"/>
      <c r="AO482" s="992"/>
      <c r="AP482" s="992"/>
      <c r="AQ482" s="992"/>
      <c r="AR482" s="992"/>
      <c r="AS482" s="993"/>
      <c r="AT482" s="72"/>
      <c r="AU482" s="999"/>
      <c r="AV482" s="1000"/>
      <c r="AW482" s="1000"/>
      <c r="AX482" s="1000"/>
      <c r="AY482" s="1000"/>
      <c r="AZ482" s="1000"/>
      <c r="BA482" s="1000"/>
      <c r="BB482" s="126"/>
      <c r="BC482" s="126"/>
      <c r="BD482" s="126"/>
      <c r="BE482" s="126"/>
      <c r="BF482" s="126"/>
      <c r="BG482" s="126"/>
      <c r="BH482" s="225"/>
      <c r="BI482" s="217"/>
      <c r="BJ482" s="86"/>
      <c r="BK482" s="218"/>
    </row>
    <row r="483" spans="1:63" s="3" customFormat="1" ht="9.9" customHeight="1">
      <c r="A483" s="86"/>
      <c r="B483" s="214"/>
      <c r="C483" s="86"/>
      <c r="D483" s="726"/>
      <c r="E483" s="727"/>
      <c r="F483" s="727"/>
      <c r="G483" s="727"/>
      <c r="H483" s="727"/>
      <c r="I483" s="727"/>
      <c r="J483" s="727"/>
      <c r="K483" s="727"/>
      <c r="L483" s="727"/>
      <c r="M483" s="727"/>
      <c r="N483" s="986"/>
      <c r="O483" s="991"/>
      <c r="P483" s="992"/>
      <c r="Q483" s="992"/>
      <c r="R483" s="992"/>
      <c r="S483" s="992"/>
      <c r="T483" s="992"/>
      <c r="U483" s="992"/>
      <c r="V483" s="992"/>
      <c r="W483" s="992"/>
      <c r="X483" s="992"/>
      <c r="Y483" s="992"/>
      <c r="Z483" s="992"/>
      <c r="AA483" s="992"/>
      <c r="AB483" s="992"/>
      <c r="AC483" s="992"/>
      <c r="AD483" s="992"/>
      <c r="AE483" s="992"/>
      <c r="AF483" s="992"/>
      <c r="AG483" s="992"/>
      <c r="AH483" s="992"/>
      <c r="AI483" s="992"/>
      <c r="AJ483" s="992"/>
      <c r="AK483" s="992"/>
      <c r="AL483" s="992"/>
      <c r="AM483" s="992"/>
      <c r="AN483" s="992"/>
      <c r="AO483" s="992"/>
      <c r="AP483" s="992"/>
      <c r="AQ483" s="995"/>
      <c r="AR483" s="995"/>
      <c r="AS483" s="996"/>
      <c r="AT483" s="86"/>
      <c r="AU483" s="999"/>
      <c r="AV483" s="1000"/>
      <c r="AW483" s="1000"/>
      <c r="AX483" s="1000"/>
      <c r="AY483" s="1000"/>
      <c r="AZ483" s="1000"/>
      <c r="BA483" s="1000"/>
      <c r="BB483" s="126"/>
      <c r="BC483" s="126"/>
      <c r="BD483" s="126"/>
      <c r="BE483" s="126"/>
      <c r="BF483" s="126"/>
      <c r="BG483" s="126"/>
      <c r="BH483" s="226"/>
      <c r="BI483" s="217"/>
      <c r="BJ483" s="86"/>
      <c r="BK483" s="218"/>
    </row>
    <row r="484" spans="1:63" s="3" customFormat="1" ht="9.9" customHeight="1">
      <c r="A484" s="86"/>
      <c r="B484" s="214"/>
      <c r="C484" s="86"/>
      <c r="D484" s="238"/>
      <c r="E484" s="238"/>
      <c r="F484" s="238"/>
      <c r="G484" s="238"/>
      <c r="H484" s="238"/>
      <c r="I484" s="238"/>
      <c r="J484" s="238"/>
      <c r="K484" s="238"/>
      <c r="L484" s="238"/>
      <c r="M484" s="238"/>
      <c r="N484" s="238"/>
      <c r="O484" s="268"/>
      <c r="P484" s="268"/>
      <c r="Q484" s="268"/>
      <c r="R484" s="268"/>
      <c r="S484" s="268"/>
      <c r="T484" s="268"/>
      <c r="U484" s="268"/>
      <c r="V484" s="268"/>
      <c r="W484" s="268"/>
      <c r="X484" s="268"/>
      <c r="Y484" s="268"/>
      <c r="Z484" s="268"/>
      <c r="AA484" s="268"/>
      <c r="AB484" s="268"/>
      <c r="AC484" s="268"/>
      <c r="AD484" s="268"/>
      <c r="AE484" s="268"/>
      <c r="AF484" s="268"/>
      <c r="AG484" s="268"/>
      <c r="AH484" s="268"/>
      <c r="AI484" s="268"/>
      <c r="AJ484" s="268"/>
      <c r="AK484" s="268"/>
      <c r="AL484" s="268"/>
      <c r="AM484" s="269"/>
      <c r="AN484" s="269"/>
      <c r="AO484" s="269"/>
      <c r="AP484" s="269"/>
      <c r="AQ484" s="72"/>
      <c r="AR484" s="72"/>
      <c r="AS484" s="72"/>
      <c r="AT484" s="72"/>
      <c r="AU484" s="999"/>
      <c r="AV484" s="1000"/>
      <c r="AW484" s="1000"/>
      <c r="AX484" s="1000"/>
      <c r="AY484" s="1000"/>
      <c r="AZ484" s="1000"/>
      <c r="BA484" s="1000"/>
      <c r="BB484" s="72"/>
      <c r="BC484" s="142"/>
      <c r="BD484" s="142"/>
      <c r="BE484" s="72"/>
      <c r="BF484" s="72"/>
      <c r="BG484" s="142"/>
      <c r="BH484" s="227"/>
      <c r="BI484" s="217"/>
      <c r="BJ484" s="86"/>
      <c r="BK484" s="218"/>
    </row>
    <row r="485" spans="1:63" s="3" customFormat="1" ht="9.9" customHeight="1">
      <c r="A485" s="86"/>
      <c r="B485" s="214"/>
      <c r="C485" s="86"/>
      <c r="D485" s="78"/>
      <c r="E485" s="78"/>
      <c r="F485" s="78"/>
      <c r="G485" s="78"/>
      <c r="H485" s="78"/>
      <c r="I485" s="78"/>
      <c r="J485" s="78"/>
      <c r="K485" s="78"/>
      <c r="L485" s="78"/>
      <c r="M485" s="78"/>
      <c r="N485" s="78"/>
      <c r="O485" s="267"/>
      <c r="P485" s="267"/>
      <c r="Q485" s="267"/>
      <c r="R485" s="267"/>
      <c r="S485" s="267"/>
      <c r="T485" s="267"/>
      <c r="U485" s="267"/>
      <c r="V485" s="267"/>
      <c r="W485" s="267"/>
      <c r="X485" s="267"/>
      <c r="Y485" s="267"/>
      <c r="Z485" s="267"/>
      <c r="AA485" s="267"/>
      <c r="AB485" s="267"/>
      <c r="AC485" s="267"/>
      <c r="AD485" s="267"/>
      <c r="AE485" s="267"/>
      <c r="AF485" s="267"/>
      <c r="AG485" s="267"/>
      <c r="AH485" s="267"/>
      <c r="AI485" s="267"/>
      <c r="AJ485" s="267"/>
      <c r="AK485" s="267"/>
      <c r="AL485" s="267"/>
      <c r="AM485" s="72"/>
      <c r="AN485" s="72"/>
      <c r="AO485" s="72"/>
      <c r="AP485" s="72"/>
      <c r="AQ485" s="72"/>
      <c r="AR485" s="72"/>
      <c r="AS485" s="72"/>
      <c r="AT485" s="86"/>
      <c r="AU485" s="228"/>
      <c r="AV485" s="229"/>
      <c r="AW485" s="230"/>
      <c r="AX485" s="230"/>
      <c r="AY485" s="230" t="s">
        <v>10</v>
      </c>
      <c r="AZ485" s="230"/>
      <c r="BA485" s="231"/>
      <c r="BB485" s="231"/>
      <c r="BC485" s="230" t="s">
        <v>11</v>
      </c>
      <c r="BD485" s="230"/>
      <c r="BE485" s="231"/>
      <c r="BF485" s="231"/>
      <c r="BG485" s="230" t="s">
        <v>12</v>
      </c>
      <c r="BH485" s="232"/>
      <c r="BI485" s="217"/>
      <c r="BJ485" s="86"/>
      <c r="BK485" s="218"/>
    </row>
    <row r="486" spans="1:63" s="3" customFormat="1" ht="9.9" customHeight="1">
      <c r="A486" s="86"/>
      <c r="B486" s="214"/>
      <c r="C486" s="86"/>
      <c r="D486" s="1028" t="s">
        <v>1118</v>
      </c>
      <c r="E486" s="1028"/>
      <c r="F486" s="1028"/>
      <c r="G486" s="1028"/>
      <c r="H486" s="1028"/>
      <c r="I486" s="1028"/>
      <c r="J486" s="1028"/>
      <c r="K486" s="1028"/>
      <c r="L486" s="1028"/>
      <c r="M486" s="1028"/>
      <c r="N486" s="1028"/>
      <c r="O486" s="1028"/>
      <c r="P486" s="1028"/>
      <c r="Q486" s="1028"/>
      <c r="R486" s="86"/>
      <c r="S486" s="233"/>
      <c r="T486" s="233"/>
      <c r="U486" s="233"/>
      <c r="V486" s="233"/>
      <c r="W486" s="233"/>
      <c r="X486" s="233"/>
      <c r="Y486" s="233"/>
      <c r="Z486" s="233"/>
      <c r="AA486" s="233"/>
      <c r="AB486" s="86"/>
      <c r="AC486" s="86"/>
      <c r="AD486" s="86"/>
      <c r="AE486" s="86"/>
      <c r="AF486" s="86"/>
      <c r="AG486" s="86"/>
      <c r="AH486" s="86"/>
      <c r="AI486" s="86"/>
      <c r="AJ486" s="86"/>
      <c r="AK486" s="86"/>
      <c r="AL486" s="86"/>
      <c r="AM486" s="86"/>
      <c r="AN486" s="86"/>
      <c r="AO486" s="86"/>
      <c r="AP486" s="86"/>
      <c r="AQ486" s="86"/>
      <c r="AR486" s="86"/>
      <c r="AS486" s="86"/>
      <c r="AT486" s="86"/>
      <c r="AU486" s="234"/>
      <c r="AV486" s="234"/>
      <c r="AW486" s="234"/>
      <c r="AX486" s="234"/>
      <c r="AY486" s="234"/>
      <c r="AZ486" s="234"/>
      <c r="BA486" s="86"/>
      <c r="BB486" s="86"/>
      <c r="BC486" s="86"/>
      <c r="BD486" s="86"/>
      <c r="BE486" s="86"/>
      <c r="BF486" s="86"/>
      <c r="BG486" s="86"/>
      <c r="BH486" s="86"/>
      <c r="BI486" s="217"/>
      <c r="BJ486" s="86"/>
      <c r="BK486" s="218"/>
    </row>
    <row r="487" spans="1:63" s="3" customFormat="1" ht="9.9" customHeight="1">
      <c r="A487" s="86"/>
      <c r="B487" s="214"/>
      <c r="C487" s="86"/>
      <c r="D487" s="1029"/>
      <c r="E487" s="1029"/>
      <c r="F487" s="1029"/>
      <c r="G487" s="1029"/>
      <c r="H487" s="1029"/>
      <c r="I487" s="1029"/>
      <c r="J487" s="1029"/>
      <c r="K487" s="1029"/>
      <c r="L487" s="1029"/>
      <c r="M487" s="1029"/>
      <c r="N487" s="1029"/>
      <c r="O487" s="1029"/>
      <c r="P487" s="1029"/>
      <c r="Q487" s="1029"/>
      <c r="R487" s="235"/>
      <c r="S487" s="235"/>
      <c r="T487" s="235"/>
      <c r="U487" s="235"/>
      <c r="V487" s="235"/>
      <c r="W487" s="235"/>
      <c r="X487" s="235"/>
      <c r="Y487" s="235"/>
      <c r="Z487" s="235"/>
      <c r="AA487" s="235"/>
      <c r="AB487" s="235"/>
      <c r="AC487" s="235"/>
      <c r="AD487" s="235"/>
      <c r="AE487" s="235"/>
      <c r="AF487" s="235"/>
      <c r="AG487" s="235"/>
      <c r="AH487" s="236"/>
      <c r="AI487" s="236"/>
      <c r="AJ487" s="236"/>
      <c r="AK487" s="236"/>
      <c r="AL487" s="236"/>
      <c r="AM487" s="236"/>
      <c r="AN487" s="236"/>
      <c r="AO487" s="236"/>
      <c r="AP487" s="236"/>
      <c r="AQ487" s="121"/>
      <c r="AR487" s="121"/>
      <c r="AS487" s="121"/>
      <c r="AT487" s="121"/>
      <c r="AU487" s="121"/>
      <c r="AV487" s="121"/>
      <c r="AW487" s="121"/>
      <c r="AX487" s="121"/>
      <c r="AY487" s="121"/>
      <c r="AZ487" s="121"/>
      <c r="BA487" s="235"/>
      <c r="BB487" s="235"/>
      <c r="BC487" s="235"/>
      <c r="BD487" s="235"/>
      <c r="BE487" s="86"/>
      <c r="BF487" s="86"/>
      <c r="BG487" s="86"/>
      <c r="BH487" s="86"/>
      <c r="BI487" s="217"/>
      <c r="BJ487" s="86"/>
      <c r="BK487" s="218"/>
    </row>
    <row r="488" spans="1:63" s="3" customFormat="1" ht="9.9" customHeight="1">
      <c r="A488" s="86"/>
      <c r="B488" s="214"/>
      <c r="C488" s="86"/>
      <c r="D488" s="1030" t="s">
        <v>990</v>
      </c>
      <c r="E488" s="541"/>
      <c r="F488" s="541"/>
      <c r="G488" s="541"/>
      <c r="H488" s="541"/>
      <c r="I488" s="541"/>
      <c r="J488" s="541"/>
      <c r="K488" s="541"/>
      <c r="L488" s="541"/>
      <c r="M488" s="541"/>
      <c r="N488" s="542"/>
      <c r="O488" s="1030" t="s">
        <v>1119</v>
      </c>
      <c r="P488" s="541"/>
      <c r="Q488" s="541"/>
      <c r="R488" s="541"/>
      <c r="S488" s="541"/>
      <c r="T488" s="541"/>
      <c r="U488" s="541"/>
      <c r="V488" s="541"/>
      <c r="W488" s="541"/>
      <c r="X488" s="541"/>
      <c r="Y488" s="541"/>
      <c r="Z488" s="541"/>
      <c r="AA488" s="541"/>
      <c r="AB488" s="542"/>
      <c r="AC488" s="1030" t="s">
        <v>1120</v>
      </c>
      <c r="AD488" s="541"/>
      <c r="AE488" s="541"/>
      <c r="AF488" s="541"/>
      <c r="AG488" s="541"/>
      <c r="AH488" s="541"/>
      <c r="AI488" s="541"/>
      <c r="AJ488" s="541"/>
      <c r="AK488" s="541"/>
      <c r="AL488" s="541"/>
      <c r="AM488" s="541"/>
      <c r="AN488" s="541"/>
      <c r="AO488" s="541"/>
      <c r="AP488" s="542"/>
      <c r="AQ488" s="529" t="s">
        <v>1121</v>
      </c>
      <c r="AR488" s="530"/>
      <c r="AS488" s="530"/>
      <c r="AT488" s="530"/>
      <c r="AU488" s="530"/>
      <c r="AV488" s="530"/>
      <c r="AW488" s="530"/>
      <c r="AX488" s="530"/>
      <c r="AY488" s="530"/>
      <c r="AZ488" s="530"/>
      <c r="BA488" s="530"/>
      <c r="BB488" s="530"/>
      <c r="BC488" s="530"/>
      <c r="BD488" s="530"/>
      <c r="BE488" s="530"/>
      <c r="BF488" s="530"/>
      <c r="BG488" s="531"/>
      <c r="BH488" s="86"/>
      <c r="BI488" s="217"/>
      <c r="BJ488" s="86"/>
      <c r="BK488" s="86"/>
    </row>
    <row r="489" spans="1:63" s="3" customFormat="1" ht="9.9" customHeight="1">
      <c r="A489" s="86"/>
      <c r="B489" s="214"/>
      <c r="C489" s="86"/>
      <c r="D489" s="529" t="s">
        <v>1122</v>
      </c>
      <c r="E489" s="530"/>
      <c r="F489" s="530"/>
      <c r="G489" s="530"/>
      <c r="H489" s="530"/>
      <c r="I489" s="530"/>
      <c r="J489" s="530"/>
      <c r="K489" s="530"/>
      <c r="L489" s="530"/>
      <c r="M489" s="530"/>
      <c r="N489" s="531"/>
      <c r="O489" s="1026" t="s">
        <v>1123</v>
      </c>
      <c r="P489" s="1027"/>
      <c r="Q489" s="76"/>
      <c r="R489" s="74"/>
      <c r="S489" s="237"/>
      <c r="T489" s="75"/>
      <c r="U489" s="754" t="s">
        <v>6</v>
      </c>
      <c r="V489" s="711"/>
      <c r="W489" s="76"/>
      <c r="X489" s="74"/>
      <c r="Y489" s="237"/>
      <c r="Z489" s="75"/>
      <c r="AA489" s="754" t="s">
        <v>7</v>
      </c>
      <c r="AB489" s="711"/>
      <c r="AC489" s="1026" t="s">
        <v>1123</v>
      </c>
      <c r="AD489" s="1027"/>
      <c r="AE489" s="76"/>
      <c r="AF489" s="74"/>
      <c r="AG489" s="237"/>
      <c r="AH489" s="75"/>
      <c r="AI489" s="754" t="s">
        <v>6</v>
      </c>
      <c r="AJ489" s="711"/>
      <c r="AK489" s="76"/>
      <c r="AL489" s="74"/>
      <c r="AM489" s="237"/>
      <c r="AN489" s="75"/>
      <c r="AO489" s="754" t="s">
        <v>7</v>
      </c>
      <c r="AP489" s="711"/>
      <c r="AQ489" s="980"/>
      <c r="AR489" s="981"/>
      <c r="AS489" s="981"/>
      <c r="AT489" s="981"/>
      <c r="AU489" s="981"/>
      <c r="AV489" s="981"/>
      <c r="AW489" s="981"/>
      <c r="AX489" s="981"/>
      <c r="AY489" s="981"/>
      <c r="AZ489" s="981"/>
      <c r="BA489" s="981"/>
      <c r="BB489" s="981"/>
      <c r="BC489" s="981"/>
      <c r="BD489" s="981"/>
      <c r="BE489" s="981"/>
      <c r="BF489" s="981"/>
      <c r="BG489" s="982"/>
      <c r="BH489" s="86"/>
      <c r="BI489" s="217"/>
      <c r="BJ489" s="86"/>
      <c r="BK489" s="86"/>
    </row>
    <row r="490" spans="1:63" s="3" customFormat="1" ht="9.9" customHeight="1">
      <c r="A490" s="86"/>
      <c r="B490" s="214"/>
      <c r="C490" s="86"/>
      <c r="D490" s="980"/>
      <c r="E490" s="981"/>
      <c r="F490" s="981"/>
      <c r="G490" s="981"/>
      <c r="H490" s="981"/>
      <c r="I490" s="981"/>
      <c r="J490" s="981"/>
      <c r="K490" s="981"/>
      <c r="L490" s="981"/>
      <c r="M490" s="981"/>
      <c r="N490" s="981"/>
      <c r="O490" s="1007"/>
      <c r="P490" s="1008"/>
      <c r="Q490" s="1011"/>
      <c r="R490" s="1012"/>
      <c r="S490" s="1012"/>
      <c r="T490" s="1012"/>
      <c r="U490" s="1012"/>
      <c r="V490" s="1012"/>
      <c r="W490" s="726">
        <v>0</v>
      </c>
      <c r="X490" s="1015"/>
      <c r="Y490" s="1017">
        <v>0</v>
      </c>
      <c r="Z490" s="1015"/>
      <c r="AA490" s="1019">
        <v>0</v>
      </c>
      <c r="AB490" s="722"/>
      <c r="AC490" s="1007"/>
      <c r="AD490" s="1008"/>
      <c r="AE490" s="1011"/>
      <c r="AF490" s="1012"/>
      <c r="AG490" s="1012"/>
      <c r="AH490" s="1012"/>
      <c r="AI490" s="1012"/>
      <c r="AJ490" s="1012"/>
      <c r="AK490" s="726">
        <v>0</v>
      </c>
      <c r="AL490" s="1015"/>
      <c r="AM490" s="1017">
        <v>0</v>
      </c>
      <c r="AN490" s="1015"/>
      <c r="AO490" s="1019">
        <v>0</v>
      </c>
      <c r="AP490" s="723"/>
      <c r="AQ490" s="980"/>
      <c r="AR490" s="981"/>
      <c r="AS490" s="981"/>
      <c r="AT490" s="981"/>
      <c r="AU490" s="981"/>
      <c r="AV490" s="981"/>
      <c r="AW490" s="981"/>
      <c r="AX490" s="981"/>
      <c r="AY490" s="981"/>
      <c r="AZ490" s="981"/>
      <c r="BA490" s="981"/>
      <c r="BB490" s="981"/>
      <c r="BC490" s="981"/>
      <c r="BD490" s="981"/>
      <c r="BE490" s="981"/>
      <c r="BF490" s="981"/>
      <c r="BG490" s="982"/>
      <c r="BH490" s="86"/>
      <c r="BI490" s="217"/>
      <c r="BJ490" s="86"/>
      <c r="BK490" s="86"/>
    </row>
    <row r="491" spans="1:63" s="3" customFormat="1" ht="9.9" customHeight="1">
      <c r="A491" s="86"/>
      <c r="B491" s="214"/>
      <c r="C491" s="86"/>
      <c r="D491" s="980"/>
      <c r="E491" s="981"/>
      <c r="F491" s="981"/>
      <c r="G491" s="981"/>
      <c r="H491" s="981"/>
      <c r="I491" s="981"/>
      <c r="J491" s="981"/>
      <c r="K491" s="981"/>
      <c r="L491" s="981"/>
      <c r="M491" s="981"/>
      <c r="N491" s="981"/>
      <c r="O491" s="1009"/>
      <c r="P491" s="1010"/>
      <c r="Q491" s="1013"/>
      <c r="R491" s="1014"/>
      <c r="S491" s="1014"/>
      <c r="T491" s="1014"/>
      <c r="U491" s="1014"/>
      <c r="V491" s="1014"/>
      <c r="W491" s="728"/>
      <c r="X491" s="1016"/>
      <c r="Y491" s="1018"/>
      <c r="Z491" s="1016"/>
      <c r="AA491" s="1020"/>
      <c r="AB491" s="724"/>
      <c r="AC491" s="1009"/>
      <c r="AD491" s="1010"/>
      <c r="AE491" s="1013"/>
      <c r="AF491" s="1014"/>
      <c r="AG491" s="1014"/>
      <c r="AH491" s="1014"/>
      <c r="AI491" s="1014"/>
      <c r="AJ491" s="1014"/>
      <c r="AK491" s="728"/>
      <c r="AL491" s="1016"/>
      <c r="AM491" s="1018"/>
      <c r="AN491" s="1016"/>
      <c r="AO491" s="1020"/>
      <c r="AP491" s="725"/>
      <c r="AQ491" s="980"/>
      <c r="AR491" s="981"/>
      <c r="AS491" s="981"/>
      <c r="AT491" s="981"/>
      <c r="AU491" s="981"/>
      <c r="AV491" s="981"/>
      <c r="AW491" s="981"/>
      <c r="AX491" s="981"/>
      <c r="AY491" s="981"/>
      <c r="AZ491" s="981"/>
      <c r="BA491" s="981"/>
      <c r="BB491" s="981"/>
      <c r="BC491" s="981"/>
      <c r="BD491" s="981"/>
      <c r="BE491" s="981"/>
      <c r="BF491" s="981"/>
      <c r="BG491" s="982"/>
      <c r="BH491" s="86"/>
      <c r="BI491" s="217"/>
      <c r="BJ491" s="86"/>
      <c r="BK491" s="86"/>
    </row>
    <row r="492" spans="1:63" s="3" customFormat="1" ht="9.9" customHeight="1">
      <c r="A492" s="86"/>
      <c r="B492" s="214"/>
      <c r="C492" s="86"/>
      <c r="D492" s="980"/>
      <c r="E492" s="981"/>
      <c r="F492" s="981"/>
      <c r="G492" s="981"/>
      <c r="H492" s="981"/>
      <c r="I492" s="981"/>
      <c r="J492" s="981"/>
      <c r="K492" s="981"/>
      <c r="L492" s="981"/>
      <c r="M492" s="981"/>
      <c r="N492" s="982"/>
      <c r="O492" s="1021" t="s">
        <v>1124</v>
      </c>
      <c r="P492" s="1022"/>
      <c r="Q492" s="1022"/>
      <c r="R492" s="1022"/>
      <c r="S492" s="1022"/>
      <c r="T492" s="1022"/>
      <c r="U492" s="1023"/>
      <c r="V492" s="1023"/>
      <c r="W492" s="1023"/>
      <c r="X492" s="1023"/>
      <c r="Y492" s="1023"/>
      <c r="Z492" s="1023"/>
      <c r="AA492" s="1023"/>
      <c r="AB492" s="1023"/>
      <c r="AC492" s="1026" t="s">
        <v>1123</v>
      </c>
      <c r="AD492" s="1027"/>
      <c r="AE492" s="76"/>
      <c r="AF492" s="74"/>
      <c r="AG492" s="237"/>
      <c r="AH492" s="75"/>
      <c r="AI492" s="754" t="s">
        <v>6</v>
      </c>
      <c r="AJ492" s="711"/>
      <c r="AK492" s="76"/>
      <c r="AL492" s="74"/>
      <c r="AM492" s="237"/>
      <c r="AN492" s="75"/>
      <c r="AO492" s="754" t="s">
        <v>7</v>
      </c>
      <c r="AP492" s="711"/>
      <c r="AQ492" s="980"/>
      <c r="AR492" s="981"/>
      <c r="AS492" s="981"/>
      <c r="AT492" s="981"/>
      <c r="AU492" s="981"/>
      <c r="AV492" s="981"/>
      <c r="AW492" s="981"/>
      <c r="AX492" s="981"/>
      <c r="AY492" s="981"/>
      <c r="AZ492" s="981"/>
      <c r="BA492" s="981"/>
      <c r="BB492" s="981"/>
      <c r="BC492" s="981"/>
      <c r="BD492" s="981"/>
      <c r="BE492" s="981"/>
      <c r="BF492" s="981"/>
      <c r="BG492" s="982"/>
      <c r="BH492" s="86"/>
      <c r="BI492" s="217"/>
      <c r="BJ492" s="86"/>
      <c r="BK492" s="86"/>
    </row>
    <row r="493" spans="1:63" s="3" customFormat="1" ht="9.9" customHeight="1">
      <c r="A493" s="86"/>
      <c r="B493" s="214"/>
      <c r="C493" s="86"/>
      <c r="D493" s="980"/>
      <c r="E493" s="981"/>
      <c r="F493" s="981"/>
      <c r="G493" s="981"/>
      <c r="H493" s="981"/>
      <c r="I493" s="981"/>
      <c r="J493" s="981"/>
      <c r="K493" s="981"/>
      <c r="L493" s="981"/>
      <c r="M493" s="981"/>
      <c r="N493" s="982"/>
      <c r="O493" s="1021"/>
      <c r="P493" s="1022"/>
      <c r="Q493" s="1022"/>
      <c r="R493" s="1022"/>
      <c r="S493" s="1022"/>
      <c r="T493" s="1022"/>
      <c r="U493" s="1022"/>
      <c r="V493" s="1022"/>
      <c r="W493" s="1022"/>
      <c r="X493" s="1022"/>
      <c r="Y493" s="1022"/>
      <c r="Z493" s="1022"/>
      <c r="AA493" s="1022"/>
      <c r="AB493" s="1022"/>
      <c r="AC493" s="1007"/>
      <c r="AD493" s="1008"/>
      <c r="AE493" s="1011"/>
      <c r="AF493" s="1012"/>
      <c r="AG493" s="1012"/>
      <c r="AH493" s="1012"/>
      <c r="AI493" s="1012"/>
      <c r="AJ493" s="1012"/>
      <c r="AK493" s="726">
        <v>0</v>
      </c>
      <c r="AL493" s="1015"/>
      <c r="AM493" s="1017">
        <v>0</v>
      </c>
      <c r="AN493" s="1015"/>
      <c r="AO493" s="1019">
        <v>0</v>
      </c>
      <c r="AP493" s="723"/>
      <c r="AQ493" s="980"/>
      <c r="AR493" s="981"/>
      <c r="AS493" s="981"/>
      <c r="AT493" s="981"/>
      <c r="AU493" s="981"/>
      <c r="AV493" s="981"/>
      <c r="AW493" s="981"/>
      <c r="AX493" s="981"/>
      <c r="AY493" s="981"/>
      <c r="AZ493" s="981"/>
      <c r="BA493" s="981"/>
      <c r="BB493" s="981"/>
      <c r="BC493" s="981"/>
      <c r="BD493" s="981"/>
      <c r="BE493" s="981"/>
      <c r="BF493" s="981"/>
      <c r="BG493" s="982"/>
      <c r="BH493" s="86"/>
      <c r="BI493" s="217"/>
      <c r="BJ493" s="86"/>
      <c r="BK493" s="86"/>
    </row>
    <row r="494" spans="1:63" s="3" customFormat="1" ht="9.9" customHeight="1">
      <c r="A494" s="86"/>
      <c r="B494" s="214"/>
      <c r="C494" s="86"/>
      <c r="D494" s="532"/>
      <c r="E494" s="533"/>
      <c r="F494" s="533"/>
      <c r="G494" s="533"/>
      <c r="H494" s="533"/>
      <c r="I494" s="533"/>
      <c r="J494" s="533"/>
      <c r="K494" s="533"/>
      <c r="L494" s="533"/>
      <c r="M494" s="533"/>
      <c r="N494" s="534"/>
      <c r="O494" s="1024"/>
      <c r="P494" s="1025"/>
      <c r="Q494" s="1025"/>
      <c r="R494" s="1025"/>
      <c r="S494" s="1025"/>
      <c r="T494" s="1025"/>
      <c r="U494" s="1025"/>
      <c r="V494" s="1025"/>
      <c r="W494" s="1025"/>
      <c r="X494" s="1025"/>
      <c r="Y494" s="1025"/>
      <c r="Z494" s="1025"/>
      <c r="AA494" s="1025"/>
      <c r="AB494" s="1025"/>
      <c r="AC494" s="1009"/>
      <c r="AD494" s="1010"/>
      <c r="AE494" s="1013"/>
      <c r="AF494" s="1014"/>
      <c r="AG494" s="1014"/>
      <c r="AH494" s="1014"/>
      <c r="AI494" s="1014"/>
      <c r="AJ494" s="1014"/>
      <c r="AK494" s="728"/>
      <c r="AL494" s="1016"/>
      <c r="AM494" s="1018"/>
      <c r="AN494" s="1016"/>
      <c r="AO494" s="1020"/>
      <c r="AP494" s="725"/>
      <c r="AQ494" s="532"/>
      <c r="AR494" s="533"/>
      <c r="AS494" s="533"/>
      <c r="AT494" s="533"/>
      <c r="AU494" s="533"/>
      <c r="AV494" s="533"/>
      <c r="AW494" s="533"/>
      <c r="AX494" s="533"/>
      <c r="AY494" s="533"/>
      <c r="AZ494" s="533"/>
      <c r="BA494" s="533"/>
      <c r="BB494" s="533"/>
      <c r="BC494" s="533"/>
      <c r="BD494" s="533"/>
      <c r="BE494" s="533"/>
      <c r="BF494" s="533"/>
      <c r="BG494" s="534"/>
      <c r="BH494" s="86"/>
      <c r="BI494" s="217"/>
      <c r="BJ494" s="86"/>
      <c r="BK494" s="86"/>
    </row>
    <row r="495" spans="1:63" s="3" customFormat="1" ht="9.9" customHeight="1">
      <c r="A495" s="86"/>
      <c r="B495" s="214"/>
      <c r="C495" s="86"/>
      <c r="D495" s="529" t="s">
        <v>1125</v>
      </c>
      <c r="E495" s="530"/>
      <c r="F495" s="530"/>
      <c r="G495" s="530"/>
      <c r="H495" s="530"/>
      <c r="I495" s="530"/>
      <c r="J495" s="530"/>
      <c r="K495" s="530"/>
      <c r="L495" s="530"/>
      <c r="M495" s="530"/>
      <c r="N495" s="531"/>
      <c r="O495" s="1031"/>
      <c r="P495" s="1032"/>
      <c r="Q495" s="1032"/>
      <c r="R495" s="1032"/>
      <c r="S495" s="1032"/>
      <c r="T495" s="1032"/>
      <c r="U495" s="1032"/>
      <c r="V495" s="1032"/>
      <c r="W495" s="1032"/>
      <c r="X495" s="1032"/>
      <c r="Y495" s="1032"/>
      <c r="Z495" s="1032"/>
      <c r="AA495" s="1032"/>
      <c r="AB495" s="1033"/>
      <c r="AC495" s="1045"/>
      <c r="AD495" s="1046"/>
      <c r="AE495" s="1046"/>
      <c r="AF495" s="1046"/>
      <c r="AG495" s="1046"/>
      <c r="AH495" s="1046"/>
      <c r="AI495" s="1046"/>
      <c r="AJ495" s="1046"/>
      <c r="AK495" s="1046"/>
      <c r="AL495" s="1046"/>
      <c r="AM495" s="1046"/>
      <c r="AN495" s="1046"/>
      <c r="AO495" s="1046"/>
      <c r="AP495" s="1047"/>
      <c r="AQ495" s="1037"/>
      <c r="AR495" s="1038"/>
      <c r="AS495" s="539"/>
      <c r="AT495" s="539"/>
      <c r="AU495" s="539"/>
      <c r="AV495" s="539" t="s">
        <v>10</v>
      </c>
      <c r="AW495" s="539"/>
      <c r="AX495" s="539"/>
      <c r="AY495" s="539"/>
      <c r="AZ495" s="539"/>
      <c r="BA495" s="539" t="s">
        <v>1126</v>
      </c>
      <c r="BB495" s="539"/>
      <c r="BC495" s="539"/>
      <c r="BD495" s="539"/>
      <c r="BE495" s="539"/>
      <c r="BF495" s="541" t="s">
        <v>12</v>
      </c>
      <c r="BG495" s="542"/>
      <c r="BH495" s="86"/>
      <c r="BI495" s="217"/>
      <c r="BJ495" s="86"/>
      <c r="BK495" s="86"/>
    </row>
    <row r="496" spans="1:63" s="3" customFormat="1" ht="9.9" customHeight="1">
      <c r="A496" s="86"/>
      <c r="B496" s="214"/>
      <c r="C496" s="86"/>
      <c r="D496" s="532"/>
      <c r="E496" s="533"/>
      <c r="F496" s="533"/>
      <c r="G496" s="533"/>
      <c r="H496" s="533"/>
      <c r="I496" s="533"/>
      <c r="J496" s="533"/>
      <c r="K496" s="533"/>
      <c r="L496" s="533"/>
      <c r="M496" s="533"/>
      <c r="N496" s="534"/>
      <c r="O496" s="1042"/>
      <c r="P496" s="1043"/>
      <c r="Q496" s="1043"/>
      <c r="R496" s="1043"/>
      <c r="S496" s="1043"/>
      <c r="T496" s="1043"/>
      <c r="U496" s="1043"/>
      <c r="V496" s="1043"/>
      <c r="W496" s="1043"/>
      <c r="X496" s="1043"/>
      <c r="Y496" s="1043"/>
      <c r="Z496" s="1043"/>
      <c r="AA496" s="1043"/>
      <c r="AB496" s="1044"/>
      <c r="AC496" s="1048"/>
      <c r="AD496" s="1049"/>
      <c r="AE496" s="1049"/>
      <c r="AF496" s="1049"/>
      <c r="AG496" s="1049"/>
      <c r="AH496" s="1049"/>
      <c r="AI496" s="1049"/>
      <c r="AJ496" s="1049"/>
      <c r="AK496" s="1049"/>
      <c r="AL496" s="1049"/>
      <c r="AM496" s="1049"/>
      <c r="AN496" s="1049"/>
      <c r="AO496" s="1049"/>
      <c r="AP496" s="1050"/>
      <c r="AQ496" s="1051"/>
      <c r="AR496" s="1052"/>
      <c r="AS496" s="540"/>
      <c r="AT496" s="540"/>
      <c r="AU496" s="540"/>
      <c r="AV496" s="540"/>
      <c r="AW496" s="540"/>
      <c r="AX496" s="540"/>
      <c r="AY496" s="540"/>
      <c r="AZ496" s="540"/>
      <c r="BA496" s="540"/>
      <c r="BB496" s="540"/>
      <c r="BC496" s="540"/>
      <c r="BD496" s="540"/>
      <c r="BE496" s="540"/>
      <c r="BF496" s="541"/>
      <c r="BG496" s="542"/>
      <c r="BH496" s="86"/>
      <c r="BI496" s="217"/>
      <c r="BJ496" s="86"/>
      <c r="BK496" s="86"/>
    </row>
    <row r="497" spans="1:65" s="3" customFormat="1" ht="9.9" customHeight="1">
      <c r="A497" s="86"/>
      <c r="B497" s="214"/>
      <c r="C497" s="86"/>
      <c r="D497" s="529" t="s">
        <v>1127</v>
      </c>
      <c r="E497" s="530"/>
      <c r="F497" s="530"/>
      <c r="G497" s="530"/>
      <c r="H497" s="530"/>
      <c r="I497" s="530"/>
      <c r="J497" s="530"/>
      <c r="K497" s="530"/>
      <c r="L497" s="530"/>
      <c r="M497" s="530"/>
      <c r="N497" s="531"/>
      <c r="O497" s="1031"/>
      <c r="P497" s="1032"/>
      <c r="Q497" s="1032"/>
      <c r="R497" s="1032"/>
      <c r="S497" s="1032"/>
      <c r="T497" s="1032"/>
      <c r="U497" s="1032"/>
      <c r="V497" s="1032"/>
      <c r="W497" s="1032"/>
      <c r="X497" s="1032"/>
      <c r="Y497" s="1032"/>
      <c r="Z497" s="1032"/>
      <c r="AA497" s="1032"/>
      <c r="AB497" s="1033"/>
      <c r="AC497" s="983"/>
      <c r="AD497" s="984"/>
      <c r="AE497" s="984"/>
      <c r="AF497" s="984"/>
      <c r="AG497" s="984"/>
      <c r="AH497" s="984"/>
      <c r="AI497" s="984"/>
      <c r="AJ497" s="984"/>
      <c r="AK497" s="984"/>
      <c r="AL497" s="984"/>
      <c r="AM497" s="984"/>
      <c r="AN497" s="984"/>
      <c r="AO497" s="984"/>
      <c r="AP497" s="985"/>
      <c r="AQ497" s="1037"/>
      <c r="AR497" s="1038"/>
      <c r="AS497" s="539"/>
      <c r="AT497" s="539"/>
      <c r="AU497" s="539"/>
      <c r="AV497" s="539" t="s">
        <v>10</v>
      </c>
      <c r="AW497" s="539"/>
      <c r="AX497" s="539"/>
      <c r="AY497" s="539"/>
      <c r="AZ497" s="539"/>
      <c r="BA497" s="539" t="s">
        <v>1126</v>
      </c>
      <c r="BB497" s="539"/>
      <c r="BC497" s="539"/>
      <c r="BD497" s="539"/>
      <c r="BE497" s="539"/>
      <c r="BF497" s="541" t="s">
        <v>12</v>
      </c>
      <c r="BG497" s="542"/>
      <c r="BH497" s="86"/>
      <c r="BI497" s="217"/>
      <c r="BJ497" s="86"/>
      <c r="BK497" s="86"/>
    </row>
    <row r="498" spans="1:65" s="4" customFormat="1" ht="9.9" customHeight="1">
      <c r="A498" s="86"/>
      <c r="B498" s="214"/>
      <c r="C498" s="86"/>
      <c r="D498" s="532"/>
      <c r="E498" s="533"/>
      <c r="F498" s="533"/>
      <c r="G498" s="533"/>
      <c r="H498" s="533"/>
      <c r="I498" s="533"/>
      <c r="J498" s="533"/>
      <c r="K498" s="533"/>
      <c r="L498" s="533"/>
      <c r="M498" s="533"/>
      <c r="N498" s="534"/>
      <c r="O498" s="1034"/>
      <c r="P498" s="1035"/>
      <c r="Q498" s="1035"/>
      <c r="R498" s="1035"/>
      <c r="S498" s="1035"/>
      <c r="T498" s="1035"/>
      <c r="U498" s="1035"/>
      <c r="V498" s="1035"/>
      <c r="W498" s="1035"/>
      <c r="X498" s="1035"/>
      <c r="Y498" s="1035"/>
      <c r="Z498" s="1035"/>
      <c r="AA498" s="1035"/>
      <c r="AB498" s="1036"/>
      <c r="AC498" s="728"/>
      <c r="AD498" s="729"/>
      <c r="AE498" s="729"/>
      <c r="AF498" s="729"/>
      <c r="AG498" s="729"/>
      <c r="AH498" s="729"/>
      <c r="AI498" s="729"/>
      <c r="AJ498" s="729"/>
      <c r="AK498" s="729"/>
      <c r="AL498" s="729"/>
      <c r="AM498" s="729"/>
      <c r="AN498" s="729"/>
      <c r="AO498" s="729"/>
      <c r="AP498" s="987"/>
      <c r="AQ498" s="1039"/>
      <c r="AR498" s="1040"/>
      <c r="AS498" s="1041"/>
      <c r="AT498" s="1041"/>
      <c r="AU498" s="1041"/>
      <c r="AV498" s="1041"/>
      <c r="AW498" s="1041"/>
      <c r="AX498" s="1041"/>
      <c r="AY498" s="1041"/>
      <c r="AZ498" s="1041"/>
      <c r="BA498" s="1041"/>
      <c r="BB498" s="1041"/>
      <c r="BC498" s="1041"/>
      <c r="BD498" s="1041"/>
      <c r="BE498" s="1041"/>
      <c r="BF498" s="530"/>
      <c r="BG498" s="531"/>
      <c r="BH498" s="86"/>
      <c r="BI498" s="217"/>
      <c r="BJ498" s="86"/>
      <c r="BK498" s="86"/>
      <c r="BL498" s="3"/>
      <c r="BM498" s="3"/>
    </row>
    <row r="499" spans="1:65" s="4" customFormat="1" ht="9.9" customHeight="1">
      <c r="A499" s="218"/>
      <c r="B499" s="214"/>
      <c r="C499" s="86"/>
      <c r="D499" s="529" t="s">
        <v>1128</v>
      </c>
      <c r="E499" s="530"/>
      <c r="F499" s="530"/>
      <c r="G499" s="530"/>
      <c r="H499" s="530"/>
      <c r="I499" s="531"/>
      <c r="J499" s="529" t="s">
        <v>1129</v>
      </c>
      <c r="K499" s="530"/>
      <c r="L499" s="530"/>
      <c r="M499" s="530"/>
      <c r="N499" s="530"/>
      <c r="O499" s="552" t="str">
        <f>$O$368</f>
        <v/>
      </c>
      <c r="P499" s="553"/>
      <c r="Q499" s="553"/>
      <c r="R499" s="553"/>
      <c r="S499" s="553"/>
      <c r="T499" s="553"/>
      <c r="U499" s="553"/>
      <c r="V499" s="553"/>
      <c r="W499" s="553"/>
      <c r="X499" s="553"/>
      <c r="Y499" s="553"/>
      <c r="Z499" s="553"/>
      <c r="AA499" s="553"/>
      <c r="AB499" s="554"/>
      <c r="AC499" s="558" t="s">
        <v>1130</v>
      </c>
      <c r="AD499" s="558"/>
      <c r="AE499" s="558"/>
      <c r="AF499" s="558"/>
      <c r="AG499" s="558"/>
      <c r="AH499" s="558"/>
      <c r="AI499" s="558"/>
      <c r="AJ499" s="558"/>
      <c r="AK499" s="558"/>
      <c r="AL499" s="558"/>
      <c r="AM499" s="558"/>
      <c r="AN499" s="558"/>
      <c r="AO499" s="558"/>
      <c r="AP499" s="558"/>
      <c r="AQ499" s="560" t="str">
        <f>$AQ$368</f>
        <v/>
      </c>
      <c r="AR499" s="561"/>
      <c r="AS499" s="561" t="str">
        <f>$AS$368</f>
        <v/>
      </c>
      <c r="AT499" s="561"/>
      <c r="AU499" s="561"/>
      <c r="AV499" s="539" t="s">
        <v>10</v>
      </c>
      <c r="AW499" s="539"/>
      <c r="AX499" s="561" t="str">
        <f>$AX$368</f>
        <v/>
      </c>
      <c r="AY499" s="561"/>
      <c r="AZ499" s="561"/>
      <c r="BA499" s="539" t="s">
        <v>1126</v>
      </c>
      <c r="BB499" s="539"/>
      <c r="BC499" s="561" t="str">
        <f>$BC$368</f>
        <v/>
      </c>
      <c r="BD499" s="561"/>
      <c r="BE499" s="561"/>
      <c r="BF499" s="541" t="s">
        <v>12</v>
      </c>
      <c r="BG499" s="542"/>
      <c r="BH499" s="86"/>
      <c r="BI499" s="217"/>
      <c r="BJ499" s="86"/>
      <c r="BK499" s="86"/>
    </row>
    <row r="500" spans="1:65" s="4" customFormat="1" ht="9.9" customHeight="1">
      <c r="A500" s="218"/>
      <c r="B500" s="214"/>
      <c r="C500" s="86"/>
      <c r="D500" s="980"/>
      <c r="E500" s="981"/>
      <c r="F500" s="981"/>
      <c r="G500" s="981"/>
      <c r="H500" s="981"/>
      <c r="I500" s="982"/>
      <c r="J500" s="532"/>
      <c r="K500" s="533"/>
      <c r="L500" s="533"/>
      <c r="M500" s="533"/>
      <c r="N500" s="533"/>
      <c r="O500" s="555"/>
      <c r="P500" s="556"/>
      <c r="Q500" s="556"/>
      <c r="R500" s="556"/>
      <c r="S500" s="556"/>
      <c r="T500" s="556"/>
      <c r="U500" s="556"/>
      <c r="V500" s="556"/>
      <c r="W500" s="556"/>
      <c r="X500" s="556"/>
      <c r="Y500" s="556"/>
      <c r="Z500" s="556"/>
      <c r="AA500" s="556"/>
      <c r="AB500" s="557"/>
      <c r="AC500" s="559"/>
      <c r="AD500" s="559"/>
      <c r="AE500" s="559"/>
      <c r="AF500" s="559"/>
      <c r="AG500" s="559"/>
      <c r="AH500" s="559"/>
      <c r="AI500" s="559"/>
      <c r="AJ500" s="559"/>
      <c r="AK500" s="559"/>
      <c r="AL500" s="559"/>
      <c r="AM500" s="559"/>
      <c r="AN500" s="559"/>
      <c r="AO500" s="559"/>
      <c r="AP500" s="559"/>
      <c r="AQ500" s="562"/>
      <c r="AR500" s="563"/>
      <c r="AS500" s="563"/>
      <c r="AT500" s="563"/>
      <c r="AU500" s="563"/>
      <c r="AV500" s="540"/>
      <c r="AW500" s="540"/>
      <c r="AX500" s="563"/>
      <c r="AY500" s="563"/>
      <c r="AZ500" s="563"/>
      <c r="BA500" s="540"/>
      <c r="BB500" s="540"/>
      <c r="BC500" s="563"/>
      <c r="BD500" s="563"/>
      <c r="BE500" s="563"/>
      <c r="BF500" s="541"/>
      <c r="BG500" s="542"/>
      <c r="BH500" s="86"/>
      <c r="BI500" s="217"/>
      <c r="BJ500" s="86"/>
      <c r="BK500" s="86"/>
    </row>
    <row r="501" spans="1:65" s="4" customFormat="1" ht="9.9" customHeight="1">
      <c r="A501" s="218"/>
      <c r="B501" s="214"/>
      <c r="C501" s="86"/>
      <c r="D501" s="980"/>
      <c r="E501" s="981"/>
      <c r="F501" s="981"/>
      <c r="G501" s="981"/>
      <c r="H501" s="981"/>
      <c r="I501" s="982"/>
      <c r="J501" s="529" t="s">
        <v>1131</v>
      </c>
      <c r="K501" s="530"/>
      <c r="L501" s="530"/>
      <c r="M501" s="530"/>
      <c r="N501" s="530"/>
      <c r="O501" s="552" t="str">
        <f>$O$370</f>
        <v/>
      </c>
      <c r="P501" s="553"/>
      <c r="Q501" s="553"/>
      <c r="R501" s="553"/>
      <c r="S501" s="553"/>
      <c r="T501" s="553"/>
      <c r="U501" s="553"/>
      <c r="V501" s="553"/>
      <c r="W501" s="553"/>
      <c r="X501" s="553"/>
      <c r="Y501" s="553"/>
      <c r="Z501" s="553"/>
      <c r="AA501" s="553"/>
      <c r="AB501" s="554"/>
      <c r="AC501" s="1053" t="s">
        <v>1132</v>
      </c>
      <c r="AD501" s="1053"/>
      <c r="AE501" s="1053"/>
      <c r="AF501" s="1053"/>
      <c r="AG501" s="1053"/>
      <c r="AH501" s="1053"/>
      <c r="AI501" s="1053"/>
      <c r="AJ501" s="1053"/>
      <c r="AK501" s="1053"/>
      <c r="AL501" s="1053"/>
      <c r="AM501" s="1053"/>
      <c r="AN501" s="1053"/>
      <c r="AO501" s="1053"/>
      <c r="AP501" s="1053"/>
      <c r="AQ501" s="560" t="str">
        <f>$AQ$368</f>
        <v/>
      </c>
      <c r="AR501" s="561"/>
      <c r="AS501" s="561" t="str">
        <f>$AS$368</f>
        <v/>
      </c>
      <c r="AT501" s="561"/>
      <c r="AU501" s="561"/>
      <c r="AV501" s="539" t="s">
        <v>10</v>
      </c>
      <c r="AW501" s="539"/>
      <c r="AX501" s="561" t="str">
        <f>$AX$368</f>
        <v/>
      </c>
      <c r="AY501" s="561"/>
      <c r="AZ501" s="561"/>
      <c r="BA501" s="539" t="s">
        <v>1126</v>
      </c>
      <c r="BB501" s="539"/>
      <c r="BC501" s="561" t="str">
        <f>$BC$368</f>
        <v/>
      </c>
      <c r="BD501" s="561"/>
      <c r="BE501" s="561"/>
      <c r="BF501" s="541" t="s">
        <v>12</v>
      </c>
      <c r="BG501" s="542"/>
      <c r="BH501" s="86"/>
      <c r="BI501" s="217"/>
      <c r="BJ501" s="86"/>
      <c r="BK501" s="218"/>
    </row>
    <row r="502" spans="1:65" s="4" customFormat="1" ht="9.9" customHeight="1">
      <c r="A502" s="218"/>
      <c r="B502" s="214"/>
      <c r="C502" s="86"/>
      <c r="D502" s="532"/>
      <c r="E502" s="533"/>
      <c r="F502" s="533"/>
      <c r="G502" s="533"/>
      <c r="H502" s="533"/>
      <c r="I502" s="534"/>
      <c r="J502" s="532"/>
      <c r="K502" s="533"/>
      <c r="L502" s="533"/>
      <c r="M502" s="533"/>
      <c r="N502" s="533"/>
      <c r="O502" s="555"/>
      <c r="P502" s="556"/>
      <c r="Q502" s="556"/>
      <c r="R502" s="556"/>
      <c r="S502" s="556"/>
      <c r="T502" s="556"/>
      <c r="U502" s="556"/>
      <c r="V502" s="556"/>
      <c r="W502" s="556"/>
      <c r="X502" s="556"/>
      <c r="Y502" s="556"/>
      <c r="Z502" s="556"/>
      <c r="AA502" s="556"/>
      <c r="AB502" s="557"/>
      <c r="AC502" s="1054"/>
      <c r="AD502" s="1054"/>
      <c r="AE502" s="1054"/>
      <c r="AF502" s="1054"/>
      <c r="AG502" s="1054"/>
      <c r="AH502" s="1054"/>
      <c r="AI502" s="1054"/>
      <c r="AJ502" s="1054"/>
      <c r="AK502" s="1054"/>
      <c r="AL502" s="1054"/>
      <c r="AM502" s="1054"/>
      <c r="AN502" s="1054"/>
      <c r="AO502" s="1054"/>
      <c r="AP502" s="1054"/>
      <c r="AQ502" s="562"/>
      <c r="AR502" s="563"/>
      <c r="AS502" s="563"/>
      <c r="AT502" s="563"/>
      <c r="AU502" s="563"/>
      <c r="AV502" s="540"/>
      <c r="AW502" s="540"/>
      <c r="AX502" s="563"/>
      <c r="AY502" s="563"/>
      <c r="AZ502" s="563"/>
      <c r="BA502" s="540"/>
      <c r="BB502" s="540"/>
      <c r="BC502" s="563"/>
      <c r="BD502" s="563"/>
      <c r="BE502" s="563"/>
      <c r="BF502" s="541"/>
      <c r="BG502" s="542"/>
      <c r="BH502" s="86"/>
      <c r="BI502" s="217"/>
      <c r="BJ502" s="86"/>
      <c r="BK502" s="218"/>
    </row>
    <row r="503" spans="1:65" s="4" customFormat="1" ht="9.9" customHeight="1">
      <c r="A503" s="218"/>
      <c r="B503" s="214"/>
      <c r="C503" s="86"/>
      <c r="D503" s="543" t="s">
        <v>1133</v>
      </c>
      <c r="E503" s="544"/>
      <c r="F503" s="544"/>
      <c r="G503" s="544"/>
      <c r="H503" s="544"/>
      <c r="I503" s="545"/>
      <c r="J503" s="529" t="s">
        <v>1129</v>
      </c>
      <c r="K503" s="530"/>
      <c r="L503" s="530"/>
      <c r="M503" s="530"/>
      <c r="N503" s="530"/>
      <c r="O503" s="552" t="str">
        <f>$O$372</f>
        <v/>
      </c>
      <c r="P503" s="553"/>
      <c r="Q503" s="553"/>
      <c r="R503" s="553"/>
      <c r="S503" s="553"/>
      <c r="T503" s="553"/>
      <c r="U503" s="553"/>
      <c r="V503" s="553"/>
      <c r="W503" s="553"/>
      <c r="X503" s="553"/>
      <c r="Y503" s="553"/>
      <c r="Z503" s="553"/>
      <c r="AA503" s="553"/>
      <c r="AB503" s="554"/>
      <c r="AC503" s="558" t="s">
        <v>1130</v>
      </c>
      <c r="AD503" s="558"/>
      <c r="AE503" s="558"/>
      <c r="AF503" s="558"/>
      <c r="AG503" s="558"/>
      <c r="AH503" s="558"/>
      <c r="AI503" s="558"/>
      <c r="AJ503" s="558"/>
      <c r="AK503" s="558"/>
      <c r="AL503" s="558"/>
      <c r="AM503" s="558"/>
      <c r="AN503" s="558"/>
      <c r="AO503" s="558"/>
      <c r="AP503" s="558"/>
      <c r="AQ503" s="560" t="str">
        <f>$AQ$368</f>
        <v/>
      </c>
      <c r="AR503" s="561"/>
      <c r="AS503" s="561" t="str">
        <f>$AS$368</f>
        <v/>
      </c>
      <c r="AT503" s="561"/>
      <c r="AU503" s="561"/>
      <c r="AV503" s="539" t="s">
        <v>10</v>
      </c>
      <c r="AW503" s="539"/>
      <c r="AX503" s="561" t="str">
        <f>$AX$368</f>
        <v/>
      </c>
      <c r="AY503" s="561"/>
      <c r="AZ503" s="561"/>
      <c r="BA503" s="539" t="s">
        <v>1126</v>
      </c>
      <c r="BB503" s="539"/>
      <c r="BC503" s="561" t="str">
        <f>$BC$368</f>
        <v/>
      </c>
      <c r="BD503" s="561"/>
      <c r="BE503" s="561"/>
      <c r="BF503" s="541" t="s">
        <v>12</v>
      </c>
      <c r="BG503" s="542"/>
      <c r="BH503" s="86"/>
      <c r="BI503" s="217"/>
      <c r="BJ503" s="86"/>
      <c r="BK503" s="218"/>
    </row>
    <row r="504" spans="1:65" s="4" customFormat="1" ht="9.9" customHeight="1">
      <c r="A504" s="218"/>
      <c r="B504" s="214"/>
      <c r="C504" s="86"/>
      <c r="D504" s="546"/>
      <c r="E504" s="547"/>
      <c r="F504" s="547"/>
      <c r="G504" s="547"/>
      <c r="H504" s="547"/>
      <c r="I504" s="548"/>
      <c r="J504" s="532"/>
      <c r="K504" s="533"/>
      <c r="L504" s="533"/>
      <c r="M504" s="533"/>
      <c r="N504" s="533"/>
      <c r="O504" s="555"/>
      <c r="P504" s="556"/>
      <c r="Q504" s="556"/>
      <c r="R504" s="556"/>
      <c r="S504" s="556"/>
      <c r="T504" s="556"/>
      <c r="U504" s="556"/>
      <c r="V504" s="556"/>
      <c r="W504" s="556"/>
      <c r="X504" s="556"/>
      <c r="Y504" s="556"/>
      <c r="Z504" s="556"/>
      <c r="AA504" s="556"/>
      <c r="AB504" s="557"/>
      <c r="AC504" s="559"/>
      <c r="AD504" s="559"/>
      <c r="AE504" s="559"/>
      <c r="AF504" s="559"/>
      <c r="AG504" s="559"/>
      <c r="AH504" s="559"/>
      <c r="AI504" s="559"/>
      <c r="AJ504" s="559"/>
      <c r="AK504" s="559"/>
      <c r="AL504" s="559"/>
      <c r="AM504" s="559"/>
      <c r="AN504" s="559"/>
      <c r="AO504" s="559"/>
      <c r="AP504" s="559"/>
      <c r="AQ504" s="562"/>
      <c r="AR504" s="563"/>
      <c r="AS504" s="563"/>
      <c r="AT504" s="563"/>
      <c r="AU504" s="563"/>
      <c r="AV504" s="540"/>
      <c r="AW504" s="540"/>
      <c r="AX504" s="563"/>
      <c r="AY504" s="563"/>
      <c r="AZ504" s="563"/>
      <c r="BA504" s="540"/>
      <c r="BB504" s="540"/>
      <c r="BC504" s="563"/>
      <c r="BD504" s="563"/>
      <c r="BE504" s="563"/>
      <c r="BF504" s="541"/>
      <c r="BG504" s="542"/>
      <c r="BH504" s="86"/>
      <c r="BI504" s="217"/>
      <c r="BJ504" s="86"/>
      <c r="BK504" s="218"/>
    </row>
    <row r="505" spans="1:65" s="4" customFormat="1" ht="9.9" customHeight="1">
      <c r="A505" s="218"/>
      <c r="B505" s="214"/>
      <c r="C505" s="86"/>
      <c r="D505" s="546"/>
      <c r="E505" s="547"/>
      <c r="F505" s="547"/>
      <c r="G505" s="547"/>
      <c r="H505" s="547"/>
      <c r="I505" s="548"/>
      <c r="J505" s="529" t="s">
        <v>1131</v>
      </c>
      <c r="K505" s="530"/>
      <c r="L505" s="530"/>
      <c r="M505" s="530"/>
      <c r="N505" s="530"/>
      <c r="O505" s="552" t="str">
        <f>$O$374</f>
        <v/>
      </c>
      <c r="P505" s="553"/>
      <c r="Q505" s="553"/>
      <c r="R505" s="553"/>
      <c r="S505" s="553"/>
      <c r="T505" s="553"/>
      <c r="U505" s="553"/>
      <c r="V505" s="553"/>
      <c r="W505" s="553"/>
      <c r="X505" s="553"/>
      <c r="Y505" s="553"/>
      <c r="Z505" s="553"/>
      <c r="AA505" s="553"/>
      <c r="AB505" s="554"/>
      <c r="AC505" s="530" t="s">
        <v>1132</v>
      </c>
      <c r="AD505" s="530"/>
      <c r="AE505" s="530"/>
      <c r="AF505" s="531"/>
      <c r="AG505" s="564" t="s">
        <v>1134</v>
      </c>
      <c r="AH505" s="565"/>
      <c r="AI505" s="566"/>
      <c r="AJ505" s="570" t="s">
        <v>1135</v>
      </c>
      <c r="AK505" s="571"/>
      <c r="AL505" s="571"/>
      <c r="AM505" s="571"/>
      <c r="AN505" s="571"/>
      <c r="AO505" s="571"/>
      <c r="AP505" s="571"/>
      <c r="AQ505" s="560" t="str">
        <f>$AQ$368</f>
        <v/>
      </c>
      <c r="AR505" s="561"/>
      <c r="AS505" s="561" t="str">
        <f>$AS$368</f>
        <v/>
      </c>
      <c r="AT505" s="561"/>
      <c r="AU505" s="561"/>
      <c r="AV505" s="539" t="s">
        <v>10</v>
      </c>
      <c r="AW505" s="539"/>
      <c r="AX505" s="561" t="str">
        <f>$AX$368</f>
        <v/>
      </c>
      <c r="AY505" s="561"/>
      <c r="AZ505" s="561"/>
      <c r="BA505" s="539" t="s">
        <v>1126</v>
      </c>
      <c r="BB505" s="539"/>
      <c r="BC505" s="561" t="str">
        <f>$BC$368</f>
        <v/>
      </c>
      <c r="BD505" s="561"/>
      <c r="BE505" s="561"/>
      <c r="BF505" s="541" t="s">
        <v>12</v>
      </c>
      <c r="BG505" s="542"/>
      <c r="BH505" s="86"/>
      <c r="BI505" s="217"/>
      <c r="BJ505" s="86"/>
      <c r="BK505" s="218"/>
    </row>
    <row r="506" spans="1:65" s="4" customFormat="1" ht="9.9" customHeight="1">
      <c r="A506" s="218"/>
      <c r="B506" s="214"/>
      <c r="C506" s="86"/>
      <c r="D506" s="549"/>
      <c r="E506" s="550"/>
      <c r="F506" s="550"/>
      <c r="G506" s="550"/>
      <c r="H506" s="550"/>
      <c r="I506" s="551"/>
      <c r="J506" s="532"/>
      <c r="K506" s="533"/>
      <c r="L506" s="533"/>
      <c r="M506" s="533"/>
      <c r="N506" s="533"/>
      <c r="O506" s="555"/>
      <c r="P506" s="556"/>
      <c r="Q506" s="556"/>
      <c r="R506" s="556"/>
      <c r="S506" s="556"/>
      <c r="T506" s="556"/>
      <c r="U506" s="556"/>
      <c r="V506" s="556"/>
      <c r="W506" s="556"/>
      <c r="X506" s="556"/>
      <c r="Y506" s="556"/>
      <c r="Z506" s="556"/>
      <c r="AA506" s="556"/>
      <c r="AB506" s="557"/>
      <c r="AC506" s="533"/>
      <c r="AD506" s="533"/>
      <c r="AE506" s="533"/>
      <c r="AF506" s="534"/>
      <c r="AG506" s="567"/>
      <c r="AH506" s="568"/>
      <c r="AI506" s="569"/>
      <c r="AJ506" s="572"/>
      <c r="AK506" s="573"/>
      <c r="AL506" s="573"/>
      <c r="AM506" s="573"/>
      <c r="AN506" s="573"/>
      <c r="AO506" s="573"/>
      <c r="AP506" s="573"/>
      <c r="AQ506" s="562"/>
      <c r="AR506" s="563"/>
      <c r="AS506" s="563"/>
      <c r="AT506" s="563"/>
      <c r="AU506" s="563"/>
      <c r="AV506" s="540"/>
      <c r="AW506" s="540"/>
      <c r="AX506" s="563"/>
      <c r="AY506" s="563"/>
      <c r="AZ506" s="563"/>
      <c r="BA506" s="540"/>
      <c r="BB506" s="540"/>
      <c r="BC506" s="563"/>
      <c r="BD506" s="563"/>
      <c r="BE506" s="563"/>
      <c r="BF506" s="541"/>
      <c r="BG506" s="542"/>
      <c r="BH506" s="86"/>
      <c r="BI506" s="217"/>
      <c r="BJ506" s="86"/>
      <c r="BK506" s="218"/>
    </row>
    <row r="507" spans="1:65" s="4" customFormat="1" ht="9.9" customHeight="1">
      <c r="A507" s="218"/>
      <c r="B507" s="214"/>
      <c r="C507" s="86"/>
      <c r="D507" s="543" t="s">
        <v>1196</v>
      </c>
      <c r="E507" s="544"/>
      <c r="F507" s="544"/>
      <c r="G507" s="544"/>
      <c r="H507" s="544"/>
      <c r="I507" s="545"/>
      <c r="J507" s="529" t="s">
        <v>1129</v>
      </c>
      <c r="K507" s="530"/>
      <c r="L507" s="530"/>
      <c r="M507" s="530"/>
      <c r="N507" s="530"/>
      <c r="O507" s="552"/>
      <c r="P507" s="553"/>
      <c r="Q507" s="553"/>
      <c r="R507" s="553"/>
      <c r="S507" s="553"/>
      <c r="T507" s="553"/>
      <c r="U507" s="553"/>
      <c r="V507" s="553"/>
      <c r="W507" s="553"/>
      <c r="X507" s="553"/>
      <c r="Y507" s="553"/>
      <c r="Z507" s="553"/>
      <c r="AA507" s="553"/>
      <c r="AB507" s="554"/>
      <c r="AC507" s="558"/>
      <c r="AD507" s="558"/>
      <c r="AE507" s="558"/>
      <c r="AF507" s="558"/>
      <c r="AG507" s="558"/>
      <c r="AH507" s="558"/>
      <c r="AI507" s="558"/>
      <c r="AJ507" s="558"/>
      <c r="AK507" s="558"/>
      <c r="AL507" s="558"/>
      <c r="AM507" s="558"/>
      <c r="AN507" s="558"/>
      <c r="AO507" s="558"/>
      <c r="AP507" s="558"/>
      <c r="AQ507" s="560"/>
      <c r="AR507" s="561"/>
      <c r="AS507" s="561"/>
      <c r="AT507" s="561"/>
      <c r="AU507" s="561"/>
      <c r="AV507" s="539" t="s">
        <v>10</v>
      </c>
      <c r="AW507" s="539"/>
      <c r="AX507" s="561"/>
      <c r="AY507" s="561"/>
      <c r="AZ507" s="561"/>
      <c r="BA507" s="539" t="s">
        <v>1126</v>
      </c>
      <c r="BB507" s="539"/>
      <c r="BC507" s="561"/>
      <c r="BD507" s="561"/>
      <c r="BE507" s="561"/>
      <c r="BF507" s="541" t="s">
        <v>12</v>
      </c>
      <c r="BG507" s="542"/>
      <c r="BH507" s="86"/>
      <c r="BI507" s="217"/>
      <c r="BJ507" s="86"/>
      <c r="BK507" s="218"/>
    </row>
    <row r="508" spans="1:65" s="4" customFormat="1" ht="9.9" customHeight="1">
      <c r="A508" s="218"/>
      <c r="B508" s="214"/>
      <c r="C508" s="86"/>
      <c r="D508" s="546"/>
      <c r="E508" s="547"/>
      <c r="F508" s="547"/>
      <c r="G508" s="547"/>
      <c r="H508" s="547"/>
      <c r="I508" s="548"/>
      <c r="J508" s="532"/>
      <c r="K508" s="533"/>
      <c r="L508" s="533"/>
      <c r="M508" s="533"/>
      <c r="N508" s="533"/>
      <c r="O508" s="555"/>
      <c r="P508" s="556"/>
      <c r="Q508" s="556"/>
      <c r="R508" s="556"/>
      <c r="S508" s="556"/>
      <c r="T508" s="556"/>
      <c r="U508" s="556"/>
      <c r="V508" s="556"/>
      <c r="W508" s="556"/>
      <c r="X508" s="556"/>
      <c r="Y508" s="556"/>
      <c r="Z508" s="556"/>
      <c r="AA508" s="556"/>
      <c r="AB508" s="557"/>
      <c r="AC508" s="559"/>
      <c r="AD508" s="559"/>
      <c r="AE508" s="559"/>
      <c r="AF508" s="559"/>
      <c r="AG508" s="559"/>
      <c r="AH508" s="559"/>
      <c r="AI508" s="559"/>
      <c r="AJ508" s="559"/>
      <c r="AK508" s="559"/>
      <c r="AL508" s="559"/>
      <c r="AM508" s="559"/>
      <c r="AN508" s="559"/>
      <c r="AO508" s="559"/>
      <c r="AP508" s="559"/>
      <c r="AQ508" s="562"/>
      <c r="AR508" s="563"/>
      <c r="AS508" s="563"/>
      <c r="AT508" s="563"/>
      <c r="AU508" s="563"/>
      <c r="AV508" s="540"/>
      <c r="AW508" s="540"/>
      <c r="AX508" s="563"/>
      <c r="AY508" s="563"/>
      <c r="AZ508" s="563"/>
      <c r="BA508" s="540"/>
      <c r="BB508" s="540"/>
      <c r="BC508" s="563"/>
      <c r="BD508" s="563"/>
      <c r="BE508" s="563"/>
      <c r="BF508" s="541"/>
      <c r="BG508" s="542"/>
      <c r="BH508" s="86"/>
      <c r="BI508" s="217"/>
      <c r="BJ508" s="86"/>
      <c r="BK508" s="218"/>
    </row>
    <row r="509" spans="1:65" s="4" customFormat="1" ht="9.9" customHeight="1">
      <c r="A509" s="218"/>
      <c r="B509" s="214"/>
      <c r="C509" s="86"/>
      <c r="D509" s="546"/>
      <c r="E509" s="547"/>
      <c r="F509" s="547"/>
      <c r="G509" s="547"/>
      <c r="H509" s="547"/>
      <c r="I509" s="548"/>
      <c r="J509" s="529" t="s">
        <v>1131</v>
      </c>
      <c r="K509" s="530"/>
      <c r="L509" s="530"/>
      <c r="M509" s="530"/>
      <c r="N509" s="530"/>
      <c r="O509" s="552"/>
      <c r="P509" s="553"/>
      <c r="Q509" s="553"/>
      <c r="R509" s="553"/>
      <c r="S509" s="553"/>
      <c r="T509" s="553"/>
      <c r="U509" s="553"/>
      <c r="V509" s="553"/>
      <c r="W509" s="553"/>
      <c r="X509" s="553"/>
      <c r="Y509" s="553"/>
      <c r="Z509" s="553"/>
      <c r="AA509" s="553"/>
      <c r="AB509" s="554"/>
      <c r="AC509" s="530"/>
      <c r="AD509" s="530"/>
      <c r="AE509" s="530"/>
      <c r="AF509" s="531"/>
      <c r="AG509" s="564" t="s">
        <v>1134</v>
      </c>
      <c r="AH509" s="565"/>
      <c r="AI509" s="566"/>
      <c r="AJ509" s="570"/>
      <c r="AK509" s="571"/>
      <c r="AL509" s="571"/>
      <c r="AM509" s="571"/>
      <c r="AN509" s="571"/>
      <c r="AO509" s="571"/>
      <c r="AP509" s="571"/>
      <c r="AQ509" s="560"/>
      <c r="AR509" s="561"/>
      <c r="AS509" s="561"/>
      <c r="AT509" s="561"/>
      <c r="AU509" s="561"/>
      <c r="AV509" s="539" t="s">
        <v>10</v>
      </c>
      <c r="AW509" s="539"/>
      <c r="AX509" s="561"/>
      <c r="AY509" s="561"/>
      <c r="AZ509" s="561"/>
      <c r="BA509" s="539" t="s">
        <v>1126</v>
      </c>
      <c r="BB509" s="539"/>
      <c r="BC509" s="561"/>
      <c r="BD509" s="561"/>
      <c r="BE509" s="561"/>
      <c r="BF509" s="541" t="s">
        <v>12</v>
      </c>
      <c r="BG509" s="542"/>
      <c r="BH509" s="86"/>
      <c r="BI509" s="217"/>
      <c r="BJ509" s="86"/>
      <c r="BK509" s="218"/>
    </row>
    <row r="510" spans="1:65" s="4" customFormat="1" ht="9.9" customHeight="1">
      <c r="A510" s="218"/>
      <c r="B510" s="214"/>
      <c r="C510" s="86"/>
      <c r="D510" s="549"/>
      <c r="E510" s="550"/>
      <c r="F510" s="550"/>
      <c r="G510" s="550"/>
      <c r="H510" s="550"/>
      <c r="I510" s="551"/>
      <c r="J510" s="532"/>
      <c r="K510" s="533"/>
      <c r="L510" s="533"/>
      <c r="M510" s="533"/>
      <c r="N510" s="533"/>
      <c r="O510" s="555"/>
      <c r="P510" s="556"/>
      <c r="Q510" s="556"/>
      <c r="R510" s="556"/>
      <c r="S510" s="556"/>
      <c r="T510" s="556"/>
      <c r="U510" s="556"/>
      <c r="V510" s="556"/>
      <c r="W510" s="556"/>
      <c r="X510" s="556"/>
      <c r="Y510" s="556"/>
      <c r="Z510" s="556"/>
      <c r="AA510" s="556"/>
      <c r="AB510" s="557"/>
      <c r="AC510" s="533"/>
      <c r="AD510" s="533"/>
      <c r="AE510" s="533"/>
      <c r="AF510" s="534"/>
      <c r="AG510" s="567"/>
      <c r="AH510" s="568"/>
      <c r="AI510" s="569"/>
      <c r="AJ510" s="572"/>
      <c r="AK510" s="573"/>
      <c r="AL510" s="573"/>
      <c r="AM510" s="573"/>
      <c r="AN510" s="573"/>
      <c r="AO510" s="573"/>
      <c r="AP510" s="573"/>
      <c r="AQ510" s="562"/>
      <c r="AR510" s="563"/>
      <c r="AS510" s="563"/>
      <c r="AT510" s="563"/>
      <c r="AU510" s="563"/>
      <c r="AV510" s="540"/>
      <c r="AW510" s="540"/>
      <c r="AX510" s="563"/>
      <c r="AY510" s="563"/>
      <c r="AZ510" s="563"/>
      <c r="BA510" s="540"/>
      <c r="BB510" s="540"/>
      <c r="BC510" s="563"/>
      <c r="BD510" s="563"/>
      <c r="BE510" s="563"/>
      <c r="BF510" s="541"/>
      <c r="BG510" s="542"/>
      <c r="BH510" s="86"/>
      <c r="BI510" s="217"/>
      <c r="BJ510" s="86"/>
      <c r="BK510" s="218"/>
    </row>
    <row r="511" spans="1:65" s="4" customFormat="1" ht="9.9" customHeight="1">
      <c r="A511" s="218"/>
      <c r="B511" s="214"/>
      <c r="C511" s="86"/>
      <c r="D511" s="529" t="s">
        <v>1197</v>
      </c>
      <c r="E511" s="530"/>
      <c r="F511" s="530"/>
      <c r="G511" s="530"/>
      <c r="H511" s="530"/>
      <c r="I511" s="530"/>
      <c r="J511" s="530"/>
      <c r="K511" s="530"/>
      <c r="L511" s="530"/>
      <c r="M511" s="530"/>
      <c r="N511" s="531"/>
      <c r="O511" s="535"/>
      <c r="P511" s="536"/>
      <c r="Q511" s="539"/>
      <c r="R511" s="539"/>
      <c r="S511" s="539"/>
      <c r="T511" s="539"/>
      <c r="U511" s="539" t="s">
        <v>10</v>
      </c>
      <c r="V511" s="539"/>
      <c r="W511" s="539"/>
      <c r="X511" s="539"/>
      <c r="Y511" s="539"/>
      <c r="Z511" s="539" t="s">
        <v>1126</v>
      </c>
      <c r="AA511" s="539"/>
      <c r="AB511" s="539"/>
      <c r="AC511" s="539"/>
      <c r="AD511" s="539"/>
      <c r="AE511" s="541" t="s">
        <v>12</v>
      </c>
      <c r="AF511" s="542"/>
      <c r="AG511" s="78"/>
      <c r="AH511" s="78"/>
      <c r="AI511" s="78"/>
      <c r="AJ511" s="78"/>
      <c r="AK511" s="78"/>
      <c r="AL511" s="78"/>
      <c r="AM511" s="78"/>
      <c r="AN511" s="78"/>
      <c r="AO511" s="78"/>
      <c r="AP511" s="72"/>
      <c r="BH511" s="86"/>
      <c r="BI511" s="217"/>
      <c r="BJ511" s="86"/>
      <c r="BK511" s="218"/>
    </row>
    <row r="512" spans="1:65" s="4" customFormat="1" ht="9.9" customHeight="1">
      <c r="A512" s="218"/>
      <c r="B512" s="214"/>
      <c r="C512" s="86"/>
      <c r="D512" s="532"/>
      <c r="E512" s="533"/>
      <c r="F512" s="533"/>
      <c r="G512" s="533"/>
      <c r="H512" s="533"/>
      <c r="I512" s="533"/>
      <c r="J512" s="533"/>
      <c r="K512" s="533"/>
      <c r="L512" s="533"/>
      <c r="M512" s="533"/>
      <c r="N512" s="534"/>
      <c r="O512" s="537"/>
      <c r="P512" s="538"/>
      <c r="Q512" s="540"/>
      <c r="R512" s="540"/>
      <c r="S512" s="540"/>
      <c r="T512" s="540"/>
      <c r="U512" s="540"/>
      <c r="V512" s="540"/>
      <c r="W512" s="540"/>
      <c r="X512" s="540"/>
      <c r="Y512" s="540"/>
      <c r="Z512" s="540"/>
      <c r="AA512" s="540"/>
      <c r="AB512" s="540"/>
      <c r="AC512" s="540"/>
      <c r="AD512" s="540"/>
      <c r="AE512" s="541"/>
      <c r="AF512" s="542"/>
      <c r="AG512" s="78"/>
      <c r="AH512" s="78"/>
      <c r="AI512" s="78"/>
      <c r="AJ512" s="78"/>
      <c r="AK512" s="78"/>
      <c r="AL512" s="78"/>
      <c r="AM512" s="78"/>
      <c r="AN512" s="78"/>
      <c r="AO512" s="78"/>
      <c r="AP512" s="72"/>
      <c r="BH512" s="86"/>
      <c r="BI512" s="217"/>
      <c r="BJ512" s="86"/>
      <c r="BK512" s="218"/>
    </row>
    <row r="513" spans="1:63" s="4" customFormat="1" ht="9.9" customHeight="1">
      <c r="A513" s="217"/>
      <c r="B513" s="240"/>
      <c r="C513" s="241"/>
      <c r="D513" s="242"/>
      <c r="E513" s="242"/>
      <c r="F513" s="242"/>
      <c r="G513" s="242"/>
      <c r="H513" s="242"/>
      <c r="I513" s="242"/>
      <c r="J513" s="242"/>
      <c r="K513" s="242"/>
      <c r="L513" s="242"/>
      <c r="M513" s="242"/>
      <c r="N513" s="242"/>
      <c r="O513" s="242"/>
      <c r="P513" s="242"/>
      <c r="Q513" s="242"/>
      <c r="R513" s="242"/>
      <c r="S513" s="242"/>
      <c r="T513" s="242"/>
      <c r="U513" s="242"/>
      <c r="V513" s="242"/>
      <c r="W513" s="242"/>
      <c r="X513" s="242"/>
      <c r="Y513" s="242"/>
      <c r="Z513" s="242"/>
      <c r="AA513" s="242"/>
      <c r="AB513" s="242"/>
      <c r="AC513" s="242"/>
      <c r="AD513" s="242"/>
      <c r="AE513" s="242"/>
      <c r="AF513" s="242"/>
      <c r="AG513" s="242"/>
      <c r="AH513" s="242"/>
      <c r="AI513" s="242"/>
      <c r="AJ513" s="242"/>
      <c r="AK513" s="242"/>
      <c r="AL513" s="242"/>
      <c r="AM513" s="242"/>
      <c r="AN513" s="242"/>
      <c r="AO513" s="242"/>
      <c r="AP513" s="242"/>
      <c r="AQ513" s="242"/>
      <c r="AR513" s="242"/>
      <c r="AS513" s="241"/>
      <c r="AT513" s="241"/>
      <c r="AU513" s="241"/>
      <c r="AV513" s="241"/>
      <c r="AW513" s="241"/>
      <c r="AX513" s="241"/>
      <c r="AY513" s="241"/>
      <c r="AZ513" s="241"/>
      <c r="BA513" s="241"/>
      <c r="BB513" s="241"/>
      <c r="BC513" s="241"/>
      <c r="BD513" s="241"/>
      <c r="BE513" s="241"/>
      <c r="BF513" s="241"/>
      <c r="BG513" s="241"/>
      <c r="BH513" s="241"/>
      <c r="BI513" s="243"/>
      <c r="BJ513" s="86"/>
      <c r="BK513" s="218"/>
    </row>
    <row r="514" spans="1:63" s="4" customFormat="1" ht="9.9" customHeight="1">
      <c r="A514" s="86"/>
      <c r="B514" s="86"/>
      <c r="C514" s="86"/>
      <c r="D514" s="239"/>
      <c r="E514" s="239"/>
      <c r="F514" s="239"/>
      <c r="G514" s="239"/>
      <c r="H514" s="239"/>
      <c r="I514" s="239"/>
      <c r="J514" s="239"/>
      <c r="K514" s="239"/>
      <c r="L514" s="239"/>
      <c r="M514" s="239"/>
      <c r="N514" s="239"/>
      <c r="O514" s="239"/>
      <c r="P514" s="239"/>
      <c r="Q514" s="239"/>
      <c r="R514" s="239"/>
      <c r="S514" s="239"/>
      <c r="T514" s="239"/>
      <c r="U514" s="239"/>
      <c r="V514" s="239"/>
      <c r="W514" s="239"/>
      <c r="X514" s="239"/>
      <c r="Y514" s="239"/>
      <c r="Z514" s="239"/>
      <c r="AA514" s="239"/>
      <c r="AB514" s="239"/>
      <c r="AC514" s="239"/>
      <c r="AD514" s="239"/>
      <c r="AE514" s="239"/>
      <c r="AF514" s="239"/>
      <c r="AG514" s="239"/>
      <c r="AH514" s="239"/>
      <c r="AI514" s="239"/>
      <c r="AJ514" s="239"/>
      <c r="AK514" s="239"/>
      <c r="AL514" s="239"/>
      <c r="AM514" s="239"/>
      <c r="AN514" s="239"/>
      <c r="AO514" s="239"/>
      <c r="AP514" s="239"/>
      <c r="AQ514" s="239"/>
      <c r="AR514" s="239"/>
      <c r="AS514" s="86"/>
      <c r="AT514" s="86"/>
      <c r="AU514" s="86"/>
      <c r="AV514" s="86"/>
      <c r="AW514" s="86"/>
      <c r="AX514" s="86"/>
      <c r="AY514" s="86"/>
      <c r="AZ514" s="86"/>
      <c r="BA514" s="86"/>
      <c r="BB514" s="86"/>
      <c r="BC514" s="86"/>
      <c r="BD514" s="86"/>
      <c r="BE514" s="86"/>
      <c r="BF514" s="86"/>
      <c r="BG514" s="86"/>
      <c r="BH514" s="86"/>
      <c r="BI514" s="86"/>
      <c r="BJ514" s="86"/>
      <c r="BK514" s="218"/>
    </row>
    <row r="515" spans="1:63" s="3" customFormat="1" ht="9.9" customHeight="1">
      <c r="B515" s="19"/>
      <c r="AC515" s="116"/>
      <c r="AD515" s="116"/>
      <c r="AE515" s="116"/>
      <c r="AF515" s="116"/>
      <c r="AG515" s="116"/>
      <c r="AH515" s="116"/>
      <c r="AI515" s="116"/>
      <c r="AJ515" s="116"/>
      <c r="AK515" s="116"/>
      <c r="AL515" s="116"/>
      <c r="AM515" s="116"/>
      <c r="AN515" s="116"/>
      <c r="AO515" s="116"/>
      <c r="AP515" s="116"/>
      <c r="AQ515" s="116"/>
      <c r="AR515" s="116"/>
      <c r="AS515" s="116"/>
      <c r="AT515" s="116"/>
      <c r="AU515" s="116"/>
      <c r="AV515" s="116"/>
      <c r="AW515" s="116"/>
      <c r="AX515" s="116"/>
      <c r="AY515" s="116"/>
      <c r="AZ515" s="116"/>
      <c r="BA515" s="96"/>
      <c r="BB515" s="96"/>
      <c r="BC515" s="96"/>
    </row>
    <row r="516" spans="1:63" s="3" customFormat="1" ht="9.9" customHeight="1">
      <c r="C516" s="20"/>
      <c r="D516" s="20"/>
      <c r="E516" s="20"/>
      <c r="F516" s="20"/>
      <c r="G516" s="20"/>
      <c r="H516" s="20"/>
      <c r="I516" s="20"/>
      <c r="J516" s="20"/>
      <c r="K516" s="20"/>
      <c r="L516" s="20"/>
      <c r="M516" s="20"/>
      <c r="N516" s="20"/>
      <c r="O516" s="20"/>
      <c r="P516" s="20"/>
      <c r="Q516" s="20"/>
      <c r="T516" s="20"/>
      <c r="U516" s="20"/>
      <c r="V516" s="20"/>
      <c r="W516" s="21"/>
      <c r="X516" s="21"/>
      <c r="Y516" s="21"/>
      <c r="Z516" s="21"/>
      <c r="AA516" s="21"/>
      <c r="AB516" s="21"/>
      <c r="AC516" s="116"/>
      <c r="AD516" s="116"/>
      <c r="AE516" s="116"/>
      <c r="AF516" s="116"/>
      <c r="AG516" s="116"/>
      <c r="AH516" s="116"/>
      <c r="AI516" s="116"/>
      <c r="AJ516" s="116"/>
      <c r="AK516" s="116"/>
      <c r="AL516" s="116"/>
      <c r="AM516" s="116"/>
      <c r="AN516" s="116"/>
      <c r="AO516" s="116"/>
      <c r="AP516" s="116"/>
      <c r="AQ516" s="116"/>
      <c r="AR516" s="116"/>
      <c r="AS516" s="116"/>
      <c r="AT516" s="116"/>
      <c r="AU516" s="116"/>
      <c r="AV516" s="116"/>
      <c r="AW516" s="116"/>
      <c r="AX516" s="116"/>
      <c r="AY516" s="116"/>
      <c r="AZ516" s="116"/>
      <c r="BA516" s="96"/>
      <c r="BB516" s="96"/>
      <c r="BC516" s="96"/>
    </row>
    <row r="517" spans="1:63" s="3" customFormat="1" ht="9.9" customHeight="1">
      <c r="C517" s="20"/>
      <c r="D517" s="20"/>
      <c r="E517" s="20"/>
      <c r="F517" s="20"/>
      <c r="G517" s="20"/>
      <c r="H517" s="20"/>
      <c r="I517" s="20"/>
      <c r="J517" s="20"/>
      <c r="K517" s="20"/>
      <c r="L517" s="20"/>
      <c r="M517" s="20"/>
      <c r="N517" s="20"/>
      <c r="O517" s="20"/>
      <c r="P517" s="20"/>
      <c r="Q517" s="20"/>
      <c r="T517" s="20"/>
      <c r="U517" s="20"/>
      <c r="V517" s="20"/>
      <c r="W517" s="21"/>
      <c r="X517" s="21"/>
      <c r="Y517" s="21"/>
      <c r="Z517" s="21"/>
      <c r="AA517" s="21"/>
      <c r="AB517" s="21"/>
      <c r="AC517" s="102"/>
      <c r="AD517" s="102"/>
      <c r="AE517" s="102"/>
      <c r="AF517" s="102"/>
      <c r="AG517" s="102"/>
      <c r="AH517" s="102"/>
      <c r="AI517" s="102"/>
      <c r="AJ517" s="102"/>
      <c r="AK517" s="102"/>
      <c r="AL517" s="102"/>
      <c r="AM517" s="102"/>
      <c r="AN517" s="102"/>
      <c r="AO517" s="102"/>
      <c r="AP517" s="102"/>
      <c r="AQ517" s="102"/>
      <c r="AR517" s="102"/>
      <c r="AS517" s="102"/>
      <c r="AT517" s="102"/>
      <c r="AU517" s="102"/>
      <c r="AV517" s="102"/>
      <c r="AW517" s="102"/>
      <c r="AX517" s="102"/>
      <c r="AY517" s="96"/>
      <c r="AZ517" s="96"/>
      <c r="BA517" s="96"/>
      <c r="BB517" s="96"/>
      <c r="BC517" s="96"/>
    </row>
    <row r="518" spans="1:63" s="3" customFormat="1" ht="9.9" customHeight="1">
      <c r="T518" s="78"/>
      <c r="U518" s="78"/>
      <c r="V518" s="78"/>
      <c r="W518" s="78"/>
      <c r="X518" s="78"/>
      <c r="Y518" s="78"/>
      <c r="Z518" s="78"/>
      <c r="AA518" s="78"/>
      <c r="AB518" s="78"/>
      <c r="AC518" s="78"/>
      <c r="AD518" s="139"/>
      <c r="AE518" s="139"/>
      <c r="AF518" s="139"/>
      <c r="AG518" s="139"/>
      <c r="AH518" s="139"/>
      <c r="AI518" s="139"/>
      <c r="AJ518" s="139"/>
      <c r="AN518" s="22"/>
      <c r="AV518" s="5"/>
      <c r="AW518" s="103"/>
      <c r="AX518" s="103"/>
      <c r="AY518" s="103"/>
      <c r="AZ518" s="103"/>
      <c r="BA518" s="103"/>
      <c r="BB518" s="103"/>
      <c r="BC518" s="103"/>
      <c r="BD518" s="103"/>
      <c r="BE518" s="103"/>
      <c r="BF518" s="103"/>
      <c r="BG518" s="103"/>
    </row>
    <row r="519" spans="1:63" s="3" customFormat="1" ht="9.9" customHeight="1">
      <c r="B519" s="19"/>
      <c r="T519" s="114"/>
      <c r="U519" s="114"/>
      <c r="V519" s="114"/>
      <c r="W519" s="114"/>
      <c r="X519" s="114"/>
      <c r="Y519" s="114"/>
      <c r="Z519" s="114"/>
      <c r="AA519" s="117"/>
      <c r="AB519" s="117"/>
      <c r="AC519" s="117"/>
      <c r="AD519" s="117"/>
      <c r="AE519" s="117"/>
      <c r="AF519" s="117"/>
      <c r="AG519" s="117"/>
      <c r="AH519" s="117"/>
      <c r="AI519" s="117"/>
      <c r="AJ519" s="117"/>
      <c r="AK519" s="117"/>
      <c r="AL519" s="117"/>
      <c r="AM519" s="117"/>
      <c r="AN519" s="117"/>
      <c r="AO519" s="117"/>
      <c r="AP519" s="117"/>
      <c r="AQ519" s="117"/>
      <c r="AR519" s="117"/>
      <c r="AS519" s="117"/>
      <c r="AT519" s="72"/>
      <c r="AU519" s="72"/>
      <c r="AV519" s="72"/>
      <c r="AW519" s="72"/>
      <c r="AX519" s="121"/>
      <c r="AY519" s="121"/>
      <c r="AZ519" s="121"/>
      <c r="BA519" s="121"/>
      <c r="BB519" s="121"/>
      <c r="BC519" s="121"/>
      <c r="BD519" s="121"/>
      <c r="BE519" s="121"/>
      <c r="BF519" s="121"/>
      <c r="BG519" s="121"/>
      <c r="BH519" s="121"/>
      <c r="BI519" s="121"/>
    </row>
    <row r="520" spans="1:63" s="3" customFormat="1" ht="9.9" customHeight="1">
      <c r="S520" s="78"/>
      <c r="T520" s="12"/>
      <c r="U520" s="12"/>
      <c r="V520" s="12"/>
      <c r="W520" s="12"/>
      <c r="X520" s="12"/>
      <c r="Y520" s="12"/>
      <c r="Z520" s="12"/>
      <c r="AA520" s="117"/>
      <c r="AB520" s="117"/>
      <c r="AC520" s="117"/>
      <c r="AD520" s="117"/>
      <c r="AE520" s="117"/>
      <c r="AF520" s="117"/>
      <c r="AG520" s="117"/>
      <c r="AH520" s="117"/>
      <c r="AI520" s="117"/>
      <c r="AJ520" s="117"/>
      <c r="AK520" s="117"/>
      <c r="AL520" s="117"/>
      <c r="AM520" s="117"/>
      <c r="AN520" s="117"/>
      <c r="AO520" s="117"/>
      <c r="AP520" s="117"/>
      <c r="AQ520" s="117"/>
      <c r="AR520" s="117"/>
      <c r="AS520" s="117"/>
      <c r="AT520" s="72"/>
      <c r="AU520" s="72"/>
      <c r="AV520" s="72"/>
      <c r="AW520" s="72"/>
      <c r="AX520" s="159"/>
      <c r="AY520" s="159"/>
      <c r="AZ520" s="159"/>
      <c r="BA520" s="159"/>
      <c r="BB520" s="159"/>
      <c r="BC520" s="159"/>
      <c r="BD520" s="159"/>
      <c r="BE520" s="159"/>
      <c r="BF520" s="159"/>
      <c r="BG520" s="159"/>
      <c r="BH520" s="159"/>
      <c r="BI520" s="159"/>
    </row>
    <row r="521" spans="1:63" s="3" customFormat="1" ht="9.9" customHeight="1">
      <c r="C521" s="155"/>
      <c r="D521" s="155"/>
      <c r="E521" s="155"/>
      <c r="F521" s="155"/>
      <c r="G521" s="155"/>
      <c r="H521" s="155"/>
      <c r="I521" s="155"/>
      <c r="J521" s="155"/>
      <c r="K521" s="155"/>
      <c r="L521" s="155"/>
      <c r="M521" s="155"/>
      <c r="N521" s="155"/>
      <c r="O521" s="155"/>
      <c r="P521" s="155"/>
      <c r="Q521" s="155"/>
      <c r="T521" s="12"/>
      <c r="U521" s="12"/>
      <c r="V521" s="12"/>
      <c r="W521" s="12"/>
      <c r="X521" s="12"/>
      <c r="Y521" s="12"/>
      <c r="Z521" s="12"/>
      <c r="AA521" s="117"/>
      <c r="AB521" s="117"/>
      <c r="AC521" s="117"/>
      <c r="AD521" s="117"/>
      <c r="AE521" s="117"/>
      <c r="AF521" s="117"/>
      <c r="AG521" s="117"/>
      <c r="AH521" s="117"/>
      <c r="AI521" s="117"/>
      <c r="AJ521" s="117"/>
      <c r="AK521" s="117"/>
      <c r="AL521" s="117"/>
      <c r="AM521" s="117"/>
      <c r="AN521" s="117"/>
      <c r="AO521" s="117"/>
      <c r="AP521" s="117"/>
      <c r="AQ521" s="117"/>
      <c r="AR521" s="117"/>
      <c r="AS521" s="117"/>
      <c r="AT521" s="72"/>
      <c r="AU521" s="72"/>
      <c r="AV521" s="72"/>
      <c r="AW521" s="72"/>
      <c r="AX521" s="159"/>
      <c r="AY521" s="159"/>
      <c r="AZ521" s="159"/>
      <c r="BA521" s="159"/>
      <c r="BB521" s="159"/>
      <c r="BC521" s="159"/>
      <c r="BD521" s="159"/>
      <c r="BE521" s="159"/>
      <c r="BF521" s="159"/>
      <c r="BG521" s="159"/>
      <c r="BH521" s="159"/>
      <c r="BI521" s="159"/>
    </row>
    <row r="522" spans="1:63" s="3" customFormat="1" ht="9.9" customHeight="1">
      <c r="C522" s="155"/>
      <c r="D522" s="155"/>
      <c r="E522" s="155"/>
      <c r="F522" s="155"/>
      <c r="G522" s="155"/>
      <c r="H522" s="155"/>
      <c r="I522" s="155"/>
      <c r="J522" s="155"/>
      <c r="K522" s="155"/>
      <c r="L522" s="155"/>
      <c r="M522" s="155"/>
      <c r="N522" s="155"/>
      <c r="O522" s="155"/>
      <c r="P522" s="155"/>
      <c r="Q522" s="155"/>
      <c r="T522" s="12"/>
      <c r="U522" s="12"/>
      <c r="V522" s="12"/>
      <c r="W522" s="12"/>
      <c r="X522" s="12"/>
      <c r="Y522" s="12"/>
      <c r="Z522" s="12"/>
      <c r="AA522" s="117"/>
      <c r="AB522" s="117"/>
      <c r="AC522" s="117"/>
      <c r="AD522" s="117"/>
      <c r="AE522" s="117"/>
      <c r="AF522" s="117"/>
      <c r="AG522" s="117"/>
      <c r="AH522" s="117"/>
      <c r="AI522" s="117"/>
      <c r="AJ522" s="117"/>
      <c r="AK522" s="117"/>
      <c r="AL522" s="117"/>
      <c r="AM522" s="117"/>
      <c r="AN522" s="117"/>
      <c r="AO522" s="117"/>
      <c r="AP522" s="117"/>
      <c r="AQ522" s="117"/>
      <c r="AR522" s="117"/>
      <c r="AS522" s="117"/>
      <c r="AT522" s="117"/>
      <c r="AU522" s="117"/>
      <c r="AV522" s="117"/>
      <c r="AW522" s="117"/>
      <c r="AX522" s="117"/>
      <c r="AY522" s="117"/>
      <c r="AZ522" s="117"/>
      <c r="BA522" s="117"/>
      <c r="BB522" s="117"/>
      <c r="BC522" s="117"/>
      <c r="BD522" s="117"/>
      <c r="BE522" s="117"/>
      <c r="BF522" s="117"/>
      <c r="BG522" s="117"/>
      <c r="BH522" s="117"/>
      <c r="BI522" s="117"/>
    </row>
    <row r="523" spans="1:63" s="3" customFormat="1" ht="9.9" customHeight="1">
      <c r="C523" s="22"/>
      <c r="D523" s="22"/>
      <c r="E523" s="22"/>
      <c r="F523" s="22"/>
      <c r="G523" s="22"/>
      <c r="H523" s="22"/>
      <c r="I523" s="22"/>
      <c r="J523" s="22"/>
      <c r="K523" s="22"/>
      <c r="L523" s="22"/>
      <c r="M523" s="22"/>
      <c r="N523" s="22"/>
      <c r="O523" s="22"/>
      <c r="P523" s="22"/>
      <c r="Q523" s="22"/>
      <c r="T523" s="12"/>
      <c r="U523" s="12"/>
      <c r="V523" s="12"/>
      <c r="W523" s="12"/>
      <c r="X523" s="12"/>
      <c r="Y523" s="12"/>
      <c r="Z523" s="12"/>
      <c r="AA523" s="117"/>
      <c r="AB523" s="117"/>
      <c r="AC523" s="117"/>
      <c r="AD523" s="117"/>
      <c r="AE523" s="117"/>
      <c r="AF523" s="117"/>
      <c r="AG523" s="117"/>
      <c r="AH523" s="117"/>
      <c r="AI523" s="117"/>
      <c r="AJ523" s="117"/>
      <c r="AK523" s="117"/>
      <c r="AL523" s="117"/>
      <c r="AM523" s="117"/>
      <c r="AN523" s="117"/>
      <c r="AO523" s="117"/>
      <c r="AP523" s="117"/>
      <c r="AQ523" s="117"/>
      <c r="AR523" s="117"/>
      <c r="AS523" s="117"/>
      <c r="AT523" s="117"/>
      <c r="AU523" s="117"/>
      <c r="AV523" s="117"/>
      <c r="AW523" s="117"/>
      <c r="AX523" s="117"/>
      <c r="AY523" s="117"/>
      <c r="AZ523" s="117"/>
      <c r="BA523" s="117"/>
      <c r="BB523" s="117"/>
      <c r="BC523" s="117"/>
      <c r="BD523" s="117"/>
      <c r="BE523" s="117"/>
      <c r="BF523" s="117"/>
      <c r="BG523" s="117"/>
      <c r="BH523" s="117"/>
      <c r="BI523" s="117"/>
    </row>
    <row r="524" spans="1:63" s="3" customFormat="1" ht="9.9" customHeight="1">
      <c r="C524" s="22"/>
      <c r="D524" s="22"/>
      <c r="E524" s="22"/>
      <c r="F524" s="22"/>
      <c r="G524" s="22"/>
      <c r="H524" s="22"/>
      <c r="I524" s="22"/>
      <c r="J524" s="22"/>
      <c r="K524" s="22"/>
      <c r="L524" s="22"/>
      <c r="M524" s="22"/>
      <c r="N524" s="22"/>
      <c r="O524" s="22"/>
      <c r="P524" s="22"/>
      <c r="Q524" s="22"/>
    </row>
    <row r="525" spans="1:63" s="3" customFormat="1" ht="9.9" customHeight="1">
      <c r="B525" s="19"/>
      <c r="D525" s="22"/>
      <c r="E525" s="22"/>
      <c r="F525" s="22"/>
      <c r="G525" s="22"/>
      <c r="H525" s="22"/>
      <c r="I525" s="22"/>
      <c r="J525" s="22"/>
      <c r="K525" s="22"/>
      <c r="L525" s="22"/>
      <c r="M525" s="22"/>
      <c r="N525" s="22"/>
      <c r="O525" s="22"/>
      <c r="P525" s="22"/>
      <c r="Q525" s="22"/>
      <c r="T525" s="142"/>
      <c r="U525" s="142"/>
      <c r="V525" s="142"/>
      <c r="W525" s="122"/>
      <c r="X525" s="83"/>
      <c r="Y525" s="83"/>
      <c r="Z525" s="83"/>
      <c r="AA525" s="83"/>
      <c r="AB525" s="83"/>
      <c r="AC525" s="83"/>
      <c r="AD525" s="83"/>
      <c r="AE525" s="83"/>
      <c r="AF525" s="83"/>
      <c r="AG525" s="83"/>
      <c r="AH525" s="83"/>
      <c r="AI525" s="83"/>
      <c r="AJ525" s="83"/>
      <c r="AK525" s="83"/>
      <c r="AL525" s="83"/>
      <c r="AM525" s="83"/>
      <c r="AN525" s="83"/>
      <c r="AO525" s="83"/>
      <c r="AP525" s="83"/>
      <c r="AQ525" s="83"/>
      <c r="AR525" s="142"/>
      <c r="AS525" s="142"/>
      <c r="AT525" s="142"/>
      <c r="AU525" s="142"/>
      <c r="AV525" s="142"/>
      <c r="AW525" s="142"/>
      <c r="AX525" s="142"/>
      <c r="AY525" s="142"/>
      <c r="AZ525" s="142"/>
      <c r="BA525" s="142"/>
      <c r="BB525" s="142"/>
      <c r="BC525" s="142"/>
      <c r="BD525" s="142"/>
      <c r="BE525" s="142"/>
      <c r="BF525" s="142"/>
      <c r="BG525" s="142"/>
      <c r="BH525" s="142"/>
      <c r="BI525" s="142"/>
    </row>
    <row r="526" spans="1:63" s="3" customFormat="1" ht="9.9" customHeight="1">
      <c r="C526" s="156"/>
      <c r="D526" s="156"/>
      <c r="E526" s="156"/>
      <c r="F526" s="156"/>
      <c r="G526" s="156"/>
      <c r="H526" s="156"/>
      <c r="I526" s="156"/>
      <c r="J526" s="156"/>
      <c r="K526" s="156"/>
      <c r="L526" s="156"/>
      <c r="M526" s="156"/>
      <c r="N526" s="156"/>
      <c r="O526" s="156"/>
      <c r="P526" s="156"/>
      <c r="Q526" s="156"/>
      <c r="T526" s="142"/>
      <c r="U526" s="142"/>
      <c r="V526" s="142"/>
      <c r="W526" s="122"/>
      <c r="X526" s="83"/>
      <c r="Y526" s="83"/>
      <c r="Z526" s="83"/>
      <c r="AA526" s="83"/>
      <c r="AB526" s="83"/>
      <c r="AC526" s="83"/>
      <c r="AD526" s="83"/>
      <c r="AE526" s="83"/>
      <c r="AF526" s="83"/>
      <c r="AG526" s="83"/>
      <c r="AH526" s="83"/>
      <c r="AI526" s="83"/>
      <c r="AJ526" s="83"/>
      <c r="AK526" s="83"/>
      <c r="AL526" s="83"/>
      <c r="AM526" s="83"/>
      <c r="AN526" s="83"/>
      <c r="AO526" s="83"/>
      <c r="AP526" s="83"/>
      <c r="AQ526" s="83"/>
      <c r="AR526" s="142"/>
      <c r="AS526" s="142"/>
      <c r="AT526" s="142"/>
      <c r="AU526" s="142"/>
      <c r="AV526" s="142"/>
      <c r="AW526" s="142"/>
      <c r="AX526" s="142"/>
      <c r="AY526" s="142"/>
      <c r="AZ526" s="142"/>
      <c r="BA526" s="142"/>
      <c r="BB526" s="142"/>
      <c r="BC526" s="142"/>
      <c r="BD526" s="142"/>
      <c r="BE526" s="142"/>
      <c r="BF526" s="142"/>
      <c r="BG526" s="142"/>
      <c r="BH526" s="142"/>
      <c r="BI526" s="142"/>
    </row>
    <row r="527" spans="1:63" s="3" customFormat="1" ht="9.9" customHeight="1">
      <c r="C527" s="156"/>
      <c r="D527" s="156"/>
      <c r="E527" s="156"/>
      <c r="F527" s="156"/>
      <c r="G527" s="156"/>
      <c r="H527" s="156"/>
      <c r="I527" s="156"/>
      <c r="J527" s="156"/>
      <c r="K527" s="156"/>
      <c r="L527" s="156"/>
      <c r="M527" s="156"/>
      <c r="N527" s="156"/>
      <c r="O527" s="156"/>
      <c r="P527" s="156"/>
      <c r="Q527" s="156"/>
      <c r="T527" s="121"/>
      <c r="U527" s="121"/>
      <c r="V527" s="121"/>
      <c r="W527" s="121"/>
      <c r="X527" s="121"/>
      <c r="Y527" s="121"/>
      <c r="Z527" s="121"/>
      <c r="AA527" s="121"/>
      <c r="AB527" s="121"/>
      <c r="AC527" s="121"/>
      <c r="AD527" s="121"/>
      <c r="AE527" s="121"/>
      <c r="AF527" s="121"/>
      <c r="AG527" s="121"/>
      <c r="AH527" s="121"/>
      <c r="AI527" s="121"/>
      <c r="AJ527" s="121"/>
      <c r="AK527" s="121"/>
      <c r="AL527" s="121"/>
      <c r="AM527" s="121"/>
      <c r="AN527" s="121"/>
      <c r="AO527" s="121"/>
      <c r="AP527" s="121"/>
      <c r="AQ527" s="121"/>
      <c r="AR527" s="121"/>
      <c r="AS527" s="121"/>
      <c r="AT527" s="121"/>
      <c r="AU527" s="121"/>
      <c r="AV527" s="133"/>
      <c r="AW527" s="133"/>
      <c r="AX527" s="133"/>
      <c r="AY527" s="133"/>
      <c r="AZ527" s="133"/>
      <c r="BA527" s="133"/>
      <c r="BB527" s="133"/>
      <c r="BC527" s="12"/>
      <c r="BD527" s="12"/>
      <c r="BE527" s="12"/>
      <c r="BF527" s="12"/>
      <c r="BG527" s="12"/>
      <c r="BH527" s="12"/>
      <c r="BI527" s="12"/>
      <c r="BJ527" s="12"/>
    </row>
    <row r="528" spans="1:63" s="3" customFormat="1" ht="9.9" customHeight="1">
      <c r="C528" s="156"/>
      <c r="D528" s="156"/>
      <c r="E528" s="156"/>
      <c r="F528" s="156"/>
      <c r="G528" s="156"/>
      <c r="H528" s="156"/>
      <c r="I528" s="156"/>
      <c r="J528" s="156"/>
      <c r="K528" s="156"/>
      <c r="L528" s="156"/>
      <c r="M528" s="156"/>
      <c r="N528" s="156"/>
      <c r="O528" s="156"/>
      <c r="P528" s="156"/>
      <c r="Q528" s="156"/>
      <c r="T528" s="146"/>
      <c r="U528" s="146"/>
      <c r="V528" s="146"/>
      <c r="W528" s="146"/>
      <c r="X528" s="146"/>
      <c r="Y528" s="146"/>
      <c r="Z528" s="146"/>
      <c r="AA528" s="12"/>
      <c r="AB528" s="12"/>
      <c r="AC528" s="12"/>
      <c r="AD528" s="12"/>
      <c r="AE528" s="12"/>
      <c r="AF528" s="12"/>
      <c r="AG528" s="12"/>
      <c r="AH528" s="12"/>
      <c r="AI528" s="12"/>
      <c r="AJ528" s="12"/>
      <c r="AK528" s="12"/>
      <c r="AL528" s="12"/>
      <c r="AM528" s="12"/>
      <c r="AN528" s="12"/>
      <c r="AO528" s="12"/>
      <c r="AP528" s="12"/>
      <c r="AQ528" s="12"/>
      <c r="AR528" s="12"/>
      <c r="AS528" s="12"/>
      <c r="AT528" s="12"/>
      <c r="AU528" s="12"/>
      <c r="AV528" s="123"/>
      <c r="AW528" s="118"/>
      <c r="AX528" s="124"/>
      <c r="AY528" s="105"/>
      <c r="AZ528" s="124"/>
      <c r="BA528" s="118"/>
      <c r="BB528" s="123"/>
      <c r="BC528" s="125"/>
      <c r="BD528" s="125"/>
      <c r="BE528" s="125"/>
      <c r="BF528" s="125"/>
      <c r="BG528" s="125"/>
      <c r="BH528" s="125"/>
      <c r="BI528" s="125"/>
      <c r="BJ528" s="125"/>
    </row>
    <row r="529" spans="2:66" s="3" customFormat="1" ht="9.9" customHeight="1">
      <c r="C529" s="156"/>
      <c r="D529" s="156"/>
      <c r="E529" s="156"/>
      <c r="F529" s="156"/>
      <c r="G529" s="156"/>
      <c r="H529" s="156"/>
      <c r="I529" s="156"/>
      <c r="J529" s="156"/>
      <c r="K529" s="156"/>
      <c r="L529" s="156"/>
      <c r="M529" s="156"/>
      <c r="N529" s="156"/>
      <c r="O529" s="156"/>
      <c r="P529" s="156"/>
      <c r="Q529" s="156"/>
      <c r="T529" s="133"/>
      <c r="U529" s="133"/>
      <c r="V529" s="133"/>
      <c r="W529" s="133"/>
      <c r="X529" s="133"/>
      <c r="Y529" s="133"/>
      <c r="Z529" s="133"/>
      <c r="AA529" s="12"/>
      <c r="AB529" s="12"/>
      <c r="AC529" s="12"/>
      <c r="AD529" s="12"/>
      <c r="AE529" s="12"/>
      <c r="AF529" s="12"/>
      <c r="AG529" s="12"/>
      <c r="AH529" s="12"/>
      <c r="AI529" s="12"/>
      <c r="AJ529" s="12"/>
      <c r="AK529" s="12"/>
      <c r="AL529" s="12"/>
      <c r="AM529" s="12"/>
      <c r="AN529" s="12"/>
      <c r="AO529" s="12"/>
      <c r="AP529" s="12"/>
      <c r="AQ529" s="12"/>
      <c r="AR529" s="12"/>
      <c r="AS529" s="12"/>
      <c r="AT529" s="12"/>
      <c r="AU529" s="12"/>
      <c r="AV529" s="158"/>
      <c r="AW529" s="158"/>
      <c r="AX529" s="158"/>
      <c r="AY529" s="158"/>
      <c r="AZ529" s="158"/>
      <c r="BA529" s="158"/>
      <c r="BB529" s="158"/>
      <c r="BC529" s="125"/>
      <c r="BD529" s="125"/>
      <c r="BE529" s="125"/>
      <c r="BF529" s="125"/>
      <c r="BG529" s="125"/>
      <c r="BH529" s="125"/>
      <c r="BI529" s="125"/>
      <c r="BJ529" s="125"/>
    </row>
    <row r="530" spans="2:66" s="3" customFormat="1" ht="9.9" customHeight="1">
      <c r="C530" s="156"/>
      <c r="D530" s="156"/>
      <c r="E530" s="156"/>
      <c r="F530" s="156"/>
      <c r="G530" s="156"/>
      <c r="H530" s="156"/>
      <c r="I530" s="156"/>
      <c r="J530" s="156"/>
      <c r="K530" s="156"/>
      <c r="L530" s="156"/>
      <c r="M530" s="156"/>
      <c r="N530" s="156"/>
      <c r="O530" s="156"/>
      <c r="P530" s="156"/>
      <c r="Q530" s="156"/>
      <c r="T530" s="133"/>
      <c r="U530" s="133"/>
      <c r="V530" s="133"/>
      <c r="W530" s="133"/>
      <c r="X530" s="133"/>
      <c r="Y530" s="133"/>
      <c r="Z530" s="133"/>
      <c r="AA530" s="12"/>
      <c r="AB530" s="12"/>
      <c r="AC530" s="12"/>
      <c r="AD530" s="12"/>
      <c r="AE530" s="117"/>
      <c r="AF530" s="117"/>
      <c r="AG530" s="117"/>
      <c r="AH530" s="117"/>
      <c r="AI530" s="117"/>
      <c r="AJ530" s="117"/>
      <c r="AK530" s="117"/>
      <c r="AL530" s="117"/>
      <c r="AM530" s="117"/>
      <c r="AN530" s="117"/>
      <c r="AO530" s="117"/>
      <c r="AP530" s="117"/>
      <c r="AQ530" s="117"/>
      <c r="AR530" s="117"/>
      <c r="AS530" s="117"/>
      <c r="AT530" s="117"/>
      <c r="AU530" s="117"/>
      <c r="AV530" s="158"/>
      <c r="AW530" s="158"/>
      <c r="AX530" s="158"/>
      <c r="AY530" s="158"/>
      <c r="AZ530" s="158"/>
      <c r="BA530" s="158"/>
      <c r="BB530" s="158"/>
      <c r="BC530" s="125"/>
      <c r="BD530" s="125"/>
      <c r="BE530" s="125"/>
      <c r="BF530" s="125"/>
      <c r="BG530" s="125"/>
      <c r="BH530" s="125"/>
      <c r="BI530" s="125"/>
      <c r="BJ530" s="125"/>
    </row>
    <row r="531" spans="2:66" s="3" customFormat="1" ht="9.9" customHeight="1">
      <c r="C531" s="156"/>
      <c r="D531" s="156"/>
      <c r="E531" s="156"/>
      <c r="F531" s="156"/>
      <c r="G531" s="156"/>
      <c r="H531" s="156"/>
      <c r="I531" s="156"/>
      <c r="J531" s="156"/>
      <c r="K531" s="156"/>
      <c r="L531" s="156"/>
      <c r="M531" s="156"/>
      <c r="N531" s="156"/>
      <c r="O531" s="156"/>
      <c r="P531" s="156"/>
      <c r="Q531" s="156"/>
      <c r="T531" s="133"/>
      <c r="U531" s="133"/>
      <c r="V531" s="133"/>
      <c r="W531" s="133"/>
      <c r="X531" s="133"/>
      <c r="Y531" s="133"/>
      <c r="Z531" s="133"/>
      <c r="AA531" s="12"/>
      <c r="AB531" s="12"/>
      <c r="AC531" s="12"/>
      <c r="AD531" s="12"/>
      <c r="AE531" s="117"/>
      <c r="AF531" s="117"/>
      <c r="AG531" s="117"/>
      <c r="AH531" s="117"/>
      <c r="AI531" s="117"/>
      <c r="AJ531" s="117"/>
      <c r="AK531" s="117"/>
      <c r="AL531" s="117"/>
      <c r="AM531" s="117"/>
      <c r="AN531" s="117"/>
      <c r="AO531" s="117"/>
      <c r="AP531" s="117"/>
      <c r="AQ531" s="117"/>
      <c r="AR531" s="117"/>
      <c r="AS531" s="117"/>
      <c r="AT531" s="117"/>
      <c r="AU531" s="117"/>
      <c r="AV531" s="158"/>
      <c r="AW531" s="158"/>
      <c r="AX531" s="158"/>
      <c r="AY531" s="158"/>
      <c r="AZ531" s="158"/>
      <c r="BA531" s="158"/>
      <c r="BB531" s="158"/>
      <c r="BC531" s="125"/>
      <c r="BD531" s="125"/>
      <c r="BE531" s="125"/>
      <c r="BF531" s="125"/>
      <c r="BG531" s="125"/>
      <c r="BH531" s="125"/>
      <c r="BI531" s="125"/>
      <c r="BJ531" s="125"/>
    </row>
    <row r="532" spans="2:66" s="3" customFormat="1" ht="9.9" customHeight="1">
      <c r="C532" s="156"/>
      <c r="D532" s="156"/>
      <c r="E532" s="156"/>
      <c r="F532" s="156"/>
      <c r="G532" s="156"/>
      <c r="H532" s="156"/>
      <c r="I532" s="156"/>
      <c r="J532" s="156"/>
      <c r="K532" s="156"/>
      <c r="L532" s="156"/>
      <c r="M532" s="156"/>
      <c r="N532" s="156"/>
      <c r="O532" s="156"/>
      <c r="P532" s="156"/>
      <c r="Q532" s="156"/>
      <c r="T532" s="146"/>
      <c r="U532" s="146"/>
      <c r="V532" s="146"/>
      <c r="W532" s="146"/>
      <c r="X532" s="146"/>
      <c r="Y532" s="146"/>
      <c r="Z532" s="146"/>
      <c r="AA532" s="12"/>
      <c r="AB532" s="12"/>
      <c r="AC532" s="12"/>
      <c r="AD532" s="12"/>
      <c r="AE532" s="12"/>
      <c r="AF532" s="12"/>
      <c r="AG532" s="12"/>
      <c r="AH532" s="12"/>
      <c r="AI532" s="12"/>
      <c r="AJ532" s="12"/>
      <c r="AK532" s="12"/>
      <c r="AL532" s="12"/>
      <c r="AM532" s="12"/>
      <c r="AN532" s="12"/>
      <c r="AO532" s="12"/>
      <c r="AP532" s="12"/>
      <c r="AQ532" s="12"/>
      <c r="AR532" s="12"/>
      <c r="AS532" s="12"/>
      <c r="AT532" s="12"/>
      <c r="AU532" s="12"/>
      <c r="AV532" s="158"/>
      <c r="AW532" s="158"/>
      <c r="AX532" s="158"/>
      <c r="AY532" s="158"/>
      <c r="AZ532" s="158"/>
      <c r="BA532" s="158"/>
      <c r="BB532" s="158"/>
      <c r="BC532" s="125"/>
      <c r="BD532" s="125"/>
      <c r="BE532" s="125"/>
      <c r="BF532" s="125"/>
      <c r="BG532" s="125"/>
      <c r="BH532" s="125"/>
      <c r="BI532" s="125"/>
      <c r="BJ532" s="125"/>
    </row>
    <row r="533" spans="2:66" s="3" customFormat="1" ht="9.9" customHeight="1">
      <c r="C533" s="156"/>
      <c r="D533" s="156"/>
      <c r="E533" s="156"/>
      <c r="F533" s="156"/>
      <c r="G533" s="156"/>
      <c r="H533" s="156"/>
      <c r="I533" s="156"/>
      <c r="J533" s="156"/>
      <c r="K533" s="156"/>
      <c r="L533" s="156"/>
      <c r="M533" s="156"/>
      <c r="N533" s="156"/>
      <c r="O533" s="156"/>
      <c r="P533" s="156"/>
      <c r="Q533" s="156"/>
      <c r="T533" s="133"/>
      <c r="U533" s="133"/>
      <c r="V533" s="133"/>
      <c r="W533" s="133"/>
      <c r="X533" s="133"/>
      <c r="Y533" s="133"/>
      <c r="Z533" s="133"/>
      <c r="AA533" s="12"/>
      <c r="AB533" s="12"/>
      <c r="AC533" s="12"/>
      <c r="AD533" s="12"/>
      <c r="AE533" s="117"/>
      <c r="AF533" s="117"/>
      <c r="AG533" s="117"/>
      <c r="AH533" s="117"/>
      <c r="AI533" s="117"/>
      <c r="AJ533" s="117"/>
      <c r="AK533" s="117"/>
      <c r="AL533" s="117"/>
      <c r="AM533" s="117"/>
      <c r="AN533" s="117"/>
      <c r="AO533" s="117"/>
      <c r="AP533" s="117"/>
      <c r="AQ533" s="117"/>
      <c r="AR533" s="117"/>
      <c r="AS533" s="117"/>
      <c r="AT533" s="117"/>
      <c r="AU533" s="117"/>
      <c r="AV533" s="158"/>
      <c r="AW533" s="158"/>
      <c r="AX533" s="158"/>
      <c r="AY533" s="158"/>
      <c r="AZ533" s="158"/>
      <c r="BA533" s="158"/>
      <c r="BB533" s="158"/>
      <c r="BC533" s="104"/>
      <c r="BD533" s="88"/>
      <c r="BE533" s="88"/>
      <c r="BF533" s="88"/>
      <c r="BG533" s="88"/>
      <c r="BH533" s="88"/>
      <c r="BI533" s="88"/>
      <c r="BJ533" s="88"/>
      <c r="BK533" s="88"/>
    </row>
    <row r="534" spans="2:66" s="3" customFormat="1" ht="9.9" customHeight="1">
      <c r="T534" s="146"/>
      <c r="U534" s="146"/>
      <c r="V534" s="146"/>
      <c r="W534" s="146"/>
      <c r="X534" s="146"/>
      <c r="Y534" s="146"/>
      <c r="Z534" s="146"/>
      <c r="AA534" s="12"/>
      <c r="AB534" s="12"/>
      <c r="AC534" s="12"/>
      <c r="AD534" s="12"/>
      <c r="AE534" s="117"/>
      <c r="AF534" s="117"/>
      <c r="AG534" s="117"/>
      <c r="AH534" s="117"/>
      <c r="AI534" s="117"/>
      <c r="AJ534" s="117"/>
      <c r="AK534" s="117"/>
      <c r="AL534" s="117"/>
      <c r="AM534" s="117"/>
      <c r="AN534" s="117"/>
      <c r="AO534" s="117"/>
      <c r="AP534" s="117"/>
      <c r="AQ534" s="117"/>
      <c r="AR534" s="117"/>
      <c r="AS534" s="117"/>
      <c r="AT534" s="117"/>
      <c r="AU534" s="117"/>
      <c r="AV534" s="158"/>
      <c r="AW534" s="158"/>
      <c r="AX534" s="158"/>
      <c r="AY534" s="158"/>
      <c r="AZ534" s="158"/>
      <c r="BA534" s="158"/>
      <c r="BB534" s="158"/>
      <c r="BC534" s="85"/>
      <c r="BD534" s="88"/>
      <c r="BE534" s="88"/>
      <c r="BF534" s="88"/>
      <c r="BG534" s="88"/>
      <c r="BH534" s="88"/>
      <c r="BI534" s="88"/>
      <c r="BJ534" s="88"/>
      <c r="BK534" s="88"/>
    </row>
    <row r="535" spans="2:66" s="3" customFormat="1" ht="9.9" customHeight="1">
      <c r="B535" s="19"/>
      <c r="C535" s="157"/>
      <c r="D535" s="157"/>
      <c r="E535" s="157"/>
      <c r="F535" s="157"/>
      <c r="G535" s="157"/>
      <c r="H535" s="157"/>
      <c r="I535" s="157"/>
      <c r="J535" s="157"/>
      <c r="K535" s="157"/>
      <c r="L535" s="157"/>
      <c r="M535" s="157"/>
      <c r="N535" s="157"/>
      <c r="O535" s="157"/>
      <c r="P535" s="157"/>
      <c r="Q535" s="157"/>
      <c r="T535" s="146"/>
      <c r="U535" s="146"/>
      <c r="V535" s="146"/>
      <c r="W535" s="146"/>
      <c r="X535" s="146"/>
      <c r="Y535" s="146"/>
      <c r="Z535" s="146"/>
      <c r="AA535" s="12"/>
      <c r="AB535" s="12"/>
      <c r="AC535" s="12"/>
      <c r="AD535" s="12"/>
      <c r="AE535" s="117"/>
      <c r="AF535" s="117"/>
      <c r="AG535" s="117"/>
      <c r="AH535" s="117"/>
      <c r="AI535" s="117"/>
      <c r="AJ535" s="117"/>
      <c r="AK535" s="117"/>
      <c r="AL535" s="117"/>
      <c r="AM535" s="117"/>
      <c r="AN535" s="117"/>
      <c r="AO535" s="117"/>
      <c r="AP535" s="117"/>
      <c r="AQ535" s="117"/>
      <c r="AR535" s="117"/>
      <c r="AS535" s="117"/>
      <c r="AT535" s="117"/>
      <c r="AU535" s="117"/>
      <c r="AV535" s="158"/>
      <c r="AW535" s="158"/>
      <c r="AX535" s="158"/>
      <c r="AY535" s="158"/>
      <c r="AZ535" s="158"/>
      <c r="BA535" s="158"/>
      <c r="BB535" s="158"/>
      <c r="BC535" s="86"/>
      <c r="BE535" s="114"/>
      <c r="BF535" s="114"/>
      <c r="BG535" s="114"/>
      <c r="BH535" s="114"/>
      <c r="BI535" s="114"/>
      <c r="BJ535" s="83"/>
    </row>
    <row r="536" spans="2:66" s="3" customFormat="1" ht="9.9" customHeight="1">
      <c r="C536" s="157"/>
      <c r="D536" s="157"/>
      <c r="E536" s="157"/>
      <c r="F536" s="157"/>
      <c r="G536" s="157"/>
      <c r="H536" s="157"/>
      <c r="I536" s="157"/>
      <c r="J536" s="157"/>
      <c r="K536" s="157"/>
      <c r="L536" s="157"/>
      <c r="M536" s="157"/>
      <c r="N536" s="157"/>
      <c r="O536" s="157"/>
      <c r="P536" s="157"/>
      <c r="Q536" s="157"/>
      <c r="T536" s="146"/>
      <c r="U536" s="146"/>
      <c r="V536" s="146"/>
      <c r="W536" s="146"/>
      <c r="X536" s="146"/>
      <c r="Y536" s="146"/>
      <c r="Z536" s="146"/>
      <c r="AA536" s="12"/>
      <c r="AB536" s="12"/>
      <c r="AC536" s="12"/>
      <c r="AD536" s="12"/>
      <c r="AE536" s="12"/>
      <c r="AF536" s="12"/>
      <c r="AG536" s="12"/>
      <c r="AH536" s="12"/>
      <c r="AI536" s="12"/>
      <c r="AJ536" s="12"/>
      <c r="AK536" s="12"/>
      <c r="AL536" s="12"/>
      <c r="AM536" s="12"/>
      <c r="AN536" s="12"/>
      <c r="AO536" s="12"/>
      <c r="AP536" s="12"/>
      <c r="AQ536" s="12"/>
      <c r="AR536" s="12"/>
      <c r="AS536" s="12"/>
      <c r="AT536" s="12"/>
      <c r="AU536" s="12"/>
      <c r="AV536" s="12"/>
      <c r="AW536" s="12"/>
      <c r="AX536" s="12"/>
      <c r="AY536" s="12"/>
      <c r="AZ536" s="12"/>
      <c r="BA536" s="12"/>
      <c r="BB536" s="12"/>
      <c r="BE536" s="114"/>
      <c r="BF536" s="114"/>
      <c r="BG536" s="114"/>
      <c r="BH536" s="114"/>
      <c r="BI536" s="114"/>
      <c r="BJ536" s="126"/>
    </row>
    <row r="537" spans="2:66" s="3" customFormat="1" ht="9.9" customHeight="1">
      <c r="C537" s="157"/>
      <c r="D537" s="157"/>
      <c r="E537" s="157"/>
      <c r="F537" s="157"/>
      <c r="G537" s="157"/>
      <c r="H537" s="157"/>
      <c r="I537" s="157"/>
      <c r="J537" s="157"/>
      <c r="K537" s="157"/>
      <c r="L537" s="157"/>
      <c r="M537" s="157"/>
      <c r="N537" s="157"/>
      <c r="O537" s="157"/>
      <c r="P537" s="157"/>
      <c r="Q537" s="157"/>
      <c r="T537" s="146"/>
      <c r="U537" s="146"/>
      <c r="V537" s="146"/>
      <c r="W537" s="146"/>
      <c r="X537" s="146"/>
      <c r="Y537" s="146"/>
      <c r="Z537" s="146"/>
      <c r="AA537" s="12"/>
      <c r="AB537" s="12"/>
      <c r="AC537" s="12"/>
      <c r="AD537" s="12"/>
      <c r="AE537" s="12"/>
      <c r="AF537" s="12"/>
      <c r="AG537" s="12"/>
      <c r="AH537" s="12"/>
      <c r="AI537" s="12"/>
      <c r="AJ537" s="12"/>
      <c r="AK537" s="12"/>
      <c r="AL537" s="12"/>
      <c r="AM537" s="12"/>
      <c r="AN537" s="12"/>
      <c r="AO537" s="12"/>
      <c r="AP537" s="12"/>
      <c r="AQ537" s="12"/>
      <c r="AR537" s="12"/>
      <c r="AS537" s="12"/>
      <c r="AT537" s="12"/>
      <c r="AU537" s="12"/>
      <c r="AV537" s="12"/>
      <c r="AW537" s="12"/>
      <c r="AX537" s="12"/>
      <c r="AY537" s="12"/>
      <c r="AZ537" s="12"/>
      <c r="BA537" s="12"/>
      <c r="BB537" s="12"/>
      <c r="BE537" s="146"/>
      <c r="BF537" s="146"/>
      <c r="BG537" s="146"/>
      <c r="BH537" s="146"/>
      <c r="BI537" s="146"/>
      <c r="BJ537" s="146"/>
    </row>
    <row r="538" spans="2:66" s="3" customFormat="1" ht="9.9" customHeight="1">
      <c r="C538" s="157"/>
      <c r="D538" s="157"/>
      <c r="E538" s="157"/>
      <c r="F538" s="157"/>
      <c r="G538" s="157"/>
      <c r="H538" s="157"/>
      <c r="I538" s="157"/>
      <c r="J538" s="157"/>
      <c r="K538" s="157"/>
      <c r="L538" s="157"/>
      <c r="M538" s="157"/>
      <c r="N538" s="157"/>
      <c r="O538" s="157"/>
      <c r="P538" s="157"/>
      <c r="Q538" s="157"/>
      <c r="T538" s="146"/>
      <c r="U538" s="146"/>
      <c r="V538" s="146"/>
      <c r="W538" s="146"/>
      <c r="X538" s="146"/>
      <c r="Y538" s="146"/>
      <c r="Z538" s="146"/>
      <c r="AA538" s="12"/>
      <c r="AB538" s="12"/>
      <c r="AC538" s="12"/>
      <c r="AD538" s="12"/>
      <c r="AE538" s="12"/>
      <c r="AF538" s="12"/>
      <c r="AG538" s="12"/>
      <c r="AH538" s="12"/>
      <c r="AI538" s="12"/>
      <c r="AJ538" s="12"/>
      <c r="AK538" s="12"/>
      <c r="AL538" s="12"/>
      <c r="AM538" s="12"/>
      <c r="AN538" s="12"/>
      <c r="AO538" s="12"/>
      <c r="AP538" s="12"/>
      <c r="AQ538" s="12"/>
      <c r="AR538" s="12"/>
      <c r="AS538" s="12"/>
      <c r="AT538" s="12"/>
      <c r="AU538" s="12"/>
      <c r="AV538" s="12"/>
      <c r="AW538" s="12"/>
      <c r="AX538" s="12"/>
      <c r="AY538" s="12"/>
      <c r="AZ538" s="12"/>
      <c r="BA538" s="12"/>
      <c r="BB538" s="12"/>
    </row>
    <row r="539" spans="2:66" s="3" customFormat="1" ht="9.9" customHeight="1">
      <c r="D539" s="157"/>
      <c r="E539" s="157"/>
      <c r="F539" s="157"/>
      <c r="G539" s="157"/>
      <c r="H539" s="157"/>
      <c r="I539" s="157"/>
      <c r="J539" s="157"/>
      <c r="K539" s="157"/>
      <c r="L539" s="157"/>
      <c r="M539" s="157"/>
      <c r="N539" s="157"/>
      <c r="O539" s="157"/>
      <c r="P539" s="157"/>
      <c r="Q539" s="157"/>
      <c r="T539" s="146"/>
      <c r="U539" s="146"/>
      <c r="V539" s="146"/>
      <c r="W539" s="146"/>
      <c r="X539" s="146"/>
      <c r="Y539" s="146"/>
      <c r="Z539" s="146"/>
      <c r="AA539" s="12"/>
      <c r="AB539" s="12"/>
      <c r="AC539" s="12"/>
      <c r="AD539" s="12"/>
      <c r="AE539" s="12"/>
      <c r="AF539" s="12"/>
      <c r="AG539" s="12"/>
      <c r="AH539" s="12"/>
      <c r="AI539" s="12"/>
      <c r="AJ539" s="12"/>
      <c r="AK539" s="12"/>
      <c r="AL539" s="12"/>
      <c r="AM539" s="12"/>
      <c r="AN539" s="12"/>
      <c r="AO539" s="12"/>
      <c r="AP539" s="12"/>
      <c r="AQ539" s="12"/>
      <c r="AR539" s="12"/>
      <c r="AS539" s="12"/>
      <c r="AT539" s="127"/>
      <c r="AU539" s="127"/>
      <c r="AV539" s="127"/>
      <c r="AW539" s="127"/>
      <c r="AX539" s="127"/>
      <c r="AY539" s="127"/>
      <c r="AZ539" s="127"/>
      <c r="BA539" s="127"/>
      <c r="BB539" s="127"/>
    </row>
    <row r="540" spans="2:66" s="3" customFormat="1" ht="9.9" customHeight="1">
      <c r="B540" s="19"/>
      <c r="C540" s="157"/>
      <c r="D540" s="157"/>
      <c r="E540" s="157"/>
      <c r="F540" s="157"/>
      <c r="G540" s="157"/>
      <c r="H540" s="157"/>
      <c r="I540" s="157"/>
      <c r="J540" s="157"/>
      <c r="K540" s="157"/>
      <c r="L540" s="157"/>
      <c r="M540" s="157"/>
      <c r="N540" s="157"/>
      <c r="O540" s="157"/>
      <c r="P540" s="157"/>
      <c r="Q540" s="157"/>
      <c r="U540" s="5"/>
      <c r="AS540" s="113"/>
      <c r="AT540" s="113"/>
      <c r="AU540" s="113"/>
    </row>
    <row r="541" spans="2:66" s="3" customFormat="1" ht="9.9" customHeight="1">
      <c r="C541" s="157"/>
      <c r="D541" s="157"/>
      <c r="E541" s="157"/>
      <c r="F541" s="157"/>
      <c r="G541" s="157"/>
      <c r="H541" s="157"/>
      <c r="I541" s="157"/>
      <c r="J541" s="157"/>
      <c r="K541" s="157"/>
      <c r="L541" s="157"/>
      <c r="M541" s="157"/>
      <c r="N541" s="157"/>
      <c r="O541" s="157"/>
      <c r="P541" s="157"/>
      <c r="Q541" s="157"/>
      <c r="U541" s="5"/>
      <c r="AG541" s="5"/>
      <c r="AS541" s="113"/>
      <c r="AT541" s="113"/>
      <c r="AU541" s="113"/>
    </row>
    <row r="542" spans="2:66" s="3" customFormat="1" ht="9.9" customHeight="1">
      <c r="C542" s="157"/>
      <c r="D542" s="157"/>
      <c r="E542" s="157"/>
      <c r="F542" s="157"/>
      <c r="G542" s="157"/>
      <c r="H542" s="157"/>
      <c r="I542" s="157"/>
      <c r="J542" s="157"/>
      <c r="K542" s="157"/>
      <c r="L542" s="157"/>
      <c r="M542" s="157"/>
      <c r="N542" s="157"/>
      <c r="O542" s="157"/>
      <c r="P542" s="157"/>
      <c r="Q542" s="157"/>
      <c r="W542" s="5"/>
      <c r="AJ542" s="21"/>
      <c r="AS542" s="113"/>
      <c r="AT542" s="113"/>
      <c r="AU542" s="113"/>
    </row>
    <row r="543" spans="2:66" s="3" customFormat="1" ht="9.9" customHeight="1">
      <c r="B543" s="1"/>
      <c r="C543" s="1"/>
      <c r="D543" s="1"/>
      <c r="E543" s="1"/>
      <c r="F543" s="1"/>
      <c r="G543" s="1"/>
      <c r="H543" s="1"/>
      <c r="I543" s="1"/>
      <c r="J543" s="1"/>
      <c r="K543" s="1"/>
      <c r="L543" s="1"/>
      <c r="M543" s="1"/>
      <c r="N543" s="1"/>
      <c r="O543" s="1"/>
      <c r="P543" s="1"/>
      <c r="Q543" s="1"/>
      <c r="S543" s="21"/>
      <c r="BC543" s="1"/>
    </row>
    <row r="544" spans="2:66" s="4" customFormat="1" ht="9.9" customHeight="1">
      <c r="B544"/>
      <c r="C544"/>
      <c r="D544"/>
      <c r="E544"/>
      <c r="F544"/>
      <c r="G544"/>
      <c r="H544"/>
      <c r="I544"/>
      <c r="J544"/>
      <c r="K544"/>
      <c r="L544"/>
      <c r="M544" s="1"/>
      <c r="N544"/>
      <c r="O544"/>
      <c r="P544"/>
      <c r="Q544"/>
      <c r="S544" s="21"/>
      <c r="T544" s="3"/>
      <c r="U544" s="3"/>
      <c r="V544" s="3"/>
      <c r="W544" s="5"/>
      <c r="X544" s="3"/>
      <c r="Y544" s="3"/>
      <c r="Z544" s="3"/>
      <c r="AA544" s="3"/>
      <c r="AB544" s="3"/>
      <c r="AC544" s="3"/>
      <c r="AD544" s="3"/>
      <c r="AE544" s="3"/>
      <c r="AF544" s="3"/>
      <c r="AG544" s="3"/>
      <c r="AH544" s="3"/>
      <c r="AI544" s="3"/>
      <c r="AJ544" s="21"/>
      <c r="AK544" s="3"/>
      <c r="AL544" s="3"/>
      <c r="AM544" s="3"/>
      <c r="AN544" s="3"/>
      <c r="AO544" s="3"/>
      <c r="AP544" s="3"/>
      <c r="AQ544" s="3"/>
      <c r="AR544" s="3"/>
      <c r="AS544" s="3"/>
      <c r="AT544" s="113"/>
      <c r="AU544" s="113"/>
      <c r="AV544" s="113"/>
      <c r="AW544" s="3"/>
      <c r="AX544" s="3"/>
      <c r="AY544" s="3"/>
      <c r="AZ544" s="3"/>
      <c r="BA544" s="3"/>
      <c r="BB544" s="3"/>
      <c r="BC544" s="3"/>
      <c r="BD544" s="3"/>
      <c r="BE544" s="3"/>
      <c r="BF544" s="3"/>
      <c r="BG544" s="3"/>
      <c r="BH544" s="3"/>
      <c r="BI544" s="3"/>
      <c r="BJ544" s="3"/>
      <c r="BK544" s="3"/>
      <c r="BL544" s="3"/>
      <c r="BM544" s="3"/>
      <c r="BN544" s="3"/>
    </row>
    <row r="545" spans="2:63" s="4" customFormat="1" ht="9.9" customHeight="1">
      <c r="B545"/>
      <c r="C545"/>
      <c r="D545"/>
      <c r="E545"/>
      <c r="F545"/>
      <c r="G545"/>
      <c r="H545"/>
      <c r="I545"/>
      <c r="J545"/>
      <c r="K545"/>
      <c r="L545"/>
      <c r="M545" s="1"/>
      <c r="N545"/>
      <c r="O545"/>
      <c r="P545"/>
      <c r="Q545"/>
      <c r="S545" s="138"/>
      <c r="T545" s="3"/>
      <c r="W545" s="3"/>
      <c r="AG545" s="3"/>
      <c r="AQ545" s="3"/>
      <c r="BA545" s="3"/>
      <c r="BK545" s="3"/>
    </row>
    <row r="546" spans="2:63">
      <c r="S546" s="1"/>
      <c r="T546" s="1"/>
    </row>
  </sheetData>
  <sheetProtection algorithmName="SHA-512" hashValue="YYGMKyfHgOMH6MMzFtn/YMSU/HaFyvpjmzF4ASKBnfBhtew+Yyc9Xrv/ICStBdgGrt5hAoj6uS3cDk+G02VFAg==" saltValue="N4BAv8qW6DJ+VkWN17Yfww==" spinCount="100000" sheet="1" objects="1" scenarios="1" selectLockedCells="1" selectUnlockedCells="1"/>
  <mergeCells count="1396">
    <mergeCell ref="J505:N506"/>
    <mergeCell ref="O505:AB506"/>
    <mergeCell ref="AC505:AF506"/>
    <mergeCell ref="AG505:AI506"/>
    <mergeCell ref="AJ505:AP506"/>
    <mergeCell ref="AQ505:AR506"/>
    <mergeCell ref="AS505:AU506"/>
    <mergeCell ref="AV505:AW506"/>
    <mergeCell ref="AX505:AZ506"/>
    <mergeCell ref="BA505:BB506"/>
    <mergeCell ref="BC505:BE506"/>
    <mergeCell ref="BF505:BG506"/>
    <mergeCell ref="D503:I506"/>
    <mergeCell ref="J503:N504"/>
    <mergeCell ref="O503:AB504"/>
    <mergeCell ref="AC503:AP504"/>
    <mergeCell ref="AQ503:AR504"/>
    <mergeCell ref="AS503:AU504"/>
    <mergeCell ref="AV503:AW504"/>
    <mergeCell ref="AX503:AZ504"/>
    <mergeCell ref="BA503:BB504"/>
    <mergeCell ref="BC503:BE504"/>
    <mergeCell ref="BF503:BG504"/>
    <mergeCell ref="BC499:BE500"/>
    <mergeCell ref="BF499:BG500"/>
    <mergeCell ref="J501:N502"/>
    <mergeCell ref="O501:AB502"/>
    <mergeCell ref="AC501:AP502"/>
    <mergeCell ref="AQ501:AR502"/>
    <mergeCell ref="AS501:AU502"/>
    <mergeCell ref="AV501:AW502"/>
    <mergeCell ref="AX501:AZ502"/>
    <mergeCell ref="BA501:BB502"/>
    <mergeCell ref="BC501:BE502"/>
    <mergeCell ref="BF501:BG502"/>
    <mergeCell ref="D499:I502"/>
    <mergeCell ref="J499:N500"/>
    <mergeCell ref="O499:AB500"/>
    <mergeCell ref="AC499:AP500"/>
    <mergeCell ref="AQ499:AR500"/>
    <mergeCell ref="AS499:AU500"/>
    <mergeCell ref="AV499:AW500"/>
    <mergeCell ref="AX499:AZ500"/>
    <mergeCell ref="BA499:BB500"/>
    <mergeCell ref="AG493:AH494"/>
    <mergeCell ref="AI493:AJ494"/>
    <mergeCell ref="AK493:AL494"/>
    <mergeCell ref="AM493:AN494"/>
    <mergeCell ref="AO493:AP494"/>
    <mergeCell ref="D486:Q487"/>
    <mergeCell ref="D488:N488"/>
    <mergeCell ref="O488:AB488"/>
    <mergeCell ref="AC488:AP488"/>
    <mergeCell ref="BF495:BG496"/>
    <mergeCell ref="D497:N498"/>
    <mergeCell ref="O497:AB498"/>
    <mergeCell ref="AC497:AP498"/>
    <mergeCell ref="AQ497:AR498"/>
    <mergeCell ref="AS497:AU498"/>
    <mergeCell ref="AV497:AW498"/>
    <mergeCell ref="AX497:AZ498"/>
    <mergeCell ref="BA497:BB498"/>
    <mergeCell ref="BC497:BE498"/>
    <mergeCell ref="BF497:BG498"/>
    <mergeCell ref="D495:N496"/>
    <mergeCell ref="O495:AB496"/>
    <mergeCell ref="AC495:AP496"/>
    <mergeCell ref="AQ495:AR496"/>
    <mergeCell ref="AS495:AU496"/>
    <mergeCell ref="AV495:AW496"/>
    <mergeCell ref="AX495:AZ496"/>
    <mergeCell ref="BA495:BB496"/>
    <mergeCell ref="BC495:BE496"/>
    <mergeCell ref="D481:N483"/>
    <mergeCell ref="O481:AS483"/>
    <mergeCell ref="AU481:BA484"/>
    <mergeCell ref="BB481:BH481"/>
    <mergeCell ref="AQ488:BG494"/>
    <mergeCell ref="D489:N494"/>
    <mergeCell ref="O489:P489"/>
    <mergeCell ref="U489:V489"/>
    <mergeCell ref="AA489:AB489"/>
    <mergeCell ref="AC489:AD489"/>
    <mergeCell ref="AI489:AJ489"/>
    <mergeCell ref="AO489:AP489"/>
    <mergeCell ref="O490:P491"/>
    <mergeCell ref="Q490:R491"/>
    <mergeCell ref="S490:T491"/>
    <mergeCell ref="U490:V491"/>
    <mergeCell ref="W490:X491"/>
    <mergeCell ref="Y490:Z491"/>
    <mergeCell ref="AA490:AB491"/>
    <mergeCell ref="AC490:AD491"/>
    <mergeCell ref="AE490:AF491"/>
    <mergeCell ref="AG490:AH491"/>
    <mergeCell ref="AI490:AJ491"/>
    <mergeCell ref="AK490:AL491"/>
    <mergeCell ref="AM490:AN491"/>
    <mergeCell ref="AO490:AP491"/>
    <mergeCell ref="O492:AB494"/>
    <mergeCell ref="AC492:AD492"/>
    <mergeCell ref="AI492:AJ492"/>
    <mergeCell ref="AO492:AP492"/>
    <mergeCell ref="AC493:AD494"/>
    <mergeCell ref="AE493:AF494"/>
    <mergeCell ref="AY470:BJ471"/>
    <mergeCell ref="K472:AB474"/>
    <mergeCell ref="AD472:AO474"/>
    <mergeCell ref="AP472:AT474"/>
    <mergeCell ref="D475:O476"/>
    <mergeCell ref="AE475:AF476"/>
    <mergeCell ref="AG475:AH476"/>
    <mergeCell ref="AI475:AJ476"/>
    <mergeCell ref="AK475:AL476"/>
    <mergeCell ref="AM475:AN476"/>
    <mergeCell ref="AO475:AP476"/>
    <mergeCell ref="AQ475:AR476"/>
    <mergeCell ref="D477:N477"/>
    <mergeCell ref="O477:AN477"/>
    <mergeCell ref="AO477:AS480"/>
    <mergeCell ref="AU477:AW480"/>
    <mergeCell ref="AX477:BH480"/>
    <mergeCell ref="D478:N480"/>
    <mergeCell ref="O478:AN480"/>
    <mergeCell ref="BC458:BE459"/>
    <mergeCell ref="BF458:BG459"/>
    <mergeCell ref="J460:N461"/>
    <mergeCell ref="O460:AB461"/>
    <mergeCell ref="AC460:AF461"/>
    <mergeCell ref="AG460:AI461"/>
    <mergeCell ref="AJ460:AP461"/>
    <mergeCell ref="AQ460:AR461"/>
    <mergeCell ref="AS460:AU461"/>
    <mergeCell ref="AV460:AW461"/>
    <mergeCell ref="AX460:AZ461"/>
    <mergeCell ref="BA460:BB461"/>
    <mergeCell ref="BC460:BE461"/>
    <mergeCell ref="BF460:BG461"/>
    <mergeCell ref="D458:I461"/>
    <mergeCell ref="J458:N459"/>
    <mergeCell ref="O458:AB459"/>
    <mergeCell ref="AC458:AP459"/>
    <mergeCell ref="AQ458:AR459"/>
    <mergeCell ref="AS458:AU459"/>
    <mergeCell ref="AV458:AW459"/>
    <mergeCell ref="AX458:AZ459"/>
    <mergeCell ref="BA458:BB459"/>
    <mergeCell ref="BC450:BE451"/>
    <mergeCell ref="BC454:BE455"/>
    <mergeCell ref="BF454:BG455"/>
    <mergeCell ref="J456:N457"/>
    <mergeCell ref="O456:AB457"/>
    <mergeCell ref="AC456:AP457"/>
    <mergeCell ref="AQ456:AR457"/>
    <mergeCell ref="AS456:AU457"/>
    <mergeCell ref="AV456:AW457"/>
    <mergeCell ref="AX456:AZ457"/>
    <mergeCell ref="BA456:BB457"/>
    <mergeCell ref="BC456:BE457"/>
    <mergeCell ref="BF456:BG457"/>
    <mergeCell ref="D454:I457"/>
    <mergeCell ref="J454:N455"/>
    <mergeCell ref="O454:AB455"/>
    <mergeCell ref="AC454:AP455"/>
    <mergeCell ref="AQ454:AR455"/>
    <mergeCell ref="AS454:AU455"/>
    <mergeCell ref="AV454:AW455"/>
    <mergeCell ref="AX454:AZ455"/>
    <mergeCell ref="BA454:BB455"/>
    <mergeCell ref="AI447:AJ447"/>
    <mergeCell ref="AO447:AP447"/>
    <mergeCell ref="AC448:AD449"/>
    <mergeCell ref="AE448:AF449"/>
    <mergeCell ref="AG448:AH449"/>
    <mergeCell ref="AI448:AJ449"/>
    <mergeCell ref="AK448:AL449"/>
    <mergeCell ref="AM448:AN449"/>
    <mergeCell ref="AO448:AP449"/>
    <mergeCell ref="D441:Q442"/>
    <mergeCell ref="D443:N443"/>
    <mergeCell ref="O443:AB443"/>
    <mergeCell ref="AC443:AP443"/>
    <mergeCell ref="BF450:BG451"/>
    <mergeCell ref="D452:N453"/>
    <mergeCell ref="O452:AB453"/>
    <mergeCell ref="AC452:AP453"/>
    <mergeCell ref="AQ452:AR453"/>
    <mergeCell ref="AS452:AU453"/>
    <mergeCell ref="AV452:AW453"/>
    <mergeCell ref="AX452:AZ453"/>
    <mergeCell ref="BA452:BB453"/>
    <mergeCell ref="BC452:BE453"/>
    <mergeCell ref="BF452:BG453"/>
    <mergeCell ref="D450:N451"/>
    <mergeCell ref="O450:AB451"/>
    <mergeCell ref="AC450:AP451"/>
    <mergeCell ref="AQ450:AR451"/>
    <mergeCell ref="AS450:AU451"/>
    <mergeCell ref="AV450:AW451"/>
    <mergeCell ref="AX450:AZ451"/>
    <mergeCell ref="BA450:BB451"/>
    <mergeCell ref="AU432:AW435"/>
    <mergeCell ref="AX432:BH435"/>
    <mergeCell ref="D433:N435"/>
    <mergeCell ref="O433:AN435"/>
    <mergeCell ref="D436:N438"/>
    <mergeCell ref="O436:AS438"/>
    <mergeCell ref="AU436:BA439"/>
    <mergeCell ref="BB436:BH436"/>
    <mergeCell ref="AQ443:BG449"/>
    <mergeCell ref="D444:N449"/>
    <mergeCell ref="O444:P444"/>
    <mergeCell ref="U444:V444"/>
    <mergeCell ref="AA444:AB444"/>
    <mergeCell ref="AC444:AD444"/>
    <mergeCell ref="AI444:AJ444"/>
    <mergeCell ref="AO444:AP444"/>
    <mergeCell ref="O445:P446"/>
    <mergeCell ref="Q445:R446"/>
    <mergeCell ref="S445:T446"/>
    <mergeCell ref="U445:V446"/>
    <mergeCell ref="W445:X446"/>
    <mergeCell ref="Y445:Z446"/>
    <mergeCell ref="AA445:AB446"/>
    <mergeCell ref="AC445:AD446"/>
    <mergeCell ref="AE445:AF446"/>
    <mergeCell ref="AG445:AH446"/>
    <mergeCell ref="AI445:AJ446"/>
    <mergeCell ref="AK445:AL446"/>
    <mergeCell ref="AM445:AN446"/>
    <mergeCell ref="AO445:AP446"/>
    <mergeCell ref="O447:AB449"/>
    <mergeCell ref="AC447:AD447"/>
    <mergeCell ref="D430:O431"/>
    <mergeCell ref="AE430:AF431"/>
    <mergeCell ref="AG430:AH431"/>
    <mergeCell ref="AI430:AJ431"/>
    <mergeCell ref="AK430:AL431"/>
    <mergeCell ref="AM430:AN431"/>
    <mergeCell ref="AO430:AP431"/>
    <mergeCell ref="AQ430:AR431"/>
    <mergeCell ref="D432:N432"/>
    <mergeCell ref="O432:AN432"/>
    <mergeCell ref="AO432:AS435"/>
    <mergeCell ref="D419:L422"/>
    <mergeCell ref="M419:Q420"/>
    <mergeCell ref="R419:AJ420"/>
    <mergeCell ref="M421:Q422"/>
    <mergeCell ref="R421:V422"/>
    <mergeCell ref="W421:AA422"/>
    <mergeCell ref="AB421:AJ422"/>
    <mergeCell ref="D396:N396"/>
    <mergeCell ref="O396:AN396"/>
    <mergeCell ref="AO396:AS399"/>
    <mergeCell ref="D397:N399"/>
    <mergeCell ref="D400:N402"/>
    <mergeCell ref="O400:AS402"/>
    <mergeCell ref="AY425:BJ426"/>
    <mergeCell ref="K427:AB429"/>
    <mergeCell ref="AD427:AO429"/>
    <mergeCell ref="AP427:AT429"/>
    <mergeCell ref="H404:AG405"/>
    <mergeCell ref="D405:G406"/>
    <mergeCell ref="AH405:BE406"/>
    <mergeCell ref="H406:AG407"/>
    <mergeCell ref="D409:T410"/>
    <mergeCell ref="U409:AH410"/>
    <mergeCell ref="D411:T416"/>
    <mergeCell ref="U411:V411"/>
    <mergeCell ref="AA411:AB411"/>
    <mergeCell ref="AG411:AH411"/>
    <mergeCell ref="U412:V416"/>
    <mergeCell ref="W412:X416"/>
    <mergeCell ref="Y412:Z416"/>
    <mergeCell ref="AA412:AB416"/>
    <mergeCell ref="AC412:AD416"/>
    <mergeCell ref="AE412:AF416"/>
    <mergeCell ref="AG412:AH416"/>
    <mergeCell ref="B425:K426"/>
    <mergeCell ref="Q390:AF391"/>
    <mergeCell ref="AH391:AL392"/>
    <mergeCell ref="Q392:AF393"/>
    <mergeCell ref="D394:O395"/>
    <mergeCell ref="AI394:AJ395"/>
    <mergeCell ref="AK394:AL395"/>
    <mergeCell ref="AM394:AN395"/>
    <mergeCell ref="AO394:AP395"/>
    <mergeCell ref="AQ394:AR395"/>
    <mergeCell ref="AY387:BJ388"/>
    <mergeCell ref="AS394:AT395"/>
    <mergeCell ref="AU394:AV395"/>
    <mergeCell ref="D376:I379"/>
    <mergeCell ref="J376:N377"/>
    <mergeCell ref="O376:AB377"/>
    <mergeCell ref="AC376:AP377"/>
    <mergeCell ref="AQ376:AR377"/>
    <mergeCell ref="AS376:AU377"/>
    <mergeCell ref="AV376:AW377"/>
    <mergeCell ref="U383:V384"/>
    <mergeCell ref="W383:Y384"/>
    <mergeCell ref="Z383:AA384"/>
    <mergeCell ref="AB383:AD384"/>
    <mergeCell ref="AE383:AF384"/>
    <mergeCell ref="BC372:BE373"/>
    <mergeCell ref="BF372:BG373"/>
    <mergeCell ref="J374:N375"/>
    <mergeCell ref="O374:AB375"/>
    <mergeCell ref="AC374:AF375"/>
    <mergeCell ref="AG374:AI375"/>
    <mergeCell ref="AJ374:AP375"/>
    <mergeCell ref="AQ374:AR375"/>
    <mergeCell ref="AS374:AU375"/>
    <mergeCell ref="AV374:AW375"/>
    <mergeCell ref="AX374:AZ375"/>
    <mergeCell ref="BA374:BB375"/>
    <mergeCell ref="BC374:BE375"/>
    <mergeCell ref="BF374:BG375"/>
    <mergeCell ref="D372:I375"/>
    <mergeCell ref="J372:N373"/>
    <mergeCell ref="O372:AB373"/>
    <mergeCell ref="AC372:AP373"/>
    <mergeCell ref="AQ372:AR373"/>
    <mergeCell ref="AS372:AU373"/>
    <mergeCell ref="AV372:AW373"/>
    <mergeCell ref="AX372:AZ373"/>
    <mergeCell ref="BA372:BB373"/>
    <mergeCell ref="BC368:BE369"/>
    <mergeCell ref="BF368:BG369"/>
    <mergeCell ref="J370:N371"/>
    <mergeCell ref="O370:AB371"/>
    <mergeCell ref="AC370:AP371"/>
    <mergeCell ref="AQ370:AR371"/>
    <mergeCell ref="AS370:AU371"/>
    <mergeCell ref="AV370:AW371"/>
    <mergeCell ref="AX370:AZ371"/>
    <mergeCell ref="BA370:BB371"/>
    <mergeCell ref="BC370:BE371"/>
    <mergeCell ref="BF370:BG371"/>
    <mergeCell ref="D368:I371"/>
    <mergeCell ref="J368:N369"/>
    <mergeCell ref="O368:AB369"/>
    <mergeCell ref="AC368:AP369"/>
    <mergeCell ref="AQ368:AR369"/>
    <mergeCell ref="AS368:AU369"/>
    <mergeCell ref="AV368:AW369"/>
    <mergeCell ref="AX368:AZ369"/>
    <mergeCell ref="BA368:BB369"/>
    <mergeCell ref="D355:Q356"/>
    <mergeCell ref="D357:N357"/>
    <mergeCell ref="O357:AB357"/>
    <mergeCell ref="AC357:AP357"/>
    <mergeCell ref="BF364:BG365"/>
    <mergeCell ref="D366:N367"/>
    <mergeCell ref="O366:AB367"/>
    <mergeCell ref="AC366:AP367"/>
    <mergeCell ref="AQ366:AR367"/>
    <mergeCell ref="AS366:AU367"/>
    <mergeCell ref="AV366:AW367"/>
    <mergeCell ref="AX366:AZ367"/>
    <mergeCell ref="BA366:BB367"/>
    <mergeCell ref="BC366:BE367"/>
    <mergeCell ref="BF366:BG367"/>
    <mergeCell ref="D364:N365"/>
    <mergeCell ref="O364:AB365"/>
    <mergeCell ref="AC364:AP365"/>
    <mergeCell ref="AQ364:AR365"/>
    <mergeCell ref="AS364:AU365"/>
    <mergeCell ref="AV364:AW365"/>
    <mergeCell ref="AX364:AZ365"/>
    <mergeCell ref="BA364:BB365"/>
    <mergeCell ref="BC364:BE365"/>
    <mergeCell ref="AQ357:BG363"/>
    <mergeCell ref="D358:N363"/>
    <mergeCell ref="O358:P358"/>
    <mergeCell ref="U358:V358"/>
    <mergeCell ref="AA358:AB358"/>
    <mergeCell ref="AC358:AD358"/>
    <mergeCell ref="AI358:AJ358"/>
    <mergeCell ref="AO358:AP358"/>
    <mergeCell ref="O359:P360"/>
    <mergeCell ref="Q359:R360"/>
    <mergeCell ref="S359:T360"/>
    <mergeCell ref="U359:V360"/>
    <mergeCell ref="W359:X360"/>
    <mergeCell ref="Y359:Z360"/>
    <mergeCell ref="AA359:AB360"/>
    <mergeCell ref="AC359:AD360"/>
    <mergeCell ref="AE359:AF360"/>
    <mergeCell ref="AG359:AH360"/>
    <mergeCell ref="AI359:AJ360"/>
    <mergeCell ref="AK359:AL360"/>
    <mergeCell ref="AM359:AN360"/>
    <mergeCell ref="AO359:AP360"/>
    <mergeCell ref="O361:AB363"/>
    <mergeCell ref="AC361:AD361"/>
    <mergeCell ref="AI361:AJ361"/>
    <mergeCell ref="AO361:AP361"/>
    <mergeCell ref="AC362:AD363"/>
    <mergeCell ref="AE362:AF363"/>
    <mergeCell ref="AG362:AH363"/>
    <mergeCell ref="AI362:AJ363"/>
    <mergeCell ref="AK362:AL363"/>
    <mergeCell ref="AM362:AN363"/>
    <mergeCell ref="AO362:AP363"/>
    <mergeCell ref="AU346:AW349"/>
    <mergeCell ref="AX346:BH349"/>
    <mergeCell ref="D347:N349"/>
    <mergeCell ref="D350:N352"/>
    <mergeCell ref="O350:AS352"/>
    <mergeCell ref="AU350:BA353"/>
    <mergeCell ref="BB350:BH350"/>
    <mergeCell ref="D353:N354"/>
    <mergeCell ref="O353:P354"/>
    <mergeCell ref="Q353:R354"/>
    <mergeCell ref="S353:T354"/>
    <mergeCell ref="U353:V354"/>
    <mergeCell ref="W353:X354"/>
    <mergeCell ref="Y353:Z354"/>
    <mergeCell ref="AA353:AB354"/>
    <mergeCell ref="AC353:AD354"/>
    <mergeCell ref="AE353:AF354"/>
    <mergeCell ref="AG353:AH354"/>
    <mergeCell ref="AI353:AJ354"/>
    <mergeCell ref="AK353:AL354"/>
    <mergeCell ref="D344:O345"/>
    <mergeCell ref="AE344:AF345"/>
    <mergeCell ref="AG344:AH345"/>
    <mergeCell ref="AI344:AJ345"/>
    <mergeCell ref="AK344:AL345"/>
    <mergeCell ref="AM344:AN345"/>
    <mergeCell ref="AO344:AP345"/>
    <mergeCell ref="AQ344:AR345"/>
    <mergeCell ref="D346:N346"/>
    <mergeCell ref="O346:AN346"/>
    <mergeCell ref="AO346:AS349"/>
    <mergeCell ref="AA1:AK2"/>
    <mergeCell ref="AA92:AK93"/>
    <mergeCell ref="AA157:AK158"/>
    <mergeCell ref="AA248:AK249"/>
    <mergeCell ref="B339:K340"/>
    <mergeCell ref="AY339:BJ340"/>
    <mergeCell ref="K341:AB343"/>
    <mergeCell ref="AD341:AO343"/>
    <mergeCell ref="AP341:AT343"/>
    <mergeCell ref="BB79:BB81"/>
    <mergeCell ref="T80:Z80"/>
    <mergeCell ref="T81:Z81"/>
    <mergeCell ref="BE81:BI81"/>
    <mergeCell ref="C81:Q84"/>
    <mergeCell ref="T82:Z83"/>
    <mergeCell ref="AA82:AD82"/>
    <mergeCell ref="AE82:BB82"/>
    <mergeCell ref="AS86:AU88"/>
    <mergeCell ref="T79:Z79"/>
    <mergeCell ref="AA79:AD81"/>
    <mergeCell ref="AE79:AU81"/>
    <mergeCell ref="C86:Q88"/>
    <mergeCell ref="AW87:BA87"/>
    <mergeCell ref="AF87:AN87"/>
    <mergeCell ref="B58:C59"/>
    <mergeCell ref="D58:E59"/>
    <mergeCell ref="F58:G59"/>
    <mergeCell ref="H58:I59"/>
    <mergeCell ref="J58:K59"/>
    <mergeCell ref="L58:M59"/>
    <mergeCell ref="AX58:AY59"/>
    <mergeCell ref="C62:Q63"/>
    <mergeCell ref="T65:Z65"/>
    <mergeCell ref="AL58:AM59"/>
    <mergeCell ref="AN58:AO59"/>
    <mergeCell ref="AP58:AQ59"/>
    <mergeCell ref="AR58:AS59"/>
    <mergeCell ref="AT58:AU59"/>
    <mergeCell ref="AV58:AW59"/>
    <mergeCell ref="Z58:AA59"/>
    <mergeCell ref="AB58:AC59"/>
    <mergeCell ref="AD58:AE59"/>
    <mergeCell ref="AF58:AG59"/>
    <mergeCell ref="AH58:AI59"/>
    <mergeCell ref="AJ58:AK59"/>
    <mergeCell ref="N58:O59"/>
    <mergeCell ref="P58:Q59"/>
    <mergeCell ref="AC61:AZ62"/>
    <mergeCell ref="C67:Q68"/>
    <mergeCell ref="C72:Q79"/>
    <mergeCell ref="T84:Z85"/>
    <mergeCell ref="AA84:AD84"/>
    <mergeCell ref="AE84:BB84"/>
    <mergeCell ref="F57:G57"/>
    <mergeCell ref="L57:M57"/>
    <mergeCell ref="R57:S57"/>
    <mergeCell ref="X57:Y57"/>
    <mergeCell ref="AD57:AE57"/>
    <mergeCell ref="AL55:BA56"/>
    <mergeCell ref="AT57:AU57"/>
    <mergeCell ref="AZ57:BA57"/>
    <mergeCell ref="R58:S59"/>
    <mergeCell ref="T58:U59"/>
    <mergeCell ref="V58:W59"/>
    <mergeCell ref="X58:Y59"/>
    <mergeCell ref="AJ57:AK57"/>
    <mergeCell ref="AZ58:BA59"/>
    <mergeCell ref="B53:C54"/>
    <mergeCell ref="L53:M54"/>
    <mergeCell ref="J53:K54"/>
    <mergeCell ref="H53:I54"/>
    <mergeCell ref="F53:G54"/>
    <mergeCell ref="D53:E54"/>
    <mergeCell ref="N53:O54"/>
    <mergeCell ref="B55:AK55"/>
    <mergeCell ref="B56:M56"/>
    <mergeCell ref="N56:Y56"/>
    <mergeCell ref="Z56:AK56"/>
    <mergeCell ref="N47:AM49"/>
    <mergeCell ref="B50:O51"/>
    <mergeCell ref="F52:G52"/>
    <mergeCell ref="J52:K52"/>
    <mergeCell ref="N52:O52"/>
    <mergeCell ref="B47:C49"/>
    <mergeCell ref="D47:E49"/>
    <mergeCell ref="F47:G49"/>
    <mergeCell ref="H47:I49"/>
    <mergeCell ref="J47:K49"/>
    <mergeCell ref="L47:M49"/>
    <mergeCell ref="B42:H43"/>
    <mergeCell ref="B44:C46"/>
    <mergeCell ref="D44:E46"/>
    <mergeCell ref="F44:M46"/>
    <mergeCell ref="N44:AM46"/>
    <mergeCell ref="B32:O32"/>
    <mergeCell ref="F33:G33"/>
    <mergeCell ref="J33:K33"/>
    <mergeCell ref="N33:O33"/>
    <mergeCell ref="C37:BI41"/>
    <mergeCell ref="N34:O35"/>
    <mergeCell ref="L34:M35"/>
    <mergeCell ref="J34:K35"/>
    <mergeCell ref="H34:I35"/>
    <mergeCell ref="F34:G35"/>
    <mergeCell ref="D34:E35"/>
    <mergeCell ref="B34:C35"/>
    <mergeCell ref="AN27:AO28"/>
    <mergeCell ref="AP27:AQ28"/>
    <mergeCell ref="AR27:AX31"/>
    <mergeCell ref="AR26:AX26"/>
    <mergeCell ref="B26:AQ26"/>
    <mergeCell ref="AY26:BJ26"/>
    <mergeCell ref="AY27:BJ31"/>
    <mergeCell ref="X27:Y28"/>
    <mergeCell ref="Z27:AA28"/>
    <mergeCell ref="AJ27:AK28"/>
    <mergeCell ref="AL27:AM28"/>
    <mergeCell ref="L27:M28"/>
    <mergeCell ref="N27:O28"/>
    <mergeCell ref="P27:Q28"/>
    <mergeCell ref="R27:S28"/>
    <mergeCell ref="T27:U28"/>
    <mergeCell ref="V27:W28"/>
    <mergeCell ref="B27:C28"/>
    <mergeCell ref="D27:E28"/>
    <mergeCell ref="F27:G28"/>
    <mergeCell ref="H27:I28"/>
    <mergeCell ref="J27:K28"/>
    <mergeCell ref="AB27:AC28"/>
    <mergeCell ref="AD27:AE28"/>
    <mergeCell ref="AF27:AG28"/>
    <mergeCell ref="AH27:AI28"/>
    <mergeCell ref="AN29:AN31"/>
    <mergeCell ref="AQ29:AQ31"/>
    <mergeCell ref="AO29:AP31"/>
    <mergeCell ref="B29:AM31"/>
    <mergeCell ref="H23:I25"/>
    <mergeCell ref="J23:K25"/>
    <mergeCell ref="L23:M25"/>
    <mergeCell ref="AY23:BJ25"/>
    <mergeCell ref="AY22:BJ22"/>
    <mergeCell ref="N22:AX22"/>
    <mergeCell ref="N23:O23"/>
    <mergeCell ref="P23:R23"/>
    <mergeCell ref="N24:AX25"/>
    <mergeCell ref="T23:V23"/>
    <mergeCell ref="B19:K19"/>
    <mergeCell ref="B20:C21"/>
    <mergeCell ref="D20:E21"/>
    <mergeCell ref="F20:G21"/>
    <mergeCell ref="H20:I21"/>
    <mergeCell ref="J20:K21"/>
    <mergeCell ref="AY20:BJ21"/>
    <mergeCell ref="AY19:BJ19"/>
    <mergeCell ref="L20:AX21"/>
    <mergeCell ref="L19:AX19"/>
    <mergeCell ref="X23:AA23"/>
    <mergeCell ref="AB23:AX23"/>
    <mergeCell ref="AW79:AW81"/>
    <mergeCell ref="AX79:AX81"/>
    <mergeCell ref="AY79:AY81"/>
    <mergeCell ref="AZ79:AZ81"/>
    <mergeCell ref="BA79:BA81"/>
    <mergeCell ref="AZ2:BJ3"/>
    <mergeCell ref="R3:AT4"/>
    <mergeCell ref="R5:AT6"/>
    <mergeCell ref="AX16:BI17"/>
    <mergeCell ref="B12:I12"/>
    <mergeCell ref="R12:AR14"/>
    <mergeCell ref="B13:E13"/>
    <mergeCell ref="F13:I13"/>
    <mergeCell ref="B14:E17"/>
    <mergeCell ref="F14:I17"/>
    <mergeCell ref="B5:J6"/>
    <mergeCell ref="BF5:BJ6"/>
    <mergeCell ref="B8:K10"/>
    <mergeCell ref="P8:Q8"/>
    <mergeCell ref="T8:U8"/>
    <mergeCell ref="X8:Y8"/>
    <mergeCell ref="P9:Q10"/>
    <mergeCell ref="N9:O10"/>
    <mergeCell ref="L9:M10"/>
    <mergeCell ref="X9:Y10"/>
    <mergeCell ref="V9:W10"/>
    <mergeCell ref="T9:U10"/>
    <mergeCell ref="R9:S10"/>
    <mergeCell ref="B22:M22"/>
    <mergeCell ref="B23:C25"/>
    <mergeCell ref="D23:E25"/>
    <mergeCell ref="F23:G25"/>
    <mergeCell ref="AW64:AX64"/>
    <mergeCell ref="AY64:AZ64"/>
    <mergeCell ref="BB64:BC64"/>
    <mergeCell ref="BE64:BF64"/>
    <mergeCell ref="AA65:AS65"/>
    <mergeCell ref="AT65:AW67"/>
    <mergeCell ref="AX65:BI65"/>
    <mergeCell ref="AA66:AS67"/>
    <mergeCell ref="AX66:AX67"/>
    <mergeCell ref="AY66:AY67"/>
    <mergeCell ref="AZ66:AZ67"/>
    <mergeCell ref="BA66:BA67"/>
    <mergeCell ref="BB66:BB67"/>
    <mergeCell ref="BC66:BC67"/>
    <mergeCell ref="BD66:BD67"/>
    <mergeCell ref="BE66:BE67"/>
    <mergeCell ref="BF66:BF67"/>
    <mergeCell ref="BG66:BG67"/>
    <mergeCell ref="BH66:BH67"/>
    <mergeCell ref="AA85:AD85"/>
    <mergeCell ref="AE85:AO85"/>
    <mergeCell ref="AP85:AS85"/>
    <mergeCell ref="AT85:BB85"/>
    <mergeCell ref="BI66:BI67"/>
    <mergeCell ref="AA68:BI69"/>
    <mergeCell ref="AA73:AU73"/>
    <mergeCell ref="AV73:BB73"/>
    <mergeCell ref="BC73:BJ73"/>
    <mergeCell ref="AE74:AU75"/>
    <mergeCell ref="BC74:BJ78"/>
    <mergeCell ref="T75:Z76"/>
    <mergeCell ref="AV75:AV78"/>
    <mergeCell ref="AW75:AW78"/>
    <mergeCell ref="AX75:AX78"/>
    <mergeCell ref="T66:Z67"/>
    <mergeCell ref="T68:Z69"/>
    <mergeCell ref="AY75:AY78"/>
    <mergeCell ref="AZ75:AZ78"/>
    <mergeCell ref="BA75:BA78"/>
    <mergeCell ref="BB75:BB78"/>
    <mergeCell ref="AE76:AU77"/>
    <mergeCell ref="T77:Z77"/>
    <mergeCell ref="AA78:AD78"/>
    <mergeCell ref="AE78:AU78"/>
    <mergeCell ref="T73:Z73"/>
    <mergeCell ref="AA74:AD75"/>
    <mergeCell ref="AA76:AD77"/>
    <mergeCell ref="BE82:BI82"/>
    <mergeCell ref="AA83:AD83"/>
    <mergeCell ref="AE83:BB83"/>
    <mergeCell ref="AV79:AV81"/>
    <mergeCell ref="R103:AN104"/>
    <mergeCell ref="AY109:BJ110"/>
    <mergeCell ref="AZ93:BJ94"/>
    <mergeCell ref="R94:AT95"/>
    <mergeCell ref="B96:J97"/>
    <mergeCell ref="R96:AT97"/>
    <mergeCell ref="BF96:BJ97"/>
    <mergeCell ref="B99:K101"/>
    <mergeCell ref="P99:Q99"/>
    <mergeCell ref="T99:U99"/>
    <mergeCell ref="X99:Y99"/>
    <mergeCell ref="L100:M101"/>
    <mergeCell ref="N100:O101"/>
    <mergeCell ref="P100:Q101"/>
    <mergeCell ref="R100:S101"/>
    <mergeCell ref="T100:U101"/>
    <mergeCell ref="V100:W101"/>
    <mergeCell ref="X100:Y101"/>
    <mergeCell ref="M106:N106"/>
    <mergeCell ref="M107:N108"/>
    <mergeCell ref="B110:C110"/>
    <mergeCell ref="D110:E110"/>
    <mergeCell ref="F110:G110"/>
    <mergeCell ref="H110:I110"/>
    <mergeCell ref="J110:K110"/>
    <mergeCell ref="L109:AX110"/>
    <mergeCell ref="AX106:BI107"/>
    <mergeCell ref="B109:K109"/>
    <mergeCell ref="B106:D108"/>
    <mergeCell ref="E106:F106"/>
    <mergeCell ref="E107:F108"/>
    <mergeCell ref="G106:H106"/>
    <mergeCell ref="B118:C118"/>
    <mergeCell ref="D118:E118"/>
    <mergeCell ref="B111:C112"/>
    <mergeCell ref="D111:E112"/>
    <mergeCell ref="F111:G112"/>
    <mergeCell ref="H111:I112"/>
    <mergeCell ref="J111:K112"/>
    <mergeCell ref="L111:AX112"/>
    <mergeCell ref="AY111:BJ112"/>
    <mergeCell ref="B113:M113"/>
    <mergeCell ref="B115:C117"/>
    <mergeCell ref="D115:E117"/>
    <mergeCell ref="F115:G117"/>
    <mergeCell ref="H115:I117"/>
    <mergeCell ref="J115:K117"/>
    <mergeCell ref="L115:M117"/>
    <mergeCell ref="AY113:BJ114"/>
    <mergeCell ref="N113:AX114"/>
    <mergeCell ref="AY115:BJ117"/>
    <mergeCell ref="F118:G118"/>
    <mergeCell ref="H118:AQ118"/>
    <mergeCell ref="N115:O115"/>
    <mergeCell ref="P115:R115"/>
    <mergeCell ref="X115:AA115"/>
    <mergeCell ref="B114:C114"/>
    <mergeCell ref="D114:E114"/>
    <mergeCell ref="F114:G114"/>
    <mergeCell ref="H114:I114"/>
    <mergeCell ref="J114:K114"/>
    <mergeCell ref="L114:M114"/>
    <mergeCell ref="B140:C142"/>
    <mergeCell ref="D140:E142"/>
    <mergeCell ref="F140:G142"/>
    <mergeCell ref="H140:I142"/>
    <mergeCell ref="J140:K142"/>
    <mergeCell ref="L140:M142"/>
    <mergeCell ref="N140:AM142"/>
    <mergeCell ref="B124:O124"/>
    <mergeCell ref="F126:G126"/>
    <mergeCell ref="J126:K126"/>
    <mergeCell ref="N126:O126"/>
    <mergeCell ref="B127:C128"/>
    <mergeCell ref="D127:E128"/>
    <mergeCell ref="F127:G128"/>
    <mergeCell ref="H127:I128"/>
    <mergeCell ref="J127:K128"/>
    <mergeCell ref="L127:M128"/>
    <mergeCell ref="N127:O128"/>
    <mergeCell ref="B125:C125"/>
    <mergeCell ref="D125:E125"/>
    <mergeCell ref="F125:G125"/>
    <mergeCell ref="H125:I125"/>
    <mergeCell ref="J125:K125"/>
    <mergeCell ref="L125:M125"/>
    <mergeCell ref="B143:O144"/>
    <mergeCell ref="F146:G146"/>
    <mergeCell ref="J146:K146"/>
    <mergeCell ref="N146:O146"/>
    <mergeCell ref="B147:C148"/>
    <mergeCell ref="D147:E148"/>
    <mergeCell ref="F147:G148"/>
    <mergeCell ref="H147:I148"/>
    <mergeCell ref="J147:K148"/>
    <mergeCell ref="L147:M148"/>
    <mergeCell ref="N147:O148"/>
    <mergeCell ref="B145:C145"/>
    <mergeCell ref="D145:E145"/>
    <mergeCell ref="F145:G145"/>
    <mergeCell ref="H145:I145"/>
    <mergeCell ref="J145:K145"/>
    <mergeCell ref="L145:M145"/>
    <mergeCell ref="N145:O145"/>
    <mergeCell ref="R152:S152"/>
    <mergeCell ref="X152:Y152"/>
    <mergeCell ref="AD152:AE152"/>
    <mergeCell ref="AJ152:AK152"/>
    <mergeCell ref="AT152:AU152"/>
    <mergeCell ref="AZ152:BA152"/>
    <mergeCell ref="B151:C151"/>
    <mergeCell ref="D151:E151"/>
    <mergeCell ref="F151:G151"/>
    <mergeCell ref="H151:I151"/>
    <mergeCell ref="J151:K151"/>
    <mergeCell ref="L151:M151"/>
    <mergeCell ref="N151:O151"/>
    <mergeCell ref="P151:Q151"/>
    <mergeCell ref="R151:S151"/>
    <mergeCell ref="T151:U151"/>
    <mergeCell ref="V151:W151"/>
    <mergeCell ref="B153:C154"/>
    <mergeCell ref="D153:E154"/>
    <mergeCell ref="F153:G154"/>
    <mergeCell ref="H153:I154"/>
    <mergeCell ref="J153:K154"/>
    <mergeCell ref="L153:M154"/>
    <mergeCell ref="N153:O154"/>
    <mergeCell ref="P153:Q154"/>
    <mergeCell ref="R153:S154"/>
    <mergeCell ref="AZ153:BA154"/>
    <mergeCell ref="T153:U154"/>
    <mergeCell ref="V153:W154"/>
    <mergeCell ref="X153:Y154"/>
    <mergeCell ref="Z153:AA154"/>
    <mergeCell ref="AB153:AC154"/>
    <mergeCell ref="AD153:AE154"/>
    <mergeCell ref="AF153:AG154"/>
    <mergeCell ref="AH153:AI154"/>
    <mergeCell ref="AJ153:AK154"/>
    <mergeCell ref="G107:H108"/>
    <mergeCell ref="I106:J106"/>
    <mergeCell ref="I107:J108"/>
    <mergeCell ref="K106:L106"/>
    <mergeCell ref="K107:L108"/>
    <mergeCell ref="C130:BI132"/>
    <mergeCell ref="B139:C139"/>
    <mergeCell ref="D139:E139"/>
    <mergeCell ref="F139:G139"/>
    <mergeCell ref="H139:I139"/>
    <mergeCell ref="J139:K139"/>
    <mergeCell ref="L139:M139"/>
    <mergeCell ref="N136:AM139"/>
    <mergeCell ref="B134:H135"/>
    <mergeCell ref="B136:C138"/>
    <mergeCell ref="D136:E138"/>
    <mergeCell ref="F136:M138"/>
    <mergeCell ref="N125:O125"/>
    <mergeCell ref="AL119:AM120"/>
    <mergeCell ref="AN119:AO120"/>
    <mergeCell ref="AP119:AQ120"/>
    <mergeCell ref="B121:AQ123"/>
    <mergeCell ref="T119:U120"/>
    <mergeCell ref="V119:W120"/>
    <mergeCell ref="X119:Y120"/>
    <mergeCell ref="Z119:AA120"/>
    <mergeCell ref="AB119:AC120"/>
    <mergeCell ref="AD119:AE120"/>
    <mergeCell ref="AF119:AG120"/>
    <mergeCell ref="AH119:AI120"/>
    <mergeCell ref="AJ119:AK120"/>
    <mergeCell ref="B119:C120"/>
    <mergeCell ref="R119:S120"/>
    <mergeCell ref="AR151:AS151"/>
    <mergeCell ref="AT151:AU151"/>
    <mergeCell ref="AV151:AW151"/>
    <mergeCell ref="AX151:AY151"/>
    <mergeCell ref="AZ151:BA151"/>
    <mergeCell ref="BB149:BD150"/>
    <mergeCell ref="BB151:BD151"/>
    <mergeCell ref="BB152:BD154"/>
    <mergeCell ref="X151:Y151"/>
    <mergeCell ref="Z151:AA151"/>
    <mergeCell ref="AB151:AC151"/>
    <mergeCell ref="AD151:AE151"/>
    <mergeCell ref="AF151:AG151"/>
    <mergeCell ref="AH151:AI151"/>
    <mergeCell ref="AJ151:AK151"/>
    <mergeCell ref="AL151:AM151"/>
    <mergeCell ref="AN151:AO151"/>
    <mergeCell ref="AL153:AM154"/>
    <mergeCell ref="AN153:AO154"/>
    <mergeCell ref="AP153:AQ154"/>
    <mergeCell ref="AR153:AS154"/>
    <mergeCell ref="AT153:AU154"/>
    <mergeCell ref="AV153:AW154"/>
    <mergeCell ref="AX153:AY154"/>
    <mergeCell ref="B149:AK149"/>
    <mergeCell ref="AL149:BA150"/>
    <mergeCell ref="B150:M150"/>
    <mergeCell ref="N150:Y150"/>
    <mergeCell ref="Z150:AK150"/>
    <mergeCell ref="F152:G152"/>
    <mergeCell ref="L152:M152"/>
    <mergeCell ref="R168:AR170"/>
    <mergeCell ref="AX172:BI173"/>
    <mergeCell ref="B175:K175"/>
    <mergeCell ref="L175:AX175"/>
    <mergeCell ref="AY175:BJ175"/>
    <mergeCell ref="T115:V115"/>
    <mergeCell ref="N116:AX117"/>
    <mergeCell ref="AZ158:BJ159"/>
    <mergeCell ref="R159:AT160"/>
    <mergeCell ref="B161:J162"/>
    <mergeCell ref="R161:AT162"/>
    <mergeCell ref="BF161:BJ162"/>
    <mergeCell ref="B164:K166"/>
    <mergeCell ref="P164:Q164"/>
    <mergeCell ref="T164:U164"/>
    <mergeCell ref="X164:Y164"/>
    <mergeCell ref="L165:M166"/>
    <mergeCell ref="N165:O166"/>
    <mergeCell ref="P165:Q166"/>
    <mergeCell ref="R165:S166"/>
    <mergeCell ref="T165:U166"/>
    <mergeCell ref="V165:W166"/>
    <mergeCell ref="X165:Y166"/>
    <mergeCell ref="AP151:AQ151"/>
    <mergeCell ref="AB115:AX115"/>
    <mergeCell ref="D119:E120"/>
    <mergeCell ref="F119:G120"/>
    <mergeCell ref="H119:I120"/>
    <mergeCell ref="J119:K120"/>
    <mergeCell ref="L119:M120"/>
    <mergeCell ref="N119:O120"/>
    <mergeCell ref="P119:Q120"/>
    <mergeCell ref="B176:C177"/>
    <mergeCell ref="D176:E177"/>
    <mergeCell ref="F176:G177"/>
    <mergeCell ref="H176:I177"/>
    <mergeCell ref="J176:K177"/>
    <mergeCell ref="L176:AX177"/>
    <mergeCell ref="AY176:BJ177"/>
    <mergeCell ref="B178:M178"/>
    <mergeCell ref="N178:AX178"/>
    <mergeCell ref="AY178:BJ178"/>
    <mergeCell ref="B179:C181"/>
    <mergeCell ref="D179:E181"/>
    <mergeCell ref="F179:G181"/>
    <mergeCell ref="H179:I181"/>
    <mergeCell ref="J179:K181"/>
    <mergeCell ref="L179:M181"/>
    <mergeCell ref="N179:O179"/>
    <mergeCell ref="P179:R179"/>
    <mergeCell ref="T179:V179"/>
    <mergeCell ref="AY179:BJ181"/>
    <mergeCell ref="N180:AX181"/>
    <mergeCell ref="X179:AA179"/>
    <mergeCell ref="AB179:AX179"/>
    <mergeCell ref="B182:AQ182"/>
    <mergeCell ref="AR182:AX182"/>
    <mergeCell ref="AY182:BJ182"/>
    <mergeCell ref="B183:C184"/>
    <mergeCell ref="D183:E184"/>
    <mergeCell ref="F183:G184"/>
    <mergeCell ref="H183:I184"/>
    <mergeCell ref="J183:K184"/>
    <mergeCell ref="L183:M184"/>
    <mergeCell ref="N183:O184"/>
    <mergeCell ref="P183:Q184"/>
    <mergeCell ref="R183:S184"/>
    <mergeCell ref="T183:U184"/>
    <mergeCell ref="V183:W184"/>
    <mergeCell ref="X183:Y184"/>
    <mergeCell ref="Z183:AA184"/>
    <mergeCell ref="AB183:AC184"/>
    <mergeCell ref="AD183:AE184"/>
    <mergeCell ref="AF183:AG184"/>
    <mergeCell ref="AH183:AI184"/>
    <mergeCell ref="AJ183:AK184"/>
    <mergeCell ref="AL183:AM184"/>
    <mergeCell ref="AN183:AO184"/>
    <mergeCell ref="AP183:AQ184"/>
    <mergeCell ref="AR183:AX187"/>
    <mergeCell ref="AY183:BJ187"/>
    <mergeCell ref="B185:AM187"/>
    <mergeCell ref="AN185:AN187"/>
    <mergeCell ref="AO185:AP187"/>
    <mergeCell ref="AQ185:AQ187"/>
    <mergeCell ref="B188:O188"/>
    <mergeCell ref="F189:G189"/>
    <mergeCell ref="J189:K189"/>
    <mergeCell ref="N189:O189"/>
    <mergeCell ref="B190:C191"/>
    <mergeCell ref="D190:E191"/>
    <mergeCell ref="F190:G191"/>
    <mergeCell ref="H190:I191"/>
    <mergeCell ref="J190:K191"/>
    <mergeCell ref="L190:M191"/>
    <mergeCell ref="N190:O191"/>
    <mergeCell ref="C193:BI197"/>
    <mergeCell ref="B198:H199"/>
    <mergeCell ref="B200:C202"/>
    <mergeCell ref="D200:E202"/>
    <mergeCell ref="F200:M202"/>
    <mergeCell ref="N200:AM202"/>
    <mergeCell ref="B203:C205"/>
    <mergeCell ref="D203:E205"/>
    <mergeCell ref="F203:G205"/>
    <mergeCell ref="H203:I205"/>
    <mergeCell ref="J203:K205"/>
    <mergeCell ref="L203:M205"/>
    <mergeCell ref="N203:AM205"/>
    <mergeCell ref="B206:O207"/>
    <mergeCell ref="F208:G208"/>
    <mergeCell ref="J208:K208"/>
    <mergeCell ref="N208:O208"/>
    <mergeCell ref="B209:C210"/>
    <mergeCell ref="D209:E210"/>
    <mergeCell ref="F209:G210"/>
    <mergeCell ref="H209:I210"/>
    <mergeCell ref="J209:K210"/>
    <mergeCell ref="L209:M210"/>
    <mergeCell ref="N209:O210"/>
    <mergeCell ref="B211:AK211"/>
    <mergeCell ref="AL211:BA212"/>
    <mergeCell ref="B212:M212"/>
    <mergeCell ref="N212:Y212"/>
    <mergeCell ref="Z212:AK212"/>
    <mergeCell ref="F213:G213"/>
    <mergeCell ref="L213:M213"/>
    <mergeCell ref="R213:S213"/>
    <mergeCell ref="X213:Y213"/>
    <mergeCell ref="AD213:AE213"/>
    <mergeCell ref="AJ213:AK213"/>
    <mergeCell ref="AT213:AU213"/>
    <mergeCell ref="AZ213:BA213"/>
    <mergeCell ref="B214:C215"/>
    <mergeCell ref="D214:E215"/>
    <mergeCell ref="F214:G215"/>
    <mergeCell ref="H214:I215"/>
    <mergeCell ref="J214:K215"/>
    <mergeCell ref="L214:M215"/>
    <mergeCell ref="N214:O215"/>
    <mergeCell ref="P214:Q215"/>
    <mergeCell ref="R214:S215"/>
    <mergeCell ref="T214:U215"/>
    <mergeCell ref="V214:W215"/>
    <mergeCell ref="X214:Y215"/>
    <mergeCell ref="Z214:AA215"/>
    <mergeCell ref="AB214:AC215"/>
    <mergeCell ref="AD214:AE215"/>
    <mergeCell ref="AF214:AG215"/>
    <mergeCell ref="AH214:AI215"/>
    <mergeCell ref="AJ214:AK215"/>
    <mergeCell ref="AL214:AM215"/>
    <mergeCell ref="AN214:AO215"/>
    <mergeCell ref="AP214:AQ215"/>
    <mergeCell ref="AR214:AS215"/>
    <mergeCell ref="AT214:AU215"/>
    <mergeCell ref="AV214:AW215"/>
    <mergeCell ref="AX214:AY215"/>
    <mergeCell ref="AZ214:BA215"/>
    <mergeCell ref="AC217:AZ218"/>
    <mergeCell ref="C218:Q219"/>
    <mergeCell ref="AJ220:AK220"/>
    <mergeCell ref="AL220:AM220"/>
    <mergeCell ref="AO220:AP220"/>
    <mergeCell ref="AR220:AS220"/>
    <mergeCell ref="T221:Z221"/>
    <mergeCell ref="AA221:AS221"/>
    <mergeCell ref="AT221:AW223"/>
    <mergeCell ref="T222:Z223"/>
    <mergeCell ref="AA222:AS223"/>
    <mergeCell ref="C223:Q224"/>
    <mergeCell ref="T224:Z225"/>
    <mergeCell ref="AA224:BI225"/>
    <mergeCell ref="BC229:BJ229"/>
    <mergeCell ref="AA230:AD231"/>
    <mergeCell ref="AE230:AU231"/>
    <mergeCell ref="BC230:BJ234"/>
    <mergeCell ref="T231:Z232"/>
    <mergeCell ref="AV231:AV234"/>
    <mergeCell ref="AW231:AW234"/>
    <mergeCell ref="AX231:AX234"/>
    <mergeCell ref="AY231:AY234"/>
    <mergeCell ref="AZ231:AZ234"/>
    <mergeCell ref="BA231:BA234"/>
    <mergeCell ref="BB231:BB234"/>
    <mergeCell ref="AA232:AD233"/>
    <mergeCell ref="AE232:AU233"/>
    <mergeCell ref="T233:Z233"/>
    <mergeCell ref="AA234:AD234"/>
    <mergeCell ref="AE234:AU234"/>
    <mergeCell ref="T236:Z236"/>
    <mergeCell ref="C237:Q240"/>
    <mergeCell ref="T237:Z237"/>
    <mergeCell ref="T238:Z239"/>
    <mergeCell ref="AA238:AD238"/>
    <mergeCell ref="AE238:BB238"/>
    <mergeCell ref="AA239:AD239"/>
    <mergeCell ref="AE239:BB239"/>
    <mergeCell ref="T240:Z241"/>
    <mergeCell ref="AA240:AD240"/>
    <mergeCell ref="AE240:BB240"/>
    <mergeCell ref="AA241:AD241"/>
    <mergeCell ref="AE241:AO241"/>
    <mergeCell ref="AP241:AS241"/>
    <mergeCell ref="AT241:BB241"/>
    <mergeCell ref="AA235:AD237"/>
    <mergeCell ref="AE235:AU237"/>
    <mergeCell ref="AV235:AV237"/>
    <mergeCell ref="AW235:AW237"/>
    <mergeCell ref="AX235:AX237"/>
    <mergeCell ref="AY235:AY237"/>
    <mergeCell ref="AZ235:AZ237"/>
    <mergeCell ref="BA235:BA237"/>
    <mergeCell ref="BB235:BB237"/>
    <mergeCell ref="C228:Q235"/>
    <mergeCell ref="T229:Z229"/>
    <mergeCell ref="AA229:AU229"/>
    <mergeCell ref="AV229:BB229"/>
    <mergeCell ref="T235:Z235"/>
    <mergeCell ref="C242:Q244"/>
    <mergeCell ref="AS242:AU244"/>
    <mergeCell ref="AZ249:BJ250"/>
    <mergeCell ref="R250:AT251"/>
    <mergeCell ref="B252:J253"/>
    <mergeCell ref="R252:AT253"/>
    <mergeCell ref="BF252:BJ253"/>
    <mergeCell ref="B255:K257"/>
    <mergeCell ref="P255:Q255"/>
    <mergeCell ref="T255:U255"/>
    <mergeCell ref="X255:Y255"/>
    <mergeCell ref="L256:M257"/>
    <mergeCell ref="N256:O257"/>
    <mergeCell ref="P256:Q257"/>
    <mergeCell ref="R256:S257"/>
    <mergeCell ref="T256:U257"/>
    <mergeCell ref="V256:W257"/>
    <mergeCell ref="X256:Y257"/>
    <mergeCell ref="AF243:AN243"/>
    <mergeCell ref="AW243:BA243"/>
    <mergeCell ref="R259:AR261"/>
    <mergeCell ref="AX263:BI264"/>
    <mergeCell ref="B266:K266"/>
    <mergeCell ref="L266:AX266"/>
    <mergeCell ref="AY266:BJ266"/>
    <mergeCell ref="B267:C268"/>
    <mergeCell ref="D267:E268"/>
    <mergeCell ref="F267:G268"/>
    <mergeCell ref="H267:I268"/>
    <mergeCell ref="J267:K268"/>
    <mergeCell ref="L267:AX268"/>
    <mergeCell ref="AY267:BJ268"/>
    <mergeCell ref="B269:M269"/>
    <mergeCell ref="N269:AX269"/>
    <mergeCell ref="AY269:BJ269"/>
    <mergeCell ref="B270:C272"/>
    <mergeCell ref="D270:E272"/>
    <mergeCell ref="F270:G272"/>
    <mergeCell ref="H270:I272"/>
    <mergeCell ref="J270:K272"/>
    <mergeCell ref="L270:M272"/>
    <mergeCell ref="N270:O270"/>
    <mergeCell ref="P270:R270"/>
    <mergeCell ref="T270:V270"/>
    <mergeCell ref="AY270:BJ272"/>
    <mergeCell ref="N271:AX272"/>
    <mergeCell ref="X270:AA270"/>
    <mergeCell ref="AB270:AX270"/>
    <mergeCell ref="B273:AQ273"/>
    <mergeCell ref="AR273:AX273"/>
    <mergeCell ref="AY273:BJ273"/>
    <mergeCell ref="B274:C275"/>
    <mergeCell ref="D274:E275"/>
    <mergeCell ref="F274:G275"/>
    <mergeCell ref="H274:I275"/>
    <mergeCell ref="J274:K275"/>
    <mergeCell ref="L274:M275"/>
    <mergeCell ref="N274:O275"/>
    <mergeCell ref="P274:Q275"/>
    <mergeCell ref="R274:S275"/>
    <mergeCell ref="T274:U275"/>
    <mergeCell ref="V274:W275"/>
    <mergeCell ref="X274:Y275"/>
    <mergeCell ref="Z274:AA275"/>
    <mergeCell ref="AB274:AC275"/>
    <mergeCell ref="AD274:AE275"/>
    <mergeCell ref="AF274:AG275"/>
    <mergeCell ref="AH274:AI275"/>
    <mergeCell ref="AJ274:AK275"/>
    <mergeCell ref="AL274:AM275"/>
    <mergeCell ref="AN274:AO275"/>
    <mergeCell ref="AP274:AQ275"/>
    <mergeCell ref="AR274:AX278"/>
    <mergeCell ref="AY274:BJ278"/>
    <mergeCell ref="B276:AM278"/>
    <mergeCell ref="AN276:AN278"/>
    <mergeCell ref="AO276:AP278"/>
    <mergeCell ref="AQ276:AQ278"/>
    <mergeCell ref="B279:O279"/>
    <mergeCell ref="F280:G280"/>
    <mergeCell ref="J280:K280"/>
    <mergeCell ref="N280:O280"/>
    <mergeCell ref="B281:C282"/>
    <mergeCell ref="D281:E282"/>
    <mergeCell ref="F281:G282"/>
    <mergeCell ref="H281:I282"/>
    <mergeCell ref="J281:K282"/>
    <mergeCell ref="L281:M282"/>
    <mergeCell ref="N281:O282"/>
    <mergeCell ref="C284:BI288"/>
    <mergeCell ref="B289:H290"/>
    <mergeCell ref="B291:C293"/>
    <mergeCell ref="D291:E293"/>
    <mergeCell ref="F291:M293"/>
    <mergeCell ref="N291:AM293"/>
    <mergeCell ref="B294:C296"/>
    <mergeCell ref="D294:E296"/>
    <mergeCell ref="F294:G296"/>
    <mergeCell ref="H294:I296"/>
    <mergeCell ref="J294:K296"/>
    <mergeCell ref="L294:M296"/>
    <mergeCell ref="N294:AM296"/>
    <mergeCell ref="B297:O298"/>
    <mergeCell ref="F299:G299"/>
    <mergeCell ref="J299:K299"/>
    <mergeCell ref="N299:O299"/>
    <mergeCell ref="B300:C301"/>
    <mergeCell ref="D300:E301"/>
    <mergeCell ref="F300:G301"/>
    <mergeCell ref="H300:I301"/>
    <mergeCell ref="J300:K301"/>
    <mergeCell ref="L300:M301"/>
    <mergeCell ref="N300:O301"/>
    <mergeCell ref="B302:AK302"/>
    <mergeCell ref="AL302:BA303"/>
    <mergeCell ref="B303:M303"/>
    <mergeCell ref="N303:Y303"/>
    <mergeCell ref="Z303:AK303"/>
    <mergeCell ref="F304:G304"/>
    <mergeCell ref="L304:M304"/>
    <mergeCell ref="R304:S304"/>
    <mergeCell ref="X304:Y304"/>
    <mergeCell ref="AD304:AE304"/>
    <mergeCell ref="AJ304:AK304"/>
    <mergeCell ref="AT304:AU304"/>
    <mergeCell ref="AZ304:BA304"/>
    <mergeCell ref="AL305:AM306"/>
    <mergeCell ref="AN305:AO306"/>
    <mergeCell ref="AP305:AQ306"/>
    <mergeCell ref="AR305:AS306"/>
    <mergeCell ref="AT305:AU306"/>
    <mergeCell ref="AV305:AW306"/>
    <mergeCell ref="AX305:AY306"/>
    <mergeCell ref="AZ305:BA306"/>
    <mergeCell ref="R305:S306"/>
    <mergeCell ref="BC320:BJ320"/>
    <mergeCell ref="AA321:AD322"/>
    <mergeCell ref="AE321:AU322"/>
    <mergeCell ref="BC321:BJ325"/>
    <mergeCell ref="T322:Z323"/>
    <mergeCell ref="AV322:AV325"/>
    <mergeCell ref="AW322:AW325"/>
    <mergeCell ref="AX322:AX325"/>
    <mergeCell ref="AY322:AY325"/>
    <mergeCell ref="AZ322:AZ325"/>
    <mergeCell ref="BA322:BA325"/>
    <mergeCell ref="BB322:BB325"/>
    <mergeCell ref="AA323:AD324"/>
    <mergeCell ref="AE323:AU324"/>
    <mergeCell ref="T324:Z324"/>
    <mergeCell ref="AA325:AD325"/>
    <mergeCell ref="AE325:AU325"/>
    <mergeCell ref="T331:Z332"/>
    <mergeCell ref="AA331:AD331"/>
    <mergeCell ref="AE331:BB331"/>
    <mergeCell ref="AA332:AD332"/>
    <mergeCell ref="AE332:AO332"/>
    <mergeCell ref="AP332:AS332"/>
    <mergeCell ref="AT332:BB332"/>
    <mergeCell ref="C319:Q326"/>
    <mergeCell ref="T320:Z320"/>
    <mergeCell ref="AA320:AU320"/>
    <mergeCell ref="AV320:BB320"/>
    <mergeCell ref="T326:Z326"/>
    <mergeCell ref="AA326:AD328"/>
    <mergeCell ref="AE326:AU328"/>
    <mergeCell ref="AC308:AZ309"/>
    <mergeCell ref="T305:U306"/>
    <mergeCell ref="V305:W306"/>
    <mergeCell ref="X305:Y306"/>
    <mergeCell ref="Z305:AA306"/>
    <mergeCell ref="AB305:AC306"/>
    <mergeCell ref="AD305:AE306"/>
    <mergeCell ref="AF305:AG306"/>
    <mergeCell ref="AH305:AI306"/>
    <mergeCell ref="AJ305:AK306"/>
    <mergeCell ref="B305:C306"/>
    <mergeCell ref="D305:E306"/>
    <mergeCell ref="F305:G306"/>
    <mergeCell ref="H305:I306"/>
    <mergeCell ref="J305:K306"/>
    <mergeCell ref="L305:M306"/>
    <mergeCell ref="N305:O306"/>
    <mergeCell ref="P305:Q306"/>
    <mergeCell ref="AF334:AN334"/>
    <mergeCell ref="AW334:BA334"/>
    <mergeCell ref="C333:Q335"/>
    <mergeCell ref="AS333:AU335"/>
    <mergeCell ref="AV326:AV328"/>
    <mergeCell ref="AW326:AW328"/>
    <mergeCell ref="AX326:AX328"/>
    <mergeCell ref="AY326:AY328"/>
    <mergeCell ref="AZ326:AZ328"/>
    <mergeCell ref="BA326:BA328"/>
    <mergeCell ref="C309:Q310"/>
    <mergeCell ref="AJ311:AK311"/>
    <mergeCell ref="AL311:AM311"/>
    <mergeCell ref="AO311:AP311"/>
    <mergeCell ref="AR311:AS311"/>
    <mergeCell ref="T312:Z312"/>
    <mergeCell ref="AA312:AS312"/>
    <mergeCell ref="AT312:AW314"/>
    <mergeCell ref="T313:Z314"/>
    <mergeCell ref="AA313:AS314"/>
    <mergeCell ref="C314:Q315"/>
    <mergeCell ref="T315:Z316"/>
    <mergeCell ref="AA315:BI316"/>
    <mergeCell ref="BB326:BB328"/>
    <mergeCell ref="T327:Z327"/>
    <mergeCell ref="C328:Q331"/>
    <mergeCell ref="T328:Z328"/>
    <mergeCell ref="T329:Z330"/>
    <mergeCell ref="AA329:AD329"/>
    <mergeCell ref="AE329:BB329"/>
    <mergeCell ref="AA330:AD330"/>
    <mergeCell ref="AE330:BB330"/>
    <mergeCell ref="Q466:T467"/>
    <mergeCell ref="U466:V467"/>
    <mergeCell ref="W466:Y467"/>
    <mergeCell ref="Z466:AA467"/>
    <mergeCell ref="AB466:AD467"/>
    <mergeCell ref="AE466:AF467"/>
    <mergeCell ref="D462:I465"/>
    <mergeCell ref="J462:N463"/>
    <mergeCell ref="O462:AB463"/>
    <mergeCell ref="AC462:AP463"/>
    <mergeCell ref="AQ462:AR463"/>
    <mergeCell ref="AS462:AU463"/>
    <mergeCell ref="AV462:AW463"/>
    <mergeCell ref="AX376:AZ377"/>
    <mergeCell ref="BA376:BB377"/>
    <mergeCell ref="BC376:BE377"/>
    <mergeCell ref="BF376:BG377"/>
    <mergeCell ref="J378:N379"/>
    <mergeCell ref="O378:AB379"/>
    <mergeCell ref="AC378:AF379"/>
    <mergeCell ref="AG378:AI379"/>
    <mergeCell ref="AJ378:AP379"/>
    <mergeCell ref="AQ378:AR379"/>
    <mergeCell ref="AS378:AU379"/>
    <mergeCell ref="AV378:AW379"/>
    <mergeCell ref="AX378:AZ379"/>
    <mergeCell ref="BA378:BB379"/>
    <mergeCell ref="BC378:BE379"/>
    <mergeCell ref="BF378:BG379"/>
    <mergeCell ref="D383:N384"/>
    <mergeCell ref="O383:P384"/>
    <mergeCell ref="Q383:T384"/>
    <mergeCell ref="BC507:BE508"/>
    <mergeCell ref="BF507:BG508"/>
    <mergeCell ref="J509:N510"/>
    <mergeCell ref="O509:AB510"/>
    <mergeCell ref="AC509:AF510"/>
    <mergeCell ref="AG509:AI510"/>
    <mergeCell ref="AJ509:AP510"/>
    <mergeCell ref="AQ509:AR510"/>
    <mergeCell ref="AS509:AU510"/>
    <mergeCell ref="AV509:AW510"/>
    <mergeCell ref="AX509:AZ510"/>
    <mergeCell ref="BA509:BB510"/>
    <mergeCell ref="BC509:BE510"/>
    <mergeCell ref="BF509:BG510"/>
    <mergeCell ref="AX462:AZ463"/>
    <mergeCell ref="BA462:BB463"/>
    <mergeCell ref="BC462:BE463"/>
    <mergeCell ref="BF462:BG463"/>
    <mergeCell ref="J464:N465"/>
    <mergeCell ref="O464:AB465"/>
    <mergeCell ref="AC464:AF465"/>
    <mergeCell ref="AG464:AI465"/>
    <mergeCell ref="AJ464:AP465"/>
    <mergeCell ref="AQ464:AR465"/>
    <mergeCell ref="AS464:AU465"/>
    <mergeCell ref="AV464:AW465"/>
    <mergeCell ref="AX464:AZ465"/>
    <mergeCell ref="BA464:BB465"/>
    <mergeCell ref="BC464:BE465"/>
    <mergeCell ref="BF464:BG465"/>
    <mergeCell ref="D466:N467"/>
    <mergeCell ref="O466:P467"/>
    <mergeCell ref="D511:N512"/>
    <mergeCell ref="O511:P512"/>
    <mergeCell ref="Q511:T512"/>
    <mergeCell ref="U511:V512"/>
    <mergeCell ref="W511:Y512"/>
    <mergeCell ref="Z511:AA512"/>
    <mergeCell ref="AB511:AD512"/>
    <mergeCell ref="AE511:AF512"/>
    <mergeCell ref="D507:I510"/>
    <mergeCell ref="J507:N508"/>
    <mergeCell ref="O507:AB508"/>
    <mergeCell ref="AC507:AP508"/>
    <mergeCell ref="AQ507:AR508"/>
    <mergeCell ref="AS507:AU508"/>
    <mergeCell ref="AV507:AW508"/>
    <mergeCell ref="AX507:AZ508"/>
    <mergeCell ref="BA507:BB508"/>
  </mergeCells>
  <phoneticPr fontId="3"/>
  <conditionalFormatting sqref="AP60:AU60 T62 B27:AQ28">
    <cfRule type="cellIs" dxfId="25" priority="35" stopIfTrue="1" operator="equal">
      <formula>0</formula>
    </cfRule>
  </conditionalFormatting>
  <conditionalFormatting sqref="AY27">
    <cfRule type="cellIs" dxfId="24" priority="32" stopIfTrue="1" operator="equal">
      <formula>0</formula>
    </cfRule>
  </conditionalFormatting>
  <conditionalFormatting sqref="B57:E57 N57:Q57 Z57:AC57">
    <cfRule type="cellIs" dxfId="23" priority="31" stopIfTrue="1" operator="equal">
      <formula>0</formula>
    </cfRule>
  </conditionalFormatting>
  <conditionalFormatting sqref="AP155:AU156 T516">
    <cfRule type="cellIs" dxfId="22" priority="27" stopIfTrue="1" operator="equal">
      <formula>0</formula>
    </cfRule>
  </conditionalFormatting>
  <conditionalFormatting sqref="AY119">
    <cfRule type="cellIs" dxfId="21" priority="26" stopIfTrue="1" operator="equal">
      <formula>0</formula>
    </cfRule>
  </conditionalFormatting>
  <conditionalFormatting sqref="B152:E152 N152:Q152 Z152:AC152">
    <cfRule type="cellIs" dxfId="20" priority="25" stopIfTrue="1" operator="equal">
      <formula>0</formula>
    </cfRule>
  </conditionalFormatting>
  <conditionalFormatting sqref="AP216:AU216 T218">
    <cfRule type="cellIs" dxfId="19" priority="24" stopIfTrue="1" operator="equal">
      <formula>0</formula>
    </cfRule>
  </conditionalFormatting>
  <conditionalFormatting sqref="AY183">
    <cfRule type="cellIs" dxfId="18" priority="23" stopIfTrue="1" operator="equal">
      <formula>0</formula>
    </cfRule>
  </conditionalFormatting>
  <conditionalFormatting sqref="B213:E213 N213:Q213 Z213:AC213">
    <cfRule type="cellIs" dxfId="17" priority="22" stopIfTrue="1" operator="equal">
      <formula>0</formula>
    </cfRule>
  </conditionalFormatting>
  <conditionalFormatting sqref="AP307:AU307 T309">
    <cfRule type="cellIs" dxfId="16" priority="21" stopIfTrue="1" operator="equal">
      <formula>0</formula>
    </cfRule>
  </conditionalFormatting>
  <conditionalFormatting sqref="AY274">
    <cfRule type="cellIs" dxfId="15" priority="20" stopIfTrue="1" operator="equal">
      <formula>0</formula>
    </cfRule>
  </conditionalFormatting>
  <conditionalFormatting sqref="B304:E304 N304:Q304 Z304:AC304">
    <cfRule type="cellIs" dxfId="14" priority="19" stopIfTrue="1" operator="equal">
      <formula>0</formula>
    </cfRule>
  </conditionalFormatting>
  <conditionalFormatting sqref="AC366">
    <cfRule type="cellIs" dxfId="13" priority="12" stopIfTrue="1" operator="equal">
      <formula>0</formula>
    </cfRule>
  </conditionalFormatting>
  <conditionalFormatting sqref="AC370">
    <cfRule type="cellIs" dxfId="12" priority="11" stopIfTrue="1" operator="equal">
      <formula>0</formula>
    </cfRule>
  </conditionalFormatting>
  <conditionalFormatting sqref="AC374">
    <cfRule type="cellIs" dxfId="11" priority="10" stopIfTrue="1" operator="equal">
      <formula>0</formula>
    </cfRule>
  </conditionalFormatting>
  <conditionalFormatting sqref="AC452">
    <cfRule type="cellIs" dxfId="10" priority="9" stopIfTrue="1" operator="equal">
      <formula>0</formula>
    </cfRule>
  </conditionalFormatting>
  <conditionalFormatting sqref="AC456">
    <cfRule type="cellIs" dxfId="9" priority="8" stopIfTrue="1" operator="equal">
      <formula>0</formula>
    </cfRule>
  </conditionalFormatting>
  <conditionalFormatting sqref="AC460">
    <cfRule type="cellIs" dxfId="8" priority="7" stopIfTrue="1" operator="equal">
      <formula>0</formula>
    </cfRule>
  </conditionalFormatting>
  <conditionalFormatting sqref="AC497">
    <cfRule type="cellIs" dxfId="7" priority="6" stopIfTrue="1" operator="equal">
      <formula>0</formula>
    </cfRule>
  </conditionalFormatting>
  <conditionalFormatting sqref="AC501">
    <cfRule type="cellIs" dxfId="6" priority="5" stopIfTrue="1" operator="equal">
      <formula>0</formula>
    </cfRule>
  </conditionalFormatting>
  <conditionalFormatting sqref="AC505">
    <cfRule type="cellIs" dxfId="5" priority="4" stopIfTrue="1" operator="equal">
      <formula>0</formula>
    </cfRule>
  </conditionalFormatting>
  <conditionalFormatting sqref="AC378">
    <cfRule type="cellIs" dxfId="4" priority="3" stopIfTrue="1" operator="equal">
      <formula>0</formula>
    </cfRule>
  </conditionalFormatting>
  <conditionalFormatting sqref="AC464">
    <cfRule type="cellIs" dxfId="3" priority="2" stopIfTrue="1" operator="equal">
      <formula>0</formula>
    </cfRule>
  </conditionalFormatting>
  <conditionalFormatting sqref="AC509">
    <cfRule type="cellIs" dxfId="2" priority="1" stopIfTrue="1" operator="equal">
      <formula>0</formula>
    </cfRule>
  </conditionalFormatting>
  <printOptions horizontalCentered="1"/>
  <pageMargins left="0.19685039370078741" right="7.874015748031496E-2" top="0.35433070866141736" bottom="0.15748031496062992" header="0.31496062992125984" footer="0.31496062992125984"/>
  <pageSetup paperSize="9" scale="97" orientation="portrait" r:id="rId1"/>
  <rowBreaks count="5" manualBreakCount="5">
    <brk id="90" max="62" man="1"/>
    <brk id="155" max="62" man="1"/>
    <brk id="246" max="62" man="1"/>
    <brk id="337" max="62" man="1"/>
    <brk id="424" max="62" man="1"/>
  </rowBreaks>
  <drawing r:id="rId2"/>
  <extLst>
    <ext xmlns:x14="http://schemas.microsoft.com/office/spreadsheetml/2009/9/main" uri="{78C0D931-6437-407d-A8EE-F0AAD7539E65}">
      <x14:conditionalFormattings>
        <x14:conditionalFormatting xmlns:xm="http://schemas.microsoft.com/office/excel/2006/main">
          <x14:cfRule type="expression" priority="36" id="{446AC1D1-811E-49FC-AE2C-86F08E26D2F5}">
            <xm:f>NOT(入力画面!#REF!="")</xm:f>
            <x14:dxf>
              <fill>
                <patternFill>
                  <bgColor theme="0" tint="-4.9989318521683403E-2"/>
                </patternFill>
              </fill>
            </x14:dxf>
          </x14:cfRule>
          <xm:sqref>AW87:BA87 AW243:BA243 AW334:BA334</xm:sqref>
        </x14:conditionalFormatting>
        <x14:conditionalFormatting xmlns:xm="http://schemas.microsoft.com/office/excel/2006/main">
          <x14:cfRule type="expression" priority="37" id="{1C38454A-5039-4A2D-87DA-F76EB6CA3931}">
            <xm:f>NOT(入力画面!#REF!="")</xm:f>
            <x14:dxf>
              <fill>
                <patternFill>
                  <bgColor theme="0" tint="-4.9989318521683403E-2"/>
                </patternFill>
              </fill>
            </x14:dxf>
          </x14:cfRule>
          <xm:sqref>AF87:AN87 AF243:AN243 AF334:AN334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入力画面</vt:lpstr>
      <vt:lpstr>注意事項</vt:lpstr>
      <vt:lpstr>コード検索</vt:lpstr>
      <vt:lpstr>印刷用</vt:lpstr>
      <vt:lpstr>印刷用!Print_Area</vt:lpstr>
      <vt:lpstr>注意事項!Print_Area</vt:lpstr>
      <vt:lpstr>入力画面!Print_Area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吉野　さくら</cp:lastModifiedBy>
  <cp:lastPrinted>2023-08-14T07:40:18Z</cp:lastPrinted>
  <dcterms:created xsi:type="dcterms:W3CDTF">2010-08-18T04:14:35Z</dcterms:created>
  <dcterms:modified xsi:type="dcterms:W3CDTF">2024-03-26T04:06:19Z</dcterms:modified>
</cp:coreProperties>
</file>