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xr:revisionPtr revIDLastSave="0" documentId="13_ncr:1_{BF8C81A7-F0DB-4A7B-8EE8-ACF9D611885E}" xr6:coauthVersionLast="47" xr6:coauthVersionMax="47" xr10:uidLastSave="{00000000-0000-0000-0000-000000000000}"/>
  <bookViews>
    <workbookView xWindow="-108" yWindow="-108" windowWidth="23256" windowHeight="13896" tabRatio="806" xr2:uid="{00000000-000D-0000-FFFF-FFFF00000000}"/>
  </bookViews>
  <sheets>
    <sheet name="はじめにお読みください！" sheetId="16" r:id="rId1"/>
    <sheet name="連絡票" sheetId="7" r:id="rId2"/>
    <sheet name="交付申請書（様式第１号）" sheetId="4" r:id="rId3"/>
    <sheet name="導入計画書（別紙(1)）" sheetId="25" r:id="rId4"/>
    <sheet name="所要額調書（別紙(2)）" sheetId="29" r:id="rId5"/>
    <sheet name="契約内訳１－１ " sheetId="30" r:id="rId6"/>
    <sheet name="契約内訳１－２" sheetId="27" r:id="rId7"/>
    <sheet name="収支予算書（別紙(3)）" sheetId="13" r:id="rId8"/>
    <sheet name="要件確認申立書（別紙(4)）" sheetId="22" r:id="rId9"/>
    <sheet name="さわらないでください。" sheetId="28" r:id="rId10"/>
  </sheets>
  <definedNames>
    <definedName name="_xlnm._FilterDatabase" localSheetId="6" hidden="1">'契約内訳１－２'!#REF!</definedName>
    <definedName name="_xlnm.Print_Area" localSheetId="0">'はじめにお読みください！'!$A$1:$D$97</definedName>
    <definedName name="_xlnm.Print_Area" localSheetId="5">'契約内訳１－１ '!$A$1:$N$64</definedName>
    <definedName name="_xlnm.Print_Area" localSheetId="6">'契約内訳１－２'!$A$1:$I$29</definedName>
    <definedName name="_xlnm.Print_Area" localSheetId="2">'交付申請書（様式第１号）'!$A$1:$Y$43</definedName>
    <definedName name="_xlnm.Print_Area" localSheetId="7">'収支予算書（別紙(3)）'!$A$1:$C$20</definedName>
    <definedName name="_xlnm.Print_Area" localSheetId="4">'所要額調書（別紙(2)）'!$A$1:$K$22</definedName>
    <definedName name="_xlnm.Print_Area" localSheetId="3">'導入計画書（別紙(1)）'!$A$1:$CL$124</definedName>
    <definedName name="_xlnm.Print_Area" localSheetId="8">'要件確認申立書（別紙(4)）'!$A$1:$H$26</definedName>
    <definedName name="_xlnm.Print_Area" localSheetId="1">連絡票!$A$1:$C$39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30" l="1"/>
  <c r="G54" i="30"/>
  <c r="A1" i="30" l="1" a="1"/>
  <c r="A1" i="30" s="1"/>
  <c r="K17" i="30"/>
  <c r="K18" i="30"/>
  <c r="K19" i="30"/>
  <c r="K20" i="30"/>
  <c r="K21" i="30"/>
  <c r="K22" i="30"/>
  <c r="K23" i="30"/>
  <c r="K24" i="30"/>
  <c r="K25" i="30"/>
  <c r="K26" i="30"/>
  <c r="K16" i="30"/>
  <c r="D5" i="30" l="1"/>
  <c r="I20" i="30" l="1"/>
  <c r="J20" i="30"/>
  <c r="E11" i="30"/>
  <c r="C11" i="30" s="1"/>
  <c r="J16" i="30"/>
  <c r="I16" i="30"/>
  <c r="J19" i="30"/>
  <c r="I19" i="30"/>
  <c r="J17" i="30"/>
  <c r="I17" i="30"/>
  <c r="K17" i="29"/>
  <c r="B8" i="13" s="1"/>
  <c r="J17" i="29"/>
  <c r="I17" i="29"/>
  <c r="H17" i="29"/>
  <c r="F63" i="30"/>
  <c r="G60" i="30"/>
  <c r="I60" i="30" s="1"/>
  <c r="I63" i="30" s="1"/>
  <c r="H54" i="30"/>
  <c r="G41" i="30"/>
  <c r="K40" i="30"/>
  <c r="J40" i="30"/>
  <c r="I40" i="30"/>
  <c r="K39" i="30"/>
  <c r="J39" i="30"/>
  <c r="I39" i="30"/>
  <c r="K38" i="30"/>
  <c r="J38" i="30"/>
  <c r="I38" i="30"/>
  <c r="K37" i="30"/>
  <c r="J37" i="30"/>
  <c r="I37" i="30"/>
  <c r="K36" i="30"/>
  <c r="J36" i="30"/>
  <c r="I36" i="30"/>
  <c r="K32" i="30"/>
  <c r="J32" i="30"/>
  <c r="I32" i="30"/>
  <c r="K28" i="30"/>
  <c r="J28" i="30"/>
  <c r="I28" i="30"/>
  <c r="J26" i="30"/>
  <c r="I26" i="30"/>
  <c r="J25" i="30"/>
  <c r="I25" i="30"/>
  <c r="J24" i="30"/>
  <c r="I24" i="30"/>
  <c r="J23" i="30"/>
  <c r="I23" i="30"/>
  <c r="J22" i="30"/>
  <c r="I22" i="30"/>
  <c r="J21" i="30"/>
  <c r="I21" i="30"/>
  <c r="J18" i="30"/>
  <c r="I18" i="30"/>
  <c r="F5" i="30"/>
  <c r="J2" i="30"/>
  <c r="L22" i="30" l="1"/>
  <c r="L19" i="30"/>
  <c r="L20" i="30"/>
  <c r="L16" i="30"/>
  <c r="L26" i="30"/>
  <c r="L24" i="30"/>
  <c r="L39" i="30"/>
  <c r="L38" i="30"/>
  <c r="L36" i="30"/>
  <c r="L17" i="30"/>
  <c r="L32" i="30"/>
  <c r="L21" i="30"/>
  <c r="L37" i="30"/>
  <c r="L18" i="30"/>
  <c r="L25" i="30"/>
  <c r="L40" i="30"/>
  <c r="L28" i="30"/>
  <c r="I54" i="30"/>
  <c r="L23" i="30"/>
  <c r="J54" i="30"/>
  <c r="L54" i="30" s="1"/>
  <c r="J9" i="25"/>
  <c r="J7" i="25"/>
  <c r="L41" i="30" l="1"/>
  <c r="B10" i="13"/>
  <c r="J2" i="29"/>
  <c r="G4" i="27"/>
  <c r="D4" i="27"/>
  <c r="B17" i="29"/>
  <c r="G5" i="30" s="1"/>
  <c r="C26" i="22"/>
  <c r="F4" i="27"/>
  <c r="D23" i="22"/>
  <c r="C24" i="22"/>
  <c r="C25" i="22"/>
  <c r="B20" i="13"/>
  <c r="G1" i="27"/>
  <c r="P16" i="4"/>
  <c r="P13" i="4"/>
  <c r="P10" i="4"/>
  <c r="R5" i="4"/>
  <c r="H5" i="30" l="1"/>
  <c r="B14" i="13"/>
  <c r="H4" i="27"/>
  <c r="B9" i="13" l="1"/>
  <c r="I23" i="4"/>
  <c r="E2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 authorId="0" shapeId="0" xr:uid="{A5271605-AB3D-491E-9555-7E02DAD09A45}">
      <text>
        <r>
          <rPr>
            <b/>
            <sz val="9"/>
            <color indexed="81"/>
            <rFont val="MS P ゴシック"/>
            <family val="3"/>
            <charset val="128"/>
          </rPr>
          <t>同一事業所名で複数申請する場合は、事業所名に①、②をつけて区別してください</t>
        </r>
      </text>
    </comment>
    <comment ref="G5" authorId="0" shapeId="0" xr:uid="{55983BFE-466D-4933-A7B8-A1BB1E062CB1}">
      <text>
        <r>
          <rPr>
            <b/>
            <sz val="9"/>
            <color indexed="81"/>
            <rFont val="MS P ゴシック"/>
            <family val="3"/>
            <charset val="128"/>
          </rPr>
          <t xml:space="preserve">施設系サービスのみ入力してください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1" authorId="0" shapeId="0" xr:uid="{FFA6883B-3A60-4905-95A1-52699904C57B}">
      <text>
        <r>
          <rPr>
            <b/>
            <sz val="15"/>
            <color indexed="81"/>
            <rFont val="MS P ゴシック"/>
            <family val="3"/>
            <charset val="128"/>
          </rPr>
          <t>入力必須</t>
        </r>
      </text>
    </comment>
    <comment ref="D14" authorId="0" shapeId="0" xr:uid="{F5E409FE-16B3-4DA9-B55C-C788D9DF716D}">
      <text>
        <r>
          <rPr>
            <b/>
            <sz val="11"/>
            <color indexed="81"/>
            <rFont val="MS P ゴシック"/>
            <family val="3"/>
            <charset val="128"/>
          </rPr>
          <t>TAISに「介護テクノロジー」として掲載されている場合のみ入力してください。</t>
        </r>
      </text>
    </comment>
    <comment ref="D46" authorId="0" shapeId="0" xr:uid="{BF76FA66-A96E-4696-9789-2BD0BFE99D3E}">
      <text>
        <r>
          <rPr>
            <b/>
            <sz val="11"/>
            <color indexed="81"/>
            <rFont val="MS P ゴシック"/>
            <family val="3"/>
            <charset val="128"/>
          </rPr>
          <t>TAISに「介護テクノロジー」として掲載されている場合のみ入力してください。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<sst xmlns="http://schemas.openxmlformats.org/spreadsheetml/2006/main" count="663" uniqueCount="425">
  <si>
    <t>事業者（法人）名</t>
    <rPh sb="0" eb="3">
      <t>ジギョウシャ</t>
    </rPh>
    <rPh sb="4" eb="6">
      <t>ホウジン</t>
    </rPh>
    <rPh sb="7" eb="8">
      <t>メイ</t>
    </rPh>
    <phoneticPr fontId="1"/>
  </si>
  <si>
    <t>担当者氏名</t>
    <rPh sb="0" eb="3">
      <t>タントウシャ</t>
    </rPh>
    <rPh sb="3" eb="5">
      <t>シメイ</t>
    </rPh>
    <phoneticPr fontId="1"/>
  </si>
  <si>
    <t>連絡先・メールアドレス</t>
    <rPh sb="0" eb="3">
      <t>レンラクサキ</t>
    </rPh>
    <phoneticPr fontId="1"/>
  </si>
  <si>
    <t>円</t>
    <rPh sb="0" eb="1">
      <t>エン</t>
    </rPh>
    <phoneticPr fontId="1"/>
  </si>
  <si>
    <t>事業者</t>
    <rPh sb="0" eb="3">
      <t>ジギョウシャ</t>
    </rPh>
    <phoneticPr fontId="9"/>
  </si>
  <si>
    <t>大阪府知事　様</t>
    <phoneticPr fontId="9"/>
  </si>
  <si>
    <t>様式第1号</t>
    <phoneticPr fontId="9"/>
  </si>
  <si>
    <t>記</t>
    <rPh sb="0" eb="1">
      <t>キ</t>
    </rPh>
    <phoneticPr fontId="1"/>
  </si>
  <si>
    <t>１．交付申請額</t>
    <phoneticPr fontId="1"/>
  </si>
  <si>
    <t>金</t>
    <rPh sb="0" eb="1">
      <t>キン</t>
    </rPh>
    <phoneticPr fontId="1"/>
  </si>
  <si>
    <t>２．提出書類</t>
    <rPh sb="2" eb="6">
      <t>テイシュツショルイ</t>
    </rPh>
    <phoneticPr fontId="1"/>
  </si>
  <si>
    <t>(4)　見積書（写し）</t>
  </si>
  <si>
    <t>A</t>
    <phoneticPr fontId="1"/>
  </si>
  <si>
    <t>B</t>
    <phoneticPr fontId="1"/>
  </si>
  <si>
    <t>計</t>
  </si>
  <si>
    <t>申請法人情報</t>
    <rPh sb="0" eb="2">
      <t>シンセイ</t>
    </rPh>
    <rPh sb="2" eb="4">
      <t>ホウジン</t>
    </rPh>
    <rPh sb="4" eb="6">
      <t>ジョウホウ</t>
    </rPh>
    <phoneticPr fontId="1"/>
  </si>
  <si>
    <t>⇒下表に必要事項を入力してください。記入内容が別紙様式1号に反映されます。</t>
    <rPh sb="28" eb="29">
      <t>ゴウ</t>
    </rPh>
    <phoneticPr fontId="1"/>
  </si>
  <si>
    <t>様式第１号別紙（1）</t>
    <phoneticPr fontId="1"/>
  </si>
  <si>
    <t>・</t>
    <phoneticPr fontId="1"/>
  </si>
  <si>
    <t>黄色セルに、必要事項を入力してください。</t>
    <rPh sb="0" eb="2">
      <t>キイロ</t>
    </rPh>
    <rPh sb="6" eb="10">
      <t>ヒツヨウジコウ</t>
    </rPh>
    <rPh sb="11" eb="13">
      <t>ニュウリョク</t>
    </rPh>
    <phoneticPr fontId="1"/>
  </si>
  <si>
    <t>職員数</t>
    <rPh sb="0" eb="3">
      <t>ショクインスウ</t>
    </rPh>
    <phoneticPr fontId="1"/>
  </si>
  <si>
    <t>（単位：円）</t>
    <phoneticPr fontId="1"/>
  </si>
  <si>
    <t>１　収　入</t>
  </si>
  <si>
    <t>項　目</t>
  </si>
  <si>
    <t>予 算 額</t>
  </si>
  <si>
    <t>備考</t>
  </si>
  <si>
    <t>大阪府補助金</t>
  </si>
  <si>
    <t>事業者負担</t>
  </si>
  <si>
    <t>２　支　出</t>
  </si>
  <si>
    <t>様式第１号別紙(3)</t>
    <phoneticPr fontId="1"/>
  </si>
  <si>
    <t>（単位：円）</t>
    <rPh sb="1" eb="3">
      <t>タンイ</t>
    </rPh>
    <rPh sb="4" eb="5">
      <t>エン</t>
    </rPh>
    <phoneticPr fontId="1"/>
  </si>
  <si>
    <t>①見出しを右クリックし、「移動またはコピー」を選択</t>
    <rPh sb="1" eb="3">
      <t>ミダ</t>
    </rPh>
    <rPh sb="5" eb="6">
      <t>ミギ</t>
    </rPh>
    <rPh sb="13" eb="15">
      <t>イドウ</t>
    </rPh>
    <rPh sb="23" eb="25">
      <t>センタク</t>
    </rPh>
    <phoneticPr fontId="1"/>
  </si>
  <si>
    <t>②「コピーを作成する」をチェックし、「OK」を押す。</t>
    <rPh sb="6" eb="8">
      <t>サクセイ</t>
    </rPh>
    <rPh sb="23" eb="24">
      <t>オ</t>
    </rPh>
    <phoneticPr fontId="1"/>
  </si>
  <si>
    <t>チェック</t>
    <phoneticPr fontId="1"/>
  </si>
  <si>
    <t>提出書類</t>
    <rPh sb="0" eb="2">
      <t>テイシュツ</t>
    </rPh>
    <rPh sb="2" eb="4">
      <t>ショルイ</t>
    </rPh>
    <phoneticPr fontId="1"/>
  </si>
  <si>
    <t>□</t>
  </si>
  <si>
    <r>
      <t>法人（事業者）名</t>
    </r>
    <r>
      <rPr>
        <u/>
        <sz val="10"/>
        <color theme="1"/>
        <rFont val="游ゴシック"/>
        <family val="3"/>
        <charset val="128"/>
        <scheme val="minor"/>
      </rPr>
      <t>：　　　　　　　　　　　　　　　　　　　　</t>
    </r>
  </si>
  <si>
    <r>
      <t>郵便番号</t>
    </r>
    <r>
      <rPr>
        <sz val="9"/>
        <color theme="1"/>
        <rFont val="游ゴシック"/>
        <family val="3"/>
        <charset val="128"/>
        <scheme val="minor"/>
      </rPr>
      <t>（７桁の半角数字
　　　　　　ハイフンを記入）</t>
    </r>
    <rPh sb="6" eb="7">
      <t>ケタ</t>
    </rPh>
    <rPh sb="8" eb="12">
      <t>ハンカクスウジ</t>
    </rPh>
    <rPh sb="24" eb="26">
      <t>キニュウ</t>
    </rPh>
    <phoneticPr fontId="1"/>
  </si>
  <si>
    <t>法人名</t>
    <rPh sb="0" eb="2">
      <t>ホウジン</t>
    </rPh>
    <rPh sb="2" eb="3">
      <t>メイ</t>
    </rPh>
    <phoneticPr fontId="1"/>
  </si>
  <si>
    <t>枚数</t>
    <rPh sb="0" eb="2">
      <t>マイスウ</t>
    </rPh>
    <phoneticPr fontId="1"/>
  </si>
  <si>
    <t>説明</t>
    <rPh sb="0" eb="2">
      <t>セツメイ</t>
    </rPh>
    <phoneticPr fontId="1"/>
  </si>
  <si>
    <t>連絡票</t>
    <rPh sb="0" eb="2">
      <t>レンラク</t>
    </rPh>
    <rPh sb="2" eb="3">
      <t>ヒョウ</t>
    </rPh>
    <phoneticPr fontId="1"/>
  </si>
  <si>
    <t>申請書（様式第１号）</t>
    <rPh sb="0" eb="2">
      <t>シンセイ</t>
    </rPh>
    <rPh sb="2" eb="3">
      <t>ショ</t>
    </rPh>
    <rPh sb="4" eb="6">
      <t>ヨウシキ</t>
    </rPh>
    <rPh sb="6" eb="7">
      <t>ダイ</t>
    </rPh>
    <rPh sb="8" eb="9">
      <t>ゴウ</t>
    </rPh>
    <phoneticPr fontId="1"/>
  </si>
  <si>
    <t>様式名</t>
    <rPh sb="0" eb="2">
      <t>ヨウシキ</t>
    </rPh>
    <rPh sb="2" eb="3">
      <t>メイ</t>
    </rPh>
    <phoneticPr fontId="1"/>
  </si>
  <si>
    <t>様式第１号</t>
    <rPh sb="0" eb="2">
      <t>ヨウシキ</t>
    </rPh>
    <rPh sb="2" eb="3">
      <t>ダイ</t>
    </rPh>
    <rPh sb="4" eb="5">
      <t>ゴウ</t>
    </rPh>
    <phoneticPr fontId="1"/>
  </si>
  <si>
    <t>収支予算書（様式第1号別紙⑶）</t>
    <phoneticPr fontId="1"/>
  </si>
  <si>
    <t>―</t>
    <phoneticPr fontId="1"/>
  </si>
  <si>
    <t>１枚</t>
    <rPh sb="1" eb="2">
      <t>マイ</t>
    </rPh>
    <phoneticPr fontId="1"/>
  </si>
  <si>
    <t>事業所ごとに１枚</t>
    <rPh sb="0" eb="3">
      <t>ジギョウショ</t>
    </rPh>
    <rPh sb="7" eb="8">
      <t>マイ</t>
    </rPh>
    <phoneticPr fontId="1"/>
  </si>
  <si>
    <t>シート名（左から順に）</t>
    <rPh sb="3" eb="4">
      <t>メイ</t>
    </rPh>
    <rPh sb="5" eb="6">
      <t>ヒダリ</t>
    </rPh>
    <rPh sb="8" eb="9">
      <t>ジュン</t>
    </rPh>
    <phoneticPr fontId="1"/>
  </si>
  <si>
    <t>■この申請書シートの作成方法をご説明します。</t>
    <rPh sb="3" eb="6">
      <t>シンセイショ</t>
    </rPh>
    <rPh sb="10" eb="12">
      <t>サクセイ</t>
    </rPh>
    <rPh sb="12" eb="14">
      <t>ホウホウ</t>
    </rPh>
    <rPh sb="16" eb="18">
      <t>セツメイ</t>
    </rPh>
    <phoneticPr fontId="1"/>
  </si>
  <si>
    <t>・連絡票に記載した情報が自動転記されますので入力は不要になっています。</t>
    <rPh sb="1" eb="3">
      <t>レンラク</t>
    </rPh>
    <rPh sb="3" eb="4">
      <t>ヒョウ</t>
    </rPh>
    <rPh sb="5" eb="7">
      <t>キサイ</t>
    </rPh>
    <rPh sb="9" eb="11">
      <t>ジョウホウ</t>
    </rPh>
    <rPh sb="12" eb="14">
      <t>ジドウ</t>
    </rPh>
    <rPh sb="14" eb="16">
      <t>テンキ</t>
    </rPh>
    <rPh sb="22" eb="24">
      <t>ニュウリョク</t>
    </rPh>
    <rPh sb="25" eb="27">
      <t>フヨウ</t>
    </rPh>
    <phoneticPr fontId="1"/>
  </si>
  <si>
    <t>＜留意点＞</t>
    <rPh sb="1" eb="4">
      <t>リュウイテン</t>
    </rPh>
    <phoneticPr fontId="1"/>
  </si>
  <si>
    <t>・様式指定の書類はA４版で印刷してください。</t>
    <rPh sb="13" eb="15">
      <t>インサツ</t>
    </rPh>
    <phoneticPr fontId="1"/>
  </si>
  <si>
    <t>申請日（申請書作成日）</t>
    <rPh sb="0" eb="3">
      <t>シンセイビ</t>
    </rPh>
    <rPh sb="4" eb="7">
      <t>シンセイショ</t>
    </rPh>
    <rPh sb="7" eb="10">
      <t>サクセイビ</t>
    </rPh>
    <phoneticPr fontId="1"/>
  </si>
  <si>
    <t>・書類一式は１事業者（法人）につき１部としてください。押印は不要です。</t>
    <rPh sb="27" eb="29">
      <t>オウイン</t>
    </rPh>
    <rPh sb="30" eb="32">
      <t>フヨウ</t>
    </rPh>
    <phoneticPr fontId="1"/>
  </si>
  <si>
    <t xml:space="preserve">   住    所（本社所在地）</t>
    <phoneticPr fontId="9"/>
  </si>
  <si>
    <t xml:space="preserve">   法 人（事業者）名</t>
    <phoneticPr fontId="9"/>
  </si>
  <si>
    <t>代表者名</t>
    <rPh sb="0" eb="2">
      <t>ダイヒョウ</t>
    </rPh>
    <rPh sb="2" eb="3">
      <t>シャ</t>
    </rPh>
    <rPh sb="3" eb="4">
      <t>メイ</t>
    </rPh>
    <phoneticPr fontId="1"/>
  </si>
  <si>
    <t xml:space="preserve">   代表者名</t>
    <phoneticPr fontId="9"/>
  </si>
  <si>
    <t>所要額調書（別紙(2)）</t>
    <rPh sb="0" eb="2">
      <t>ショヨウ</t>
    </rPh>
    <rPh sb="2" eb="3">
      <t>ガク</t>
    </rPh>
    <rPh sb="3" eb="5">
      <t>チョウショ</t>
    </rPh>
    <rPh sb="6" eb="8">
      <t>ベッシ</t>
    </rPh>
    <phoneticPr fontId="1"/>
  </si>
  <si>
    <t>＜チェックリスト＞</t>
    <phoneticPr fontId="1"/>
  </si>
  <si>
    <t>所在市区町村名</t>
    <rPh sb="0" eb="2">
      <t>ショザイ</t>
    </rPh>
    <rPh sb="2" eb="7">
      <t>シクチョウソンメイ</t>
    </rPh>
    <phoneticPr fontId="1"/>
  </si>
  <si>
    <t>補助事業に係る収支予算書</t>
    <rPh sb="0" eb="2">
      <t>ホジョ</t>
    </rPh>
    <rPh sb="2" eb="4">
      <t>ジギョウ</t>
    </rPh>
    <rPh sb="5" eb="6">
      <t>カカ</t>
    </rPh>
    <rPh sb="7" eb="8">
      <t>オサム</t>
    </rPh>
    <phoneticPr fontId="1"/>
  </si>
  <si>
    <t>様式第１号別紙 (4)</t>
    <phoneticPr fontId="42"/>
  </si>
  <si>
    <t>要件確認申立書</t>
  </si>
  <si>
    <t>大阪府知事 様</t>
    <phoneticPr fontId="42"/>
  </si>
  <si>
    <t>記</t>
  </si>
  <si>
    <t>はい</t>
    <phoneticPr fontId="42"/>
  </si>
  <si>
    <t>いいえ</t>
    <phoneticPr fontId="42"/>
  </si>
  <si>
    <t>暴力団又は暴力団員であることを知りながらこれを不当に利用するなどしている。</t>
    <phoneticPr fontId="42"/>
  </si>
  <si>
    <t>（事業者においては、）次に掲げる者のうちに暴力団員又は上記２～５のいずれかに
該当する者がいる。
・事業者の役員（業務を執行する社員、取締役、執行役又はこれらに準ずる者をいい、
  相談役、顧問その他いかなる名称を有する者であるか否かを問わず、当該事業者に
  対し業務を執行する社員、取締役、執行役又はこれらに準ずる者と同等以上の支配
  力を有するものと認められる者を含む。）
・支配人、本店長、支店長、営業所長、事務所長その他いかなる名称を有する者であ
  るかを問わず、営業所、事務所その他の組織（以下「営業所等」という。）の業務を統
  括する者
・営業所等において、部長、課長、支店次長、副支店長、副所長その他いかなる名称
  を有する者であるかを問わず、それらと同等以上の職にあるものであって、事業の
  利益に重大な影響を及ぼす業務について、一切の裁判外の行為をする権限を有し、
  又は当該営業所等の業務を統括する者の権限を代行し得る地位にある者
・事実上事業者の経営に参加していると認められる者</t>
    <phoneticPr fontId="42"/>
  </si>
  <si>
    <t>公正取引委員会から私的独占の禁止及び公正取引の確保に関する法律第４９条
に規定する排除措置命令又は同法第６２条第１項に規定する納付命令を受け、
その必要な措置が完了した日又はその納付が完了した日から１年を経過しない
者である。</t>
    <phoneticPr fontId="42"/>
  </si>
  <si>
    <t>規則第２条第２号イ～ハまでのいずれかの該当の有無等に関して調査が必要と
なった場合には、大阪府が求める必要な情報又は資料を遅滞なく提出するとと
もに、その調査に協力し、調査の結果、該当することが判明した場合には、規
則第１５条に基づき、補助金の交付の決定の全部又は一部を取り消されても、
何ら異議の申し立てを行いません。</t>
    <phoneticPr fontId="42"/>
  </si>
  <si>
    <t>間接補助事業者に当該補助事業の全部又は一部を行わせる場合には、当該間接
補助事業者が上記各号のいずれかに該当することとなった場合又はいずれかに
該当していたことが判明した場合にその旨を直ちに届出ます。</t>
    <phoneticPr fontId="42"/>
  </si>
  <si>
    <t>暴力団等審査情報を、大阪府暴力団排除条例第２６条に基づき、大阪府警察本
部に提供することに同意する。</t>
    <phoneticPr fontId="42"/>
  </si>
  <si>
    <t>※「１」～「８」で「はい」に〇を付けた場合及び「９」～「11」で「いいえ」に〇を付けた場合は、
   補助金の支給を受けることはできません。</t>
    <rPh sb="16" eb="17">
      <t>ツ</t>
    </rPh>
    <rPh sb="19" eb="21">
      <t>バアイ</t>
    </rPh>
    <rPh sb="21" eb="22">
      <t>オヨ</t>
    </rPh>
    <rPh sb="40" eb="41">
      <t>ツ</t>
    </rPh>
    <rPh sb="43" eb="45">
      <t>バアイ</t>
    </rPh>
    <phoneticPr fontId="42"/>
  </si>
  <si>
    <t>住所 （法人所在地）</t>
    <phoneticPr fontId="9"/>
  </si>
  <si>
    <t>法       人      名</t>
    <phoneticPr fontId="42"/>
  </si>
  <si>
    <t>〇</t>
    <phoneticPr fontId="42"/>
  </si>
  <si>
    <t>(1)　導入計画書（様式第１号別紙(1)）</t>
    <rPh sb="4" eb="6">
      <t>ドウニュウ</t>
    </rPh>
    <phoneticPr fontId="1"/>
  </si>
  <si>
    <t>(2)　所要額調書（様式第１号別紙(2)）</t>
    <phoneticPr fontId="1"/>
  </si>
  <si>
    <t>(3)　補助事業に係る収支予算書の抄本（様式第1号別紙(3)）</t>
    <phoneticPr fontId="1"/>
  </si>
  <si>
    <t>(5)　カタログ等</t>
    <phoneticPr fontId="1"/>
  </si>
  <si>
    <t>(6)　要件確認申立書 （様式第１号別紙(4)）</t>
    <phoneticPr fontId="1"/>
  </si>
  <si>
    <t>(7)　暴力団等審査情報 （様式第１号別紙(5)）</t>
    <phoneticPr fontId="1"/>
  </si>
  <si>
    <t>(8)　指定通知書・許可通知書の写し</t>
    <phoneticPr fontId="1"/>
  </si>
  <si>
    <t>(9)　登記事項証明書（履歴事項全部証明書）</t>
    <rPh sb="4" eb="6">
      <t>トウキ</t>
    </rPh>
    <rPh sb="6" eb="8">
      <t>ジコウ</t>
    </rPh>
    <rPh sb="8" eb="11">
      <t>ショウメイショ</t>
    </rPh>
    <rPh sb="12" eb="14">
      <t>リレキ</t>
    </rPh>
    <rPh sb="14" eb="16">
      <t>ジコウ</t>
    </rPh>
    <rPh sb="16" eb="18">
      <t>ゼンブ</t>
    </rPh>
    <rPh sb="18" eb="21">
      <t>ショウメイショ</t>
    </rPh>
    <phoneticPr fontId="1"/>
  </si>
  <si>
    <t>要件確認申立書（別紙(4)）</t>
    <phoneticPr fontId="1"/>
  </si>
  <si>
    <r>
      <t>・最初に、こちらの連絡票に法人名等の基本情報の入力をしてください。様式１号に自動転記されるように設定しています。
・申請時には、</t>
    </r>
    <r>
      <rPr>
        <b/>
        <sz val="10"/>
        <color rgb="FFFF0000"/>
        <rFont val="游ゴシック"/>
        <family val="3"/>
        <charset val="128"/>
        <scheme val="minor"/>
      </rPr>
      <t>チェックリスト</t>
    </r>
    <r>
      <rPr>
        <sz val="10"/>
        <color theme="1"/>
        <rFont val="游ゴシック"/>
        <family val="2"/>
        <charset val="128"/>
        <scheme val="minor"/>
      </rPr>
      <t>で必要な添付書類がそろっているか確認してください。</t>
    </r>
    <rPh sb="1" eb="3">
      <t>サイショ</t>
    </rPh>
    <rPh sb="9" eb="11">
      <t>レンラク</t>
    </rPh>
    <rPh sb="11" eb="12">
      <t>ヒョウ</t>
    </rPh>
    <rPh sb="13" eb="15">
      <t>ホウジン</t>
    </rPh>
    <rPh sb="15" eb="16">
      <t>メイ</t>
    </rPh>
    <rPh sb="16" eb="17">
      <t>トウ</t>
    </rPh>
    <rPh sb="18" eb="20">
      <t>キホン</t>
    </rPh>
    <rPh sb="20" eb="22">
      <t>ジョウホウ</t>
    </rPh>
    <rPh sb="23" eb="25">
      <t>ニュウリョク</t>
    </rPh>
    <rPh sb="33" eb="35">
      <t>ヨウシキ</t>
    </rPh>
    <rPh sb="36" eb="37">
      <t>ゴウ</t>
    </rPh>
    <rPh sb="38" eb="40">
      <t>ジドウ</t>
    </rPh>
    <rPh sb="40" eb="42">
      <t>テンキ</t>
    </rPh>
    <rPh sb="48" eb="50">
      <t>セッテイ</t>
    </rPh>
    <rPh sb="58" eb="60">
      <t>シンセイ</t>
    </rPh>
    <rPh sb="60" eb="61">
      <t>ジ</t>
    </rPh>
    <rPh sb="72" eb="74">
      <t>ヒツヨウ</t>
    </rPh>
    <rPh sb="75" eb="77">
      <t>テンプ</t>
    </rPh>
    <rPh sb="77" eb="79">
      <t>ショルイ</t>
    </rPh>
    <rPh sb="87" eb="89">
      <t>カクニン</t>
    </rPh>
    <phoneticPr fontId="1"/>
  </si>
  <si>
    <t>様式第１号別紙（4）</t>
    <phoneticPr fontId="1"/>
  </si>
  <si>
    <t>様式第1号別紙（3）</t>
    <rPh sb="5" eb="7">
      <t>ベッシ</t>
    </rPh>
    <phoneticPr fontId="1"/>
  </si>
  <si>
    <t>様式第１号別紙（2）　</t>
    <phoneticPr fontId="1"/>
  </si>
  <si>
    <t>１枚</t>
    <phoneticPr fontId="1"/>
  </si>
  <si>
    <r>
      <t>暴力団員による不当な行為の防止等に関する法律第２条第２号に規定する</t>
    </r>
    <r>
      <rPr>
        <b/>
        <u/>
        <sz val="9"/>
        <rFont val="ＭＳ Ｐゴシック"/>
        <family val="3"/>
        <charset val="128"/>
      </rPr>
      <t>暴力団</t>
    </r>
    <r>
      <rPr>
        <sz val="9"/>
        <rFont val="ＭＳ Ｐゴシック"/>
        <family val="2"/>
        <charset val="128"/>
      </rPr>
      <t>、
同法第２条第６号に規定する</t>
    </r>
    <r>
      <rPr>
        <b/>
        <u/>
        <sz val="9"/>
        <rFont val="ＭＳ Ｐゴシック"/>
        <family val="3"/>
        <charset val="128"/>
      </rPr>
      <t>暴力団員</t>
    </r>
    <r>
      <rPr>
        <sz val="9"/>
        <rFont val="ＭＳ Ｐゴシック"/>
        <family val="2"/>
        <charset val="128"/>
      </rPr>
      <t>、大阪府暴力団排除条例第２条第４号に規定
する</t>
    </r>
    <r>
      <rPr>
        <b/>
        <u/>
        <sz val="9"/>
        <rFont val="ＭＳ Ｐゴシック"/>
        <family val="3"/>
        <charset val="128"/>
      </rPr>
      <t>暴力団密接関係者</t>
    </r>
    <r>
      <rPr>
        <sz val="9"/>
        <rFont val="ＭＳ Ｐゴシック"/>
        <family val="2"/>
        <charset val="128"/>
      </rPr>
      <t>である。
※「暴力団密接関係者」については、次の２～６も確認してください。</t>
    </r>
    <phoneticPr fontId="42"/>
  </si>
  <si>
    <r>
      <t>自己、自社若しくは第三者の不正の利益を図る目的又は第三者に損害を加える目的
をもって、</t>
    </r>
    <r>
      <rPr>
        <b/>
        <u/>
        <sz val="9"/>
        <rFont val="ＭＳ Ｐゴシック"/>
        <family val="3"/>
        <charset val="128"/>
      </rPr>
      <t>暴力団</t>
    </r>
    <r>
      <rPr>
        <sz val="9"/>
        <rFont val="ＭＳ Ｐゴシック"/>
        <family val="3"/>
        <charset val="128"/>
      </rPr>
      <t>又は</t>
    </r>
    <r>
      <rPr>
        <b/>
        <u/>
        <sz val="9"/>
        <rFont val="ＭＳ Ｐゴシック"/>
        <family val="3"/>
        <charset val="128"/>
      </rPr>
      <t>暴力団員</t>
    </r>
    <r>
      <rPr>
        <sz val="9"/>
        <rFont val="ＭＳ Ｐゴシック"/>
        <family val="3"/>
        <charset val="128"/>
      </rPr>
      <t>を利用するなどしている。</t>
    </r>
    <phoneticPr fontId="42"/>
  </si>
  <si>
    <r>
      <rPr>
        <b/>
        <u/>
        <sz val="9"/>
        <rFont val="ＭＳ Ｐゴシック"/>
        <family val="3"/>
        <charset val="128"/>
      </rPr>
      <t>暴力団</t>
    </r>
    <r>
      <rPr>
        <sz val="9"/>
        <rFont val="ＭＳ Ｐゴシック"/>
        <family val="3"/>
        <charset val="128"/>
      </rPr>
      <t>又は</t>
    </r>
    <r>
      <rPr>
        <b/>
        <u/>
        <sz val="9"/>
        <rFont val="ＭＳ Ｐゴシック"/>
        <family val="3"/>
        <charset val="128"/>
      </rPr>
      <t>暴力団員</t>
    </r>
    <r>
      <rPr>
        <sz val="9"/>
        <rFont val="ＭＳ Ｐゴシック"/>
        <family val="3"/>
        <charset val="128"/>
      </rPr>
      <t>に対して、資金等を供給し、又は便宜を供与するなど直接的
あるいは積極的に暴力団の維持、運営に協力し、若しくは関与している。</t>
    </r>
    <phoneticPr fontId="42"/>
  </si>
  <si>
    <r>
      <rPr>
        <b/>
        <u/>
        <sz val="9"/>
        <rFont val="ＭＳ Ｐゴシック"/>
        <family val="3"/>
        <charset val="128"/>
      </rPr>
      <t>暴力団</t>
    </r>
    <r>
      <rPr>
        <sz val="9"/>
        <rFont val="ＭＳ Ｐゴシック"/>
        <family val="3"/>
        <charset val="128"/>
      </rPr>
      <t>又は</t>
    </r>
    <r>
      <rPr>
        <b/>
        <u/>
        <sz val="9"/>
        <rFont val="ＭＳ Ｐゴシック"/>
        <family val="3"/>
        <charset val="128"/>
      </rPr>
      <t>暴力団員</t>
    </r>
    <r>
      <rPr>
        <sz val="9"/>
        <rFont val="ＭＳ Ｐゴシック"/>
        <family val="3"/>
        <charset val="128"/>
      </rPr>
      <t>と社会的に非難されるべき関係を有している。</t>
    </r>
    <phoneticPr fontId="42"/>
  </si>
  <si>
    <r>
      <t>※各項目を確認し、</t>
    </r>
    <r>
      <rPr>
        <b/>
        <sz val="10"/>
        <rFont val="ＭＳ ゴシック"/>
        <family val="3"/>
        <charset val="128"/>
      </rPr>
      <t>はい・いいえのどちらかに〇をつけてください。</t>
    </r>
    <phoneticPr fontId="42"/>
  </si>
  <si>
    <t>・法人で１枚提出してください。</t>
    <rPh sb="1" eb="3">
      <t>ホウジン</t>
    </rPh>
    <rPh sb="5" eb="6">
      <t>マイ</t>
    </rPh>
    <rPh sb="6" eb="8">
      <t>テイシュツ</t>
    </rPh>
    <phoneticPr fontId="1"/>
  </si>
  <si>
    <t>・法人で１枚提出してください。</t>
    <phoneticPr fontId="1"/>
  </si>
  <si>
    <t>サービス種別</t>
    <rPh sb="4" eb="6">
      <t>シュベツ</t>
    </rPh>
    <phoneticPr fontId="1"/>
  </si>
  <si>
    <t>③事後評価（導入後の定着支援を含む）</t>
    <phoneticPr fontId="1"/>
  </si>
  <si>
    <t>②業務改善に係る助言・指導等</t>
    <phoneticPr fontId="1"/>
  </si>
  <si>
    <t>【現状及び課題】</t>
    <rPh sb="1" eb="3">
      <t>ゲンジョウ</t>
    </rPh>
    <rPh sb="3" eb="4">
      <t>オヨ</t>
    </rPh>
    <rPh sb="5" eb="7">
      <t>カダイ</t>
    </rPh>
    <phoneticPr fontId="1"/>
  </si>
  <si>
    <t>【課題を解決するために導入する介護テクノロジー】</t>
    <rPh sb="1" eb="3">
      <t>カダイ</t>
    </rPh>
    <rPh sb="4" eb="6">
      <t>カイケツ</t>
    </rPh>
    <rPh sb="11" eb="13">
      <t>ドウニュウ</t>
    </rPh>
    <rPh sb="15" eb="17">
      <t>カイゴ</t>
    </rPh>
    <phoneticPr fontId="1"/>
  </si>
  <si>
    <t>【課題を解決するために導入するその他の機器】</t>
    <rPh sb="1" eb="3">
      <t>カダイ</t>
    </rPh>
    <rPh sb="4" eb="6">
      <t>カイケツ</t>
    </rPh>
    <rPh sb="11" eb="13">
      <t>ドウニュウ</t>
    </rPh>
    <rPh sb="17" eb="18">
      <t>ホカ</t>
    </rPh>
    <rPh sb="19" eb="21">
      <t>キキ</t>
    </rPh>
    <phoneticPr fontId="1"/>
  </si>
  <si>
    <t>【左記の機器を使っての解決策と目標】</t>
    <rPh sb="1" eb="3">
      <t>サキ</t>
    </rPh>
    <rPh sb="4" eb="6">
      <t>キキ</t>
    </rPh>
    <rPh sb="7" eb="8">
      <t>ツカ</t>
    </rPh>
    <rPh sb="11" eb="13">
      <t>カイケツ</t>
    </rPh>
    <rPh sb="13" eb="14">
      <t>サク</t>
    </rPh>
    <rPh sb="15" eb="17">
      <t>モクヒョウ</t>
    </rPh>
    <phoneticPr fontId="1"/>
  </si>
  <si>
    <t>（３）導入支援と一体的に行う業務改善支援</t>
    <rPh sb="3" eb="5">
      <t>ドウニュウ</t>
    </rPh>
    <rPh sb="5" eb="7">
      <t>シエン</t>
    </rPh>
    <rPh sb="8" eb="10">
      <t>イッタイ</t>
    </rPh>
    <rPh sb="10" eb="11">
      <t>テキ</t>
    </rPh>
    <rPh sb="12" eb="13">
      <t>オコナ</t>
    </rPh>
    <rPh sb="14" eb="16">
      <t>ギョウム</t>
    </rPh>
    <rPh sb="16" eb="18">
      <t>カイゼン</t>
    </rPh>
    <rPh sb="18" eb="20">
      <t>シエン</t>
    </rPh>
    <phoneticPr fontId="1"/>
  </si>
  <si>
    <t>【左記の支援による解決策と目標】</t>
    <rPh sb="1" eb="3">
      <t>サキ</t>
    </rPh>
    <rPh sb="4" eb="6">
      <t>シエン</t>
    </rPh>
    <rPh sb="9" eb="11">
      <t>カイケツ</t>
    </rPh>
    <rPh sb="11" eb="12">
      <t>サク</t>
    </rPh>
    <rPh sb="13" eb="15">
      <t>モクヒョウ</t>
    </rPh>
    <phoneticPr fontId="1"/>
  </si>
  <si>
    <t>介護事業所名</t>
    <phoneticPr fontId="1"/>
  </si>
  <si>
    <t>介護保険事業所番号</t>
    <phoneticPr fontId="1"/>
  </si>
  <si>
    <r>
      <t>介護業務支援に該当する
テクノロジーの</t>
    </r>
    <r>
      <rPr>
        <b/>
        <u/>
        <sz val="11"/>
        <color theme="1"/>
        <rFont val="游ゴシック"/>
        <family val="3"/>
        <charset val="128"/>
        <scheme val="minor"/>
      </rPr>
      <t>製品名</t>
    </r>
    <rPh sb="0" eb="6">
      <t>カイゴギョウムシエン</t>
    </rPh>
    <rPh sb="7" eb="9">
      <t>ガイトウ</t>
    </rPh>
    <rPh sb="19" eb="22">
      <t>セイヒンメイ</t>
    </rPh>
    <phoneticPr fontId="1"/>
  </si>
  <si>
    <r>
      <t>生産性向上に係る支援について
知識・経験を有する</t>
    </r>
    <r>
      <rPr>
        <b/>
        <u/>
        <sz val="11.5"/>
        <color theme="1"/>
        <rFont val="游ゴシック"/>
        <family val="3"/>
        <charset val="128"/>
        <scheme val="minor"/>
      </rPr>
      <t>第三者名</t>
    </r>
    <rPh sb="0" eb="1">
      <t>イ</t>
    </rPh>
    <rPh sb="27" eb="28">
      <t>メイ</t>
    </rPh>
    <phoneticPr fontId="1"/>
  </si>
  <si>
    <r>
      <t>上記の第三者から受ける</t>
    </r>
    <r>
      <rPr>
        <b/>
        <u/>
        <sz val="11"/>
        <color theme="1"/>
        <rFont val="游ゴシック"/>
        <family val="3"/>
        <charset val="128"/>
        <scheme val="minor"/>
      </rPr>
      <t>支援内容</t>
    </r>
    <rPh sb="13" eb="15">
      <t>ナイヨウ</t>
    </rPh>
    <phoneticPr fontId="1"/>
  </si>
  <si>
    <t>様式第1号別紙（2）　</t>
    <phoneticPr fontId="1"/>
  </si>
  <si>
    <t>　私（当法人）は、大阪府補助金交付規則（以下「規則」という。）第４条第２項第３号の規定に基づき、大阪府介護テクノロジー導入支援事業補助金にかかる交付申請を行うにあたり、下記の内容について申立てます。</t>
    <rPh sb="4" eb="6">
      <t>ホウジン</t>
    </rPh>
    <rPh sb="48" eb="51">
      <t>オオサカフ</t>
    </rPh>
    <rPh sb="51" eb="53">
      <t>カイゴ</t>
    </rPh>
    <rPh sb="59" eb="61">
      <t>ドウニュウ</t>
    </rPh>
    <rPh sb="61" eb="63">
      <t>シエン</t>
    </rPh>
    <rPh sb="63" eb="65">
      <t>ジギョウ</t>
    </rPh>
    <rPh sb="65" eb="68">
      <t>ホジョキン</t>
    </rPh>
    <phoneticPr fontId="42"/>
  </si>
  <si>
    <t>法人にあっては罰金の刑、個人にあっては拘禁刑以上の刑に処せられ、その執行
を終わり、又はその執行を受けることがなくなった日から１年を経過しない者
である。</t>
    <rPh sb="19" eb="21">
      <t>コウキン</t>
    </rPh>
    <rPh sb="21" eb="22">
      <t>ケイ</t>
    </rPh>
    <rPh sb="22" eb="24">
      <t>イジョウ</t>
    </rPh>
    <phoneticPr fontId="42"/>
  </si>
  <si>
    <t>（プルダウンから選択）</t>
    <rPh sb="8" eb="10">
      <t>センタク</t>
    </rPh>
    <phoneticPr fontId="1"/>
  </si>
  <si>
    <t>テクノロジーの導入に付帯して導入する場合、
対象経費を入力する。※対象外経費を除くこと</t>
    <rPh sb="7" eb="9">
      <t>ドウニュウ</t>
    </rPh>
    <rPh sb="10" eb="12">
      <t>フタイ</t>
    </rPh>
    <rPh sb="14" eb="16">
      <t>ドウニュウ</t>
    </rPh>
    <rPh sb="18" eb="20">
      <t>バアイ</t>
    </rPh>
    <rPh sb="22" eb="26">
      <t>タイショウケイヒ</t>
    </rPh>
    <rPh sb="27" eb="29">
      <t>ニュウリョク</t>
    </rPh>
    <rPh sb="33" eb="36">
      <t>タイショウガイ</t>
    </rPh>
    <rPh sb="36" eb="38">
      <t>ケイヒ</t>
    </rPh>
    <rPh sb="39" eb="40">
      <t>ノゾ</t>
    </rPh>
    <phoneticPr fontId="1"/>
  </si>
  <si>
    <t>（円）</t>
    <rPh sb="1" eb="2">
      <t>エン</t>
    </rPh>
    <phoneticPr fontId="1"/>
  </si>
  <si>
    <t>導入するテクノロジーの種類</t>
    <rPh sb="0" eb="2">
      <t>ドウニュウ</t>
    </rPh>
    <rPh sb="11" eb="13">
      <t>シュルイ</t>
    </rPh>
    <phoneticPr fontId="1"/>
  </si>
  <si>
    <t>導入する製品名
（１セルあたり１製品名のみ記載）</t>
    <rPh sb="0" eb="2">
      <t>ドウニュウ</t>
    </rPh>
    <rPh sb="4" eb="6">
      <t>セイヒン</t>
    </rPh>
    <rPh sb="6" eb="7">
      <t>メイ</t>
    </rPh>
    <rPh sb="16" eb="18">
      <t>セイヒン</t>
    </rPh>
    <rPh sb="18" eb="19">
      <t>メイ</t>
    </rPh>
    <rPh sb="21" eb="23">
      <t>キサイ</t>
    </rPh>
    <phoneticPr fontId="1"/>
  </si>
  <si>
    <t>導入する台数</t>
    <rPh sb="0" eb="2">
      <t>ドウニュウ</t>
    </rPh>
    <rPh sb="4" eb="6">
      <t>ダイスウ</t>
    </rPh>
    <phoneticPr fontId="1"/>
  </si>
  <si>
    <t>上限額</t>
    <phoneticPr fontId="1"/>
  </si>
  <si>
    <t>（導入する場合は選択）</t>
    <rPh sb="1" eb="3">
      <t>ドウニュウ</t>
    </rPh>
    <rPh sb="5" eb="7">
      <t>バアイ</t>
    </rPh>
    <rPh sb="8" eb="10">
      <t>センタク</t>
    </rPh>
    <phoneticPr fontId="1"/>
  </si>
  <si>
    <t>入浴支援</t>
    <rPh sb="0" eb="2">
      <t>ニュウヨク</t>
    </rPh>
    <rPh sb="2" eb="4">
      <t>シエン</t>
    </rPh>
    <phoneticPr fontId="1"/>
  </si>
  <si>
    <t>機能訓練支援</t>
  </si>
  <si>
    <t>食事・栄養管理支援</t>
  </si>
  <si>
    <t>認知症生活支援・認知症ケア支援</t>
  </si>
  <si>
    <t>（契約方法をプルダウンから選択）</t>
    <rPh sb="1" eb="3">
      <t>ケイヤク</t>
    </rPh>
    <rPh sb="3" eb="5">
      <t>ホウホウ</t>
    </rPh>
    <rPh sb="13" eb="15">
      <t>センタク</t>
    </rPh>
    <phoneticPr fontId="1"/>
  </si>
  <si>
    <t>入力不要</t>
    <rPh sb="0" eb="2">
      <t>ニュウリョク</t>
    </rPh>
    <rPh sb="2" eb="4">
      <t>フヨウ</t>
    </rPh>
    <phoneticPr fontId="1"/>
  </si>
  <si>
    <t>（職員数をプルダウンから選択）</t>
    <rPh sb="12" eb="14">
      <t>センタク</t>
    </rPh>
    <phoneticPr fontId="1"/>
  </si>
  <si>
    <t>（ケアプランデータ連携システムで５事業所以上とデータ連携する場合のみ選択）</t>
    <rPh sb="17" eb="20">
      <t>ジギョウショ</t>
    </rPh>
    <rPh sb="20" eb="22">
      <t>イジョウ</t>
    </rPh>
    <rPh sb="26" eb="28">
      <t>レンケイ</t>
    </rPh>
    <rPh sb="30" eb="32">
      <t>バアイ</t>
    </rPh>
    <rPh sb="34" eb="36">
      <t>センタク</t>
    </rPh>
    <phoneticPr fontId="1"/>
  </si>
  <si>
    <t>対象外</t>
    <rPh sb="0" eb="3">
      <t>タイショウガイ</t>
    </rPh>
    <phoneticPr fontId="1"/>
  </si>
  <si>
    <t>上記以外の機器</t>
    <rPh sb="0" eb="2">
      <t>ジョウキ</t>
    </rPh>
    <rPh sb="2" eb="4">
      <t>イガイ</t>
    </rPh>
    <rPh sb="5" eb="7">
      <t>キキ</t>
    </rPh>
    <phoneticPr fontId="1"/>
  </si>
  <si>
    <t>合計</t>
    <rPh sb="0" eb="2">
      <t>ゴウケイ</t>
    </rPh>
    <phoneticPr fontId="1"/>
  </si>
  <si>
    <t>導入する製品名
（１セルあたり１製品名のみ記載）</t>
    <rPh sb="0" eb="2">
      <t>ドウニュウ</t>
    </rPh>
    <rPh sb="4" eb="6">
      <t>セイヒン</t>
    </rPh>
    <rPh sb="6" eb="7">
      <t>メイ</t>
    </rPh>
    <phoneticPr fontId="1"/>
  </si>
  <si>
    <t>介護業務支援と連動することで効果が高まるテクノロジー</t>
    <rPh sb="0" eb="6">
      <t>カイゴギョウムシエン</t>
    </rPh>
    <rPh sb="7" eb="9">
      <t>レンドウ</t>
    </rPh>
    <rPh sb="14" eb="16">
      <t>コウカ</t>
    </rPh>
    <rPh sb="17" eb="18">
      <t>タカ</t>
    </rPh>
    <phoneticPr fontId="1"/>
  </si>
  <si>
    <t>（介護業務支援と連動するテクノロジーをプルダウンから選択）</t>
    <rPh sb="1" eb="7">
      <t>カイゴギョウムシエン</t>
    </rPh>
    <rPh sb="8" eb="10">
      <t>レンドウ</t>
    </rPh>
    <rPh sb="26" eb="28">
      <t>センタク</t>
    </rPh>
    <phoneticPr fontId="1"/>
  </si>
  <si>
    <t>（３）導入支援と一体的に行う業務改善支援</t>
    <rPh sb="3" eb="7">
      <t>ドウニュウシエン</t>
    </rPh>
    <rPh sb="8" eb="11">
      <t>イッタイテキ</t>
    </rPh>
    <rPh sb="12" eb="13">
      <t>オコナ</t>
    </rPh>
    <rPh sb="14" eb="16">
      <t>ギョウム</t>
    </rPh>
    <rPh sb="16" eb="18">
      <t>カイゼン</t>
    </rPh>
    <rPh sb="18" eb="20">
      <t>シエン</t>
    </rPh>
    <phoneticPr fontId="1"/>
  </si>
  <si>
    <t>業務改善支援の内容</t>
    <rPh sb="0" eb="2">
      <t>ギョウム</t>
    </rPh>
    <rPh sb="2" eb="4">
      <t>カイゼン</t>
    </rPh>
    <rPh sb="4" eb="6">
      <t>シエン</t>
    </rPh>
    <rPh sb="7" eb="9">
      <t>ナイヨウ</t>
    </rPh>
    <phoneticPr fontId="1"/>
  </si>
  <si>
    <t>支援者名</t>
    <rPh sb="0" eb="2">
      <t>シエン</t>
    </rPh>
    <rPh sb="2" eb="3">
      <t>シャ</t>
    </rPh>
    <rPh sb="3" eb="4">
      <t>メイ</t>
    </rPh>
    <phoneticPr fontId="1"/>
  </si>
  <si>
    <t xml:space="preserve"> ①事前評価（課題抽出）</t>
    <phoneticPr fontId="1"/>
  </si>
  <si>
    <t xml:space="preserve"> ②業務改善に係る助言・指導等</t>
    <phoneticPr fontId="1"/>
  </si>
  <si>
    <t xml:space="preserve"> ③事後評価（導入後の定着支援を含む）</t>
    <phoneticPr fontId="1"/>
  </si>
  <si>
    <t>付帯するテクノロジー</t>
    <rPh sb="0" eb="2">
      <t>フタイ</t>
    </rPh>
    <phoneticPr fontId="1"/>
  </si>
  <si>
    <t>（どのテクノロジーに付帯するかをプルダウンから選択）</t>
    <rPh sb="10" eb="12">
      <t>フタイ</t>
    </rPh>
    <rPh sb="23" eb="25">
      <t>センタク</t>
    </rPh>
    <phoneticPr fontId="1"/>
  </si>
  <si>
    <t>（業務改善支援の内容をプルダウンから選択）</t>
    <rPh sb="1" eb="3">
      <t>ギョウム</t>
    </rPh>
    <rPh sb="3" eb="5">
      <t>カイゼン</t>
    </rPh>
    <rPh sb="5" eb="7">
      <t>シエン</t>
    </rPh>
    <rPh sb="8" eb="10">
      <t>ナイヨウ</t>
    </rPh>
    <rPh sb="18" eb="20">
      <t>センタク</t>
    </rPh>
    <phoneticPr fontId="1"/>
  </si>
  <si>
    <t>職員数に応じて必要なライセンス数が変動するもの</t>
    <phoneticPr fontId="1"/>
  </si>
  <si>
    <t>１名以上10名以下</t>
    <rPh sb="1" eb="2">
      <t>メイ</t>
    </rPh>
    <rPh sb="2" eb="4">
      <t>イジョウ</t>
    </rPh>
    <rPh sb="6" eb="7">
      <t>メイ</t>
    </rPh>
    <rPh sb="7" eb="9">
      <t>イカ</t>
    </rPh>
    <phoneticPr fontId="1"/>
  </si>
  <si>
    <t>5事業所以上と連携する</t>
    <rPh sb="1" eb="4">
      <t>ジギョウショ</t>
    </rPh>
    <rPh sb="4" eb="6">
      <t>イジョウ</t>
    </rPh>
    <rPh sb="7" eb="9">
      <t>レンケイ</t>
    </rPh>
    <phoneticPr fontId="1"/>
  </si>
  <si>
    <t>はい</t>
    <phoneticPr fontId="1"/>
  </si>
  <si>
    <t>〇</t>
    <phoneticPr fontId="1"/>
  </si>
  <si>
    <t>①事前評価（課題抽出）</t>
  </si>
  <si>
    <t>職員数に応じて必要なライセンス数が変動しないもの</t>
    <phoneticPr fontId="1"/>
  </si>
  <si>
    <t>11名以上20名以下</t>
    <rPh sb="2" eb="3">
      <t>メイ</t>
    </rPh>
    <rPh sb="3" eb="5">
      <t>イジョウ</t>
    </rPh>
    <rPh sb="7" eb="8">
      <t>メイ</t>
    </rPh>
    <rPh sb="8" eb="10">
      <t>イカ</t>
    </rPh>
    <phoneticPr fontId="1"/>
  </si>
  <si>
    <t>いいえ</t>
    <phoneticPr fontId="1"/>
  </si>
  <si>
    <t>21名以上30名以下</t>
    <rPh sb="2" eb="3">
      <t>メイ</t>
    </rPh>
    <rPh sb="3" eb="5">
      <t>イジョウ</t>
    </rPh>
    <rPh sb="7" eb="8">
      <t>メイ</t>
    </rPh>
    <rPh sb="8" eb="10">
      <t>イカ</t>
    </rPh>
    <phoneticPr fontId="1"/>
  </si>
  <si>
    <t>31名以上</t>
    <rPh sb="2" eb="3">
      <t>メイ</t>
    </rPh>
    <rPh sb="3" eb="5">
      <t>イジョウ</t>
    </rPh>
    <phoneticPr fontId="1"/>
  </si>
  <si>
    <t>パッケージ型導入支援</t>
    <rPh sb="5" eb="10">
      <t>ガタドウニュウシエン</t>
    </rPh>
    <phoneticPr fontId="1"/>
  </si>
  <si>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</si>
  <si>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</si>
  <si>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</si>
  <si>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</si>
  <si>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</si>
  <si>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</si>
  <si>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</si>
  <si>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</si>
  <si>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</si>
  <si>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</si>
  <si>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</si>
  <si>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</si>
  <si>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</si>
  <si>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</si>
  <si>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</si>
  <si>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</si>
  <si>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</si>
  <si>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</si>
  <si>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</si>
  <si>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</si>
  <si>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</si>
  <si>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</si>
  <si>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</si>
  <si>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</si>
  <si>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</si>
  <si>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</si>
  <si>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</si>
  <si>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</si>
  <si>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　</t>
  </si>
  <si>
    <t>交野市</t>
  </si>
  <si>
    <t>大阪狭山市</t>
  </si>
  <si>
    <t>阪南市</t>
  </si>
  <si>
    <t>島本町</t>
  </si>
  <si>
    <t>豊能町</t>
  </si>
  <si>
    <t>能勢町</t>
  </si>
  <si>
    <t>忠岡町</t>
  </si>
  <si>
    <t>熊取町</t>
  </si>
  <si>
    <t>田尻町</t>
  </si>
  <si>
    <t>岬町</t>
  </si>
  <si>
    <t>太子町</t>
  </si>
  <si>
    <t>河南町</t>
  </si>
  <si>
    <t>千早赤阪村</t>
  </si>
  <si>
    <t>大阪市</t>
    <phoneticPr fontId="1"/>
  </si>
  <si>
    <t>事業所No</t>
    <rPh sb="0" eb="2">
      <t>ジギョウ</t>
    </rPh>
    <rPh sb="2" eb="3">
      <t>ショ</t>
    </rPh>
    <phoneticPr fontId="1"/>
  </si>
  <si>
    <t>事業所名</t>
  </si>
  <si>
    <t>サービス種別</t>
    <phoneticPr fontId="1"/>
  </si>
  <si>
    <t>申込番号</t>
    <phoneticPr fontId="1"/>
  </si>
  <si>
    <t>法人内の総申請事業所数</t>
    <rPh sb="0" eb="3">
      <t>ホウジンナイ</t>
    </rPh>
    <rPh sb="4" eb="5">
      <t>ソウ</t>
    </rPh>
    <rPh sb="5" eb="7">
      <t>シンセイ</t>
    </rPh>
    <rPh sb="7" eb="11">
      <t>ジギョウショスウ</t>
    </rPh>
    <phoneticPr fontId="1"/>
  </si>
  <si>
    <t>所要額調書(A列)のNo</t>
    <phoneticPr fontId="1"/>
  </si>
  <si>
    <t>Ⓐ</t>
    <phoneticPr fontId="1"/>
  </si>
  <si>
    <t>Ⓑ</t>
    <phoneticPr fontId="1"/>
  </si>
  <si>
    <t>（注）  ⒶとⒷの金額は、所要額調書の総事業額と同一とすること</t>
    <rPh sb="24" eb="26">
      <t>ドウイツ</t>
    </rPh>
    <phoneticPr fontId="1"/>
  </si>
  <si>
    <t>所要額調書の補助所要額</t>
    <phoneticPr fontId="1"/>
  </si>
  <si>
    <t>様式第１号別紙（2）（契約内訳１）　</t>
    <rPh sb="11" eb="13">
      <t>ケイヤク</t>
    </rPh>
    <rPh sb="13" eb="15">
      <t>ウチワケ</t>
    </rPh>
    <phoneticPr fontId="1"/>
  </si>
  <si>
    <t>様式第１号別紙（2）（契約内訳２）　</t>
    <rPh sb="11" eb="13">
      <t>ケイヤク</t>
    </rPh>
    <rPh sb="13" eb="15">
      <t>ウチワケ</t>
    </rPh>
    <phoneticPr fontId="1"/>
  </si>
  <si>
    <t>事業所ごとに作成</t>
    <rPh sb="0" eb="3">
      <t>ジギョウショ</t>
    </rPh>
    <rPh sb="6" eb="8">
      <t>サクセイ</t>
    </rPh>
    <phoneticPr fontId="1"/>
  </si>
  <si>
    <t>・事業所ごとに１行ずつ入力してください。</t>
    <rPh sb="1" eb="4">
      <t>ジギョウショ</t>
    </rPh>
    <rPh sb="8" eb="9">
      <t>ギョウ</t>
    </rPh>
    <rPh sb="11" eb="13">
      <t>ニュウリョク</t>
    </rPh>
    <phoneticPr fontId="1"/>
  </si>
  <si>
    <t>契約内訳１－１</t>
    <phoneticPr fontId="1"/>
  </si>
  <si>
    <t>契約内訳１－２</t>
    <phoneticPr fontId="1"/>
  </si>
  <si>
    <t>（★１）導入計画書（別紙(1)）の追加方法</t>
    <rPh sb="4" eb="6">
      <t>ドウニュウ</t>
    </rPh>
    <rPh sb="6" eb="9">
      <t>ケイカクショ</t>
    </rPh>
    <rPh sb="10" eb="12">
      <t>ベッシ</t>
    </rPh>
    <rPh sb="17" eb="19">
      <t>ツイカ</t>
    </rPh>
    <rPh sb="19" eb="21">
      <t>ホウホウ</t>
    </rPh>
    <phoneticPr fontId="1"/>
  </si>
  <si>
    <t>（★２）契約内訳の追加方法</t>
    <rPh sb="4" eb="8">
      <t>ケイヤクウチワケ</t>
    </rPh>
    <phoneticPr fontId="1"/>
  </si>
  <si>
    <t>③見出しを右クリックし、「名前を変更」を選択し、</t>
    <rPh sb="13" eb="15">
      <t>ナマエ</t>
    </rPh>
    <rPh sb="16" eb="18">
      <t>ヘンコウ</t>
    </rPh>
    <phoneticPr fontId="1"/>
  </si>
  <si>
    <t>　所要額調書の事業所No.にあわせ、見出し名を変更する</t>
    <rPh sb="18" eb="20">
      <t>ミダ</t>
    </rPh>
    <rPh sb="21" eb="22">
      <t>メイ</t>
    </rPh>
    <phoneticPr fontId="1"/>
  </si>
  <si>
    <r>
      <t>　（例１）契約内訳１－１に、所要額調書の事業所No.２分を入力→「契約内訳</t>
    </r>
    <r>
      <rPr>
        <u/>
        <sz val="11"/>
        <color theme="1"/>
        <rFont val="游ゴシック"/>
        <family val="3"/>
        <charset val="128"/>
        <scheme val="minor"/>
      </rPr>
      <t>２</t>
    </r>
    <r>
      <rPr>
        <sz val="11"/>
        <color theme="1"/>
        <rFont val="游ゴシック"/>
        <family val="2"/>
        <charset val="128"/>
        <scheme val="minor"/>
      </rPr>
      <t>－１」</t>
    </r>
    <rPh sb="2" eb="3">
      <t>レイ</t>
    </rPh>
    <rPh sb="27" eb="28">
      <t>ブン</t>
    </rPh>
    <rPh sb="29" eb="31">
      <t>ニュウリョク</t>
    </rPh>
    <phoneticPr fontId="1"/>
  </si>
  <si>
    <r>
      <t>　（例２）契約内訳１－２に、所要額調書の事業所No.２分を入力→「契約内訳</t>
    </r>
    <r>
      <rPr>
        <u/>
        <sz val="11"/>
        <color theme="1"/>
        <rFont val="游ゴシック"/>
        <family val="3"/>
        <charset val="128"/>
        <scheme val="minor"/>
      </rPr>
      <t>２</t>
    </r>
    <r>
      <rPr>
        <sz val="11"/>
        <color theme="1"/>
        <rFont val="游ゴシック"/>
        <family val="2"/>
        <charset val="128"/>
        <scheme val="minor"/>
      </rPr>
      <t>－２」</t>
    </r>
    <rPh sb="28" eb="30">
      <t>ニュウリョク</t>
    </rPh>
    <phoneticPr fontId="1"/>
  </si>
  <si>
    <r>
      <t>　（例）所要額調書の事業所No.２分を入力→「導入計画書（別紙(1)）</t>
    </r>
    <r>
      <rPr>
        <u/>
        <sz val="11"/>
        <color theme="1"/>
        <rFont val="游ゴシック"/>
        <family val="3"/>
        <charset val="128"/>
        <scheme val="minor"/>
      </rPr>
      <t>２</t>
    </r>
    <r>
      <rPr>
        <sz val="11"/>
        <color theme="1"/>
        <rFont val="游ゴシック"/>
        <family val="2"/>
        <charset val="128"/>
        <scheme val="minor"/>
      </rPr>
      <t>」</t>
    </r>
    <rPh sb="2" eb="3">
      <t>レイ</t>
    </rPh>
    <rPh sb="17" eb="18">
      <t>ブン</t>
    </rPh>
    <rPh sb="19" eb="21">
      <t>ニュウリョク</t>
    </rPh>
    <phoneticPr fontId="1"/>
  </si>
  <si>
    <t>様式第1号別紙（1）　</t>
    <phoneticPr fontId="1"/>
  </si>
  <si>
    <t>移乗や移動を支援する機器であり重点分野に該当しない機器（床走行式リフト等）</t>
  </si>
  <si>
    <t>介護施設等における調理支援などの職員の負担を軽減する機器（一括で調理支援を行う機器、加熱・冷蔵機能等を備えた配膳車や配膳ロボット等）</t>
  </si>
  <si>
    <t>生産性向上に資する福祉用具（例えば訪問介護事業所で使用するスライディングボード等）</t>
  </si>
  <si>
    <t>D</t>
    <phoneticPr fontId="1"/>
  </si>
  <si>
    <t>補助所要額
（大阪府補助額）</t>
    <phoneticPr fontId="1"/>
  </si>
  <si>
    <t>E</t>
    <phoneticPr fontId="1"/>
  </si>
  <si>
    <t>所要額調書へ転記してください</t>
    <rPh sb="0" eb="5">
      <t>ショヨウガクチョウショ</t>
    </rPh>
    <rPh sb="6" eb="8">
      <t>テンキ</t>
    </rPh>
    <phoneticPr fontId="1"/>
  </si>
  <si>
    <t>事業所名</t>
    <phoneticPr fontId="1"/>
  </si>
  <si>
    <t>サービス種別</t>
    <rPh sb="5" eb="6">
      <t>ベツ</t>
    </rPh>
    <phoneticPr fontId="1"/>
  </si>
  <si>
    <t>本補助金で支援を受ける費用について、他の補助金・助成金・交付金等を重複して受けていない。</t>
    <rPh sb="0" eb="4">
      <t>ホンホジョキン</t>
    </rPh>
    <rPh sb="5" eb="7">
      <t>シエン</t>
    </rPh>
    <rPh sb="8" eb="9">
      <t>ウ</t>
    </rPh>
    <rPh sb="11" eb="13">
      <t>ヒヨウ</t>
    </rPh>
    <phoneticPr fontId="1"/>
  </si>
  <si>
    <t>補助対象経費</t>
    <rPh sb="0" eb="2">
      <t>ホジョ</t>
    </rPh>
    <rPh sb="2" eb="4">
      <t>タイショウ</t>
    </rPh>
    <rPh sb="4" eb="6">
      <t>ケイヒ</t>
    </rPh>
    <phoneticPr fontId="1"/>
  </si>
  <si>
    <t>以下の（１）～（３）のうち、導入する機器等について計画を記載してください。</t>
    <rPh sb="0" eb="2">
      <t>イカ</t>
    </rPh>
    <rPh sb="14" eb="16">
      <t>ドウニュウ</t>
    </rPh>
    <rPh sb="18" eb="20">
      <t>キキ</t>
    </rPh>
    <rPh sb="20" eb="21">
      <t>トウ</t>
    </rPh>
    <rPh sb="25" eb="27">
      <t>ケイカク</t>
    </rPh>
    <rPh sb="28" eb="30">
      <t>キサイ</t>
    </rPh>
    <phoneticPr fontId="1"/>
  </si>
  <si>
    <r>
      <t>1．連絡票　</t>
    </r>
    <r>
      <rPr>
        <sz val="10"/>
        <color theme="1"/>
        <rFont val="游ゴシック"/>
        <family val="3"/>
        <charset val="128"/>
        <scheme val="minor"/>
      </rPr>
      <t>※１事業者（法人）につき１枚</t>
    </r>
    <rPh sb="2" eb="5">
      <t>レンラクヒョウ</t>
    </rPh>
    <phoneticPr fontId="1"/>
  </si>
  <si>
    <r>
      <t>2．交付申請書（様式第１号）</t>
    </r>
    <r>
      <rPr>
        <sz val="10"/>
        <color theme="1"/>
        <rFont val="游ゴシック"/>
        <family val="3"/>
        <charset val="128"/>
        <scheme val="minor"/>
      </rPr>
      <t>※１事業者（法人）につき１枚</t>
    </r>
    <phoneticPr fontId="1"/>
  </si>
  <si>
    <t>4．所要額調書（様式第１号別紙⑵）</t>
    <phoneticPr fontId="1"/>
  </si>
  <si>
    <t>6．補助事業に係る収支予算書の抄本（様式第１号別紙⑶）</t>
    <phoneticPr fontId="1"/>
  </si>
  <si>
    <t>7．要件確認申立書（様式第1号別紙(4)）</t>
    <rPh sb="10" eb="12">
      <t>ヨウシキ</t>
    </rPh>
    <rPh sb="12" eb="13">
      <t>ダイ</t>
    </rPh>
    <rPh sb="14" eb="15">
      <t>ゴウ</t>
    </rPh>
    <rPh sb="15" eb="17">
      <t>ベッシ</t>
    </rPh>
    <phoneticPr fontId="1"/>
  </si>
  <si>
    <t>8．暴力団等審査情報（様式第1号別紙(5)）</t>
    <phoneticPr fontId="1"/>
  </si>
  <si>
    <t>連絡先・電話（日中ご連絡が取れる番号を記載してください。）</t>
    <rPh sb="0" eb="3">
      <t>レンラクサキ</t>
    </rPh>
    <rPh sb="4" eb="6">
      <t>デンワ</t>
    </rPh>
    <rPh sb="7" eb="9">
      <t>ニッチュウ</t>
    </rPh>
    <rPh sb="10" eb="12">
      <t>レンラク</t>
    </rPh>
    <rPh sb="13" eb="14">
      <t>ト</t>
    </rPh>
    <rPh sb="16" eb="18">
      <t>バンゴウ</t>
    </rPh>
    <rPh sb="19" eb="21">
      <t>キサイ</t>
    </rPh>
    <phoneticPr fontId="1"/>
  </si>
  <si>
    <t>※事前エントリー時に行政オンラインシステムにて表示された申込番号を記入してください。</t>
    <rPh sb="1" eb="3">
      <t>ジゼン</t>
    </rPh>
    <rPh sb="8" eb="9">
      <t>ジ</t>
    </rPh>
    <rPh sb="10" eb="12">
      <t>ギョウセイ</t>
    </rPh>
    <rPh sb="23" eb="25">
      <t>ヒョウジ</t>
    </rPh>
    <rPh sb="28" eb="30">
      <t>モウシコミ</t>
    </rPh>
    <rPh sb="30" eb="32">
      <t>バンゴウ</t>
    </rPh>
    <rPh sb="33" eb="35">
      <t>キニュウ</t>
    </rPh>
    <phoneticPr fontId="1"/>
  </si>
  <si>
    <t>事前エントリーの申込番号（※）</t>
    <rPh sb="0" eb="2">
      <t>ジゼン</t>
    </rPh>
    <rPh sb="8" eb="10">
      <t>モウシコミ</t>
    </rPh>
    <rPh sb="10" eb="12">
      <t>バンゴウ</t>
    </rPh>
    <phoneticPr fontId="1"/>
  </si>
  <si>
    <t>主たる事務所（法人）の所在地（登記住所）</t>
    <rPh sb="7" eb="9">
      <t>ホウジン</t>
    </rPh>
    <rPh sb="15" eb="17">
      <t>トウキ</t>
    </rPh>
    <rPh sb="17" eb="19">
      <t>ジュウショ</t>
    </rPh>
    <phoneticPr fontId="1"/>
  </si>
  <si>
    <t>（所要額調書(別紙（2）)で入力した事業所等名をプルダウンから選択）</t>
  </si>
  <si>
    <t>（所要額調書(別紙（2）)で入力した事業所等名をプルダウンから選択）</t>
    <phoneticPr fontId="1"/>
  </si>
  <si>
    <t>代　表　者   　氏 名</t>
    <phoneticPr fontId="42"/>
  </si>
  <si>
    <t>✓</t>
    <phoneticPr fontId="1"/>
  </si>
  <si>
    <t>・申請時に、書類一式が整っているか確認の上、提出してください。</t>
    <rPh sb="1" eb="3">
      <t>シンセイ</t>
    </rPh>
    <rPh sb="3" eb="4">
      <t>ジ</t>
    </rPh>
    <phoneticPr fontId="1"/>
  </si>
  <si>
    <t>　後で移動させることもできます。</t>
    <phoneticPr fontId="1"/>
  </si>
  <si>
    <t>※矢印で選択したシートの前にコピーが作成されます。</t>
    <phoneticPr fontId="1"/>
  </si>
  <si>
    <t>※１　１つの事業所につき、1行とし、事業所数が11以上であれば、行を追加して、11～の番号をつけること。また事業所ごとに契約内訳を記載すること。</t>
    <rPh sb="6" eb="9">
      <t>ジギョウショ</t>
    </rPh>
    <rPh sb="14" eb="15">
      <t>ギョウ</t>
    </rPh>
    <rPh sb="18" eb="22">
      <t>ジギョウショスウ</t>
    </rPh>
    <rPh sb="25" eb="27">
      <t>イジョウ</t>
    </rPh>
    <rPh sb="32" eb="33">
      <t>ギョウ</t>
    </rPh>
    <rPh sb="34" eb="36">
      <t>ツイカ</t>
    </rPh>
    <rPh sb="43" eb="45">
      <t>バンゴウ</t>
    </rPh>
    <rPh sb="54" eb="57">
      <t>ジギョウショ</t>
    </rPh>
    <rPh sb="60" eb="62">
      <t>ケイヤク</t>
    </rPh>
    <rPh sb="62" eb="64">
      <t>ウチワケ</t>
    </rPh>
    <rPh sb="65" eb="67">
      <t>キサイ</t>
    </rPh>
    <phoneticPr fontId="1"/>
  </si>
  <si>
    <t>法人合計</t>
    <rPh sb="0" eb="2">
      <t>ホウジン</t>
    </rPh>
    <rPh sb="2" eb="4">
      <t>ゴウケイ</t>
    </rPh>
    <phoneticPr fontId="1"/>
  </si>
  <si>
    <t>※３</t>
    <phoneticPr fontId="1"/>
  </si>
  <si>
    <t>※２</t>
    <phoneticPr fontId="1"/>
  </si>
  <si>
    <t>※１</t>
    <phoneticPr fontId="1"/>
  </si>
  <si>
    <r>
      <t>介護保険事業所番号</t>
    </r>
    <r>
      <rPr>
        <u/>
        <sz val="10"/>
        <color theme="1"/>
        <rFont val="游ゴシック"/>
        <family val="3"/>
        <charset val="128"/>
        <scheme val="minor"/>
      </rPr>
      <t>（27で始まる10桁番号）</t>
    </r>
    <rPh sb="0" eb="4">
      <t>カイゴホケン</t>
    </rPh>
    <rPh sb="4" eb="7">
      <t>ジギョウショ</t>
    </rPh>
    <rPh sb="7" eb="9">
      <t>バンゴウ</t>
    </rPh>
    <rPh sb="13" eb="14">
      <t>ハジ</t>
    </rPh>
    <rPh sb="18" eb="19">
      <t>ケタ</t>
    </rPh>
    <rPh sb="19" eb="21">
      <t>バンゴウ</t>
    </rPh>
    <phoneticPr fontId="1"/>
  </si>
  <si>
    <t>事業所No.</t>
    <rPh sb="0" eb="3">
      <t>ジギョウショ</t>
    </rPh>
    <phoneticPr fontId="1"/>
  </si>
  <si>
    <t>所要額</t>
    <phoneticPr fontId="1"/>
  </si>
  <si>
    <t>基準額（上限額）</t>
    <rPh sb="0" eb="3">
      <t>キジュンガク</t>
    </rPh>
    <rPh sb="4" eb="7">
      <t>ジョウゲンガク</t>
    </rPh>
    <phoneticPr fontId="1"/>
  </si>
  <si>
    <t>事前エントリーの額
(千円未満切捨)</t>
    <rPh sb="0" eb="2">
      <t>ジゼン</t>
    </rPh>
    <rPh sb="8" eb="9">
      <t>ガク</t>
    </rPh>
    <rPh sb="11" eb="15">
      <t>センエンミマン</t>
    </rPh>
    <rPh sb="15" eb="16">
      <t>キ</t>
    </rPh>
    <rPh sb="16" eb="17">
      <t>ス</t>
    </rPh>
    <phoneticPr fontId="1"/>
  </si>
  <si>
    <t>導入計画書（別紙(1)）</t>
    <phoneticPr fontId="1"/>
  </si>
  <si>
    <t>・事業所ごとに１枚作成してください。
　シートを追加する方法は下記（★１）の通りです。</t>
    <rPh sb="1" eb="4">
      <t>ジギョウショ</t>
    </rPh>
    <rPh sb="8" eb="9">
      <t>マイ</t>
    </rPh>
    <rPh sb="9" eb="11">
      <t>サクセイ</t>
    </rPh>
    <rPh sb="24" eb="26">
      <t>ツイカ</t>
    </rPh>
    <rPh sb="28" eb="30">
      <t>ホウホウ</t>
    </rPh>
    <rPh sb="31" eb="33">
      <t>カキ</t>
    </rPh>
    <rPh sb="38" eb="39">
      <t>トオ</t>
    </rPh>
    <phoneticPr fontId="1"/>
  </si>
  <si>
    <r>
      <rPr>
        <sz val="10"/>
        <rFont val="游ゴシック"/>
        <family val="3"/>
        <charset val="128"/>
        <scheme val="minor"/>
      </rPr>
      <t>・事業所ごとに作成してください。</t>
    </r>
    <r>
      <rPr>
        <sz val="10"/>
        <color theme="1"/>
        <rFont val="游ゴシック"/>
        <family val="3"/>
        <charset val="128"/>
        <scheme val="minor"/>
      </rPr>
      <t xml:space="preserve">
・シートを追加する方法は下記（★２）の通りです。</t>
    </r>
    <rPh sb="36" eb="37">
      <t>トオ</t>
    </rPh>
    <phoneticPr fontId="1"/>
  </si>
  <si>
    <t>・付帯経費を申請する事業所ごとに作成してください。
・シートを追加する方法は下記（★２）の通りです。</t>
    <rPh sb="1" eb="5">
      <t>フタイケイヒ</t>
    </rPh>
    <rPh sb="6" eb="8">
      <t>シンセイ</t>
    </rPh>
    <rPh sb="10" eb="13">
      <t>ジギョウショ</t>
    </rPh>
    <rPh sb="45" eb="46">
      <t>トオ</t>
    </rPh>
    <phoneticPr fontId="1"/>
  </si>
  <si>
    <r>
      <rPr>
        <b/>
        <sz val="11"/>
        <color theme="1"/>
        <rFont val="游ゴシック"/>
        <family val="3"/>
        <charset val="128"/>
        <scheme val="minor"/>
      </rPr>
      <t>水色セルは</t>
    </r>
    <r>
      <rPr>
        <sz val="11"/>
        <color theme="1"/>
        <rFont val="游ゴシック"/>
        <family val="2"/>
        <charset val="128"/>
        <scheme val="minor"/>
      </rPr>
      <t>、関数が入っており、自動転記されるので</t>
    </r>
    <r>
      <rPr>
        <b/>
        <u/>
        <sz val="11"/>
        <color theme="1"/>
        <rFont val="游ゴシック"/>
        <family val="3"/>
        <charset val="128"/>
        <scheme val="minor"/>
      </rPr>
      <t>記入不要</t>
    </r>
    <r>
      <rPr>
        <sz val="11"/>
        <color theme="1"/>
        <rFont val="游ゴシック"/>
        <family val="2"/>
        <charset val="128"/>
        <scheme val="minor"/>
      </rPr>
      <t>です。</t>
    </r>
    <rPh sb="0" eb="2">
      <t>ミズイロ</t>
    </rPh>
    <rPh sb="6" eb="8">
      <t>カンスウ</t>
    </rPh>
    <rPh sb="9" eb="10">
      <t>ハイ</t>
    </rPh>
    <rPh sb="15" eb="19">
      <t>ジドウテンキ</t>
    </rPh>
    <rPh sb="24" eb="26">
      <t>キニュウ</t>
    </rPh>
    <rPh sb="26" eb="28">
      <t>フヨウ</t>
    </rPh>
    <phoneticPr fontId="1"/>
  </si>
  <si>
    <t>寄付金
その他の収入額</t>
    <rPh sb="0" eb="3">
      <t>キフキン</t>
    </rPh>
    <rPh sb="6" eb="7">
      <t>ホカ</t>
    </rPh>
    <rPh sb="8" eb="11">
      <t>シュウニュウガク</t>
    </rPh>
    <phoneticPr fontId="1"/>
  </si>
  <si>
    <t>C</t>
    <phoneticPr fontId="1"/>
  </si>
  <si>
    <t>付帯経費の例：
機器の導⼊に付帯して必要となる配送料、Wi-Fi環境整備（設置費、設置に必要な工事費（修繕費は除く）
設定費、機器説明費、保守経費等（クラウドサービス、保守・サポート費、セキュリティ対策費））
介護テクノロジーの導入に伴って導入するPC、タブレット端末　等</t>
    <rPh sb="0" eb="2">
      <t>フタイ</t>
    </rPh>
    <rPh sb="2" eb="4">
      <t>ケイヒ</t>
    </rPh>
    <rPh sb="5" eb="6">
      <t>レイ</t>
    </rPh>
    <rPh sb="23" eb="26">
      <t>ハイソウリョウ</t>
    </rPh>
    <phoneticPr fontId="1"/>
  </si>
  <si>
    <t>上記以外のその他の機器</t>
    <rPh sb="0" eb="2">
      <t>ジョウキ</t>
    </rPh>
    <rPh sb="2" eb="4">
      <t>イガイ</t>
    </rPh>
    <rPh sb="7" eb="8">
      <t>ホカ</t>
    </rPh>
    <rPh sb="9" eb="11">
      <t>キキ</t>
    </rPh>
    <phoneticPr fontId="1"/>
  </si>
  <si>
    <t>入力不要</t>
    <phoneticPr fontId="1"/>
  </si>
  <si>
    <t>介護業務支援（介護ソフト、インカムを除く）</t>
    <rPh sb="7" eb="9">
      <t>カイゴ</t>
    </rPh>
    <rPh sb="18" eb="19">
      <t>ノゾ</t>
    </rPh>
    <phoneticPr fontId="1"/>
  </si>
  <si>
    <t>バックオフィスソフト</t>
    <phoneticPr fontId="1"/>
  </si>
  <si>
    <t>※２　介護予防サービスは、居宅サービス種類に含める（１事業所としてカウント）。</t>
    <rPh sb="3" eb="5">
      <t>カイゴ</t>
    </rPh>
    <rPh sb="5" eb="7">
      <t>ヨボウ</t>
    </rPh>
    <rPh sb="13" eb="15">
      <t>キョタク</t>
    </rPh>
    <rPh sb="19" eb="21">
      <t>シュルイ</t>
    </rPh>
    <rPh sb="22" eb="23">
      <t>フク</t>
    </rPh>
    <rPh sb="27" eb="30">
      <t>ジギョウショ</t>
    </rPh>
    <phoneticPr fontId="1"/>
  </si>
  <si>
    <t>　　　施設と同一建物内に併設事業所がある場合、指定番号が同じであっても、サービス種別ごとに行を作成すること。</t>
    <rPh sb="3" eb="5">
      <t>シセツ</t>
    </rPh>
    <rPh sb="10" eb="11">
      <t>ナイ</t>
    </rPh>
    <rPh sb="12" eb="14">
      <t>ヘイセツ</t>
    </rPh>
    <rPh sb="14" eb="17">
      <t>ジギョウショ</t>
    </rPh>
    <rPh sb="20" eb="22">
      <t>バアイ</t>
    </rPh>
    <rPh sb="45" eb="46">
      <t>ギョウ</t>
    </rPh>
    <rPh sb="47" eb="49">
      <t>サクセイ</t>
    </rPh>
    <phoneticPr fontId="1"/>
  </si>
  <si>
    <t>　令和８年度　大阪府介護テクノロジー導入支援事業補助金　所要額調書（契約内訳）</t>
    <phoneticPr fontId="1"/>
  </si>
  <si>
    <t>補助対象経費
（税抜）</t>
    <rPh sb="0" eb="6">
      <t>ホジョタイショウケイヒ</t>
    </rPh>
    <rPh sb="8" eb="10">
      <t>ゼイヌ</t>
    </rPh>
    <phoneticPr fontId="1"/>
  </si>
  <si>
    <t>導入に係る経費合計（税抜）
※対象外経費を除くこと</t>
    <rPh sb="0" eb="2">
      <t>ドウニュウ</t>
    </rPh>
    <rPh sb="3" eb="4">
      <t>カカ</t>
    </rPh>
    <rPh sb="5" eb="7">
      <t>ケイヒ</t>
    </rPh>
    <rPh sb="7" eb="9">
      <t>ゴウケイ</t>
    </rPh>
    <rPh sb="10" eb="12">
      <t>ゼイヌ</t>
    </rPh>
    <rPh sb="15" eb="20">
      <t>タイショウガイケイヒ</t>
    </rPh>
    <rPh sb="21" eb="22">
      <t>ノゾ</t>
    </rPh>
    <phoneticPr fontId="1"/>
  </si>
  <si>
    <t>□</t>
    <phoneticPr fontId="1"/>
  </si>
  <si>
    <t>　令和８年度　大阪府介護テクノロジー導入支援事業補助金　所要額調書（契約内訳）（付帯経費・PC等導入経費）</t>
    <rPh sb="40" eb="44">
      <t>フタイケイヒ</t>
    </rPh>
    <rPh sb="47" eb="48">
      <t>トウ</t>
    </rPh>
    <rPh sb="48" eb="50">
      <t>ドウニュウ</t>
    </rPh>
    <rPh sb="50" eb="52">
      <t>ケイヒ</t>
    </rPh>
    <phoneticPr fontId="1"/>
  </si>
  <si>
    <r>
      <t>パッケージ導入支援において本計算表を使用する場合、付帯するテクノロジー欄は「</t>
    </r>
    <r>
      <rPr>
        <sz val="12"/>
        <color rgb="FFFF0000"/>
        <rFont val="Meiryo UI"/>
        <family val="3"/>
        <charset val="128"/>
      </rPr>
      <t>パッケージ型導入支援</t>
    </r>
    <r>
      <rPr>
        <sz val="12"/>
        <color theme="1"/>
        <rFont val="Meiryo UI"/>
        <family val="3"/>
        <charset val="128"/>
      </rPr>
      <t>」を選択してください。</t>
    </r>
    <rPh sb="25" eb="27">
      <t>フタイ</t>
    </rPh>
    <rPh sb="35" eb="36">
      <t>ラン</t>
    </rPh>
    <phoneticPr fontId="1"/>
  </si>
  <si>
    <t>製品名等
（付帯経費の種類ごとに一式表示可）</t>
    <rPh sb="0" eb="3">
      <t>セイヒンメイ</t>
    </rPh>
    <rPh sb="3" eb="4">
      <t>トウ</t>
    </rPh>
    <rPh sb="6" eb="10">
      <t>フタイケイヒ</t>
    </rPh>
    <rPh sb="11" eb="13">
      <t>シュルイ</t>
    </rPh>
    <rPh sb="16" eb="20">
      <t>イッシキヒョウジ</t>
    </rPh>
    <rPh sb="20" eb="21">
      <t>カ</t>
    </rPh>
    <phoneticPr fontId="1"/>
  </si>
  <si>
    <t>製品名</t>
    <rPh sb="0" eb="3">
      <t>セイヒンメイ</t>
    </rPh>
    <phoneticPr fontId="1"/>
  </si>
  <si>
    <t>本事業による介護テクノロジーの導入・活用により、業務の改善・効率化等が進められ、職員の業務負担軽減やサービスの質の向上など生産性向上が図られるとともに、
収支の改善が図られた場合には、職員の賃金へも適切に還元することとし、その旨を職員等に周知すること。</t>
    <phoneticPr fontId="1"/>
  </si>
  <si>
    <t>補助を受けた年度の翌年度から３年間、当該事業者等において定めた業務改善計画に対する効果を大阪府に報告すること。（報告様式等その他詳細については、
厚労省から通知があり次第、大阪府から別途通知予定）。</t>
    <phoneticPr fontId="1"/>
  </si>
  <si>
    <t>その他の機器</t>
    <rPh sb="2" eb="3">
      <t>タ</t>
    </rPh>
    <rPh sb="4" eb="6">
      <t>キキ</t>
    </rPh>
    <phoneticPr fontId="1"/>
  </si>
  <si>
    <t xml:space="preserve">バイタル測定が可能なウェアラブル端末 </t>
  </si>
  <si>
    <t>（その他機器等の種類をプルダウンから選択）</t>
    <rPh sb="3" eb="6">
      <t>タキキ</t>
    </rPh>
    <rPh sb="6" eb="7">
      <t>トウ</t>
    </rPh>
    <rPh sb="8" eb="10">
      <t>シュルイ</t>
    </rPh>
    <rPh sb="18" eb="20">
      <t>センタク</t>
    </rPh>
    <phoneticPr fontId="1"/>
  </si>
  <si>
    <t>（テクノロジーの種類をプルダウンから選択）</t>
  </si>
  <si>
    <t>（テクノロジーの種類をプルダウンから選択）</t>
    <phoneticPr fontId="1"/>
  </si>
  <si>
    <t>介護業務支援（インカム）</t>
  </si>
  <si>
    <r>
      <rPr>
        <b/>
        <sz val="12"/>
        <color theme="1"/>
        <rFont val="游ゴシック"/>
        <family val="3"/>
        <charset val="128"/>
        <scheme val="minor"/>
      </rPr>
      <t>上記のテクノロジーと連動することで効果が高まると判断できるテクノロジーの</t>
    </r>
    <r>
      <rPr>
        <b/>
        <u/>
        <sz val="12"/>
        <color theme="1"/>
        <rFont val="游ゴシック"/>
        <family val="3"/>
        <charset val="128"/>
        <scheme val="minor"/>
      </rPr>
      <t>種類</t>
    </r>
    <rPh sb="36" eb="38">
      <t>シュルイ</t>
    </rPh>
    <phoneticPr fontId="1"/>
  </si>
  <si>
    <r>
      <rPr>
        <b/>
        <sz val="12"/>
        <color theme="1"/>
        <rFont val="游ゴシック"/>
        <family val="3"/>
        <charset val="128"/>
        <scheme val="minor"/>
      </rPr>
      <t>上記のテクノロジーと連動することで効果が高まると判断できるテクノロジーの</t>
    </r>
    <r>
      <rPr>
        <b/>
        <u/>
        <sz val="12"/>
        <color theme="1"/>
        <rFont val="游ゴシック"/>
        <family val="3"/>
        <charset val="128"/>
        <scheme val="minor"/>
      </rPr>
      <t>製品名</t>
    </r>
    <rPh sb="0" eb="2">
      <t>ジョウキ</t>
    </rPh>
    <rPh sb="36" eb="39">
      <t>セイヒンメイ</t>
    </rPh>
    <phoneticPr fontId="1"/>
  </si>
  <si>
    <t>令和８年度介護テクノロジー導入支援事業補助金交付申請＜連絡票＞</t>
    <rPh sb="0" eb="2">
      <t>レイワ</t>
    </rPh>
    <rPh sb="3" eb="5">
      <t>ネンド</t>
    </rPh>
    <rPh sb="5" eb="7">
      <t>カイゴ</t>
    </rPh>
    <rPh sb="13" eb="15">
      <t>ドウニュウ</t>
    </rPh>
    <rPh sb="15" eb="17">
      <t>シエン</t>
    </rPh>
    <rPh sb="17" eb="19">
      <t>ジギョウ</t>
    </rPh>
    <rPh sb="19" eb="22">
      <t>ホジョキン</t>
    </rPh>
    <rPh sb="22" eb="24">
      <t>コウフ</t>
    </rPh>
    <rPh sb="27" eb="29">
      <t>レンラク</t>
    </rPh>
    <rPh sb="29" eb="30">
      <t>ヒョウ</t>
    </rPh>
    <phoneticPr fontId="1"/>
  </si>
  <si>
    <t>17．令和８年度介護テクノロジー導入支援事業交付要綱、補助金交付申請等の手引き、令和８年度介護テクノロジー導入支援事業ホームページの内容を確認した。</t>
    <rPh sb="3" eb="5">
      <t>レイワ</t>
    </rPh>
    <rPh sb="6" eb="8">
      <t>ネンド</t>
    </rPh>
    <rPh sb="8" eb="10">
      <t>カイゴ</t>
    </rPh>
    <rPh sb="16" eb="18">
      <t>ドウニュウ</t>
    </rPh>
    <rPh sb="18" eb="20">
      <t>シエン</t>
    </rPh>
    <rPh sb="20" eb="22">
      <t>ジギョウ</t>
    </rPh>
    <rPh sb="22" eb="24">
      <t>コウフ</t>
    </rPh>
    <rPh sb="24" eb="26">
      <t>ヨウコウ</t>
    </rPh>
    <rPh sb="27" eb="30">
      <t>ホジョキン</t>
    </rPh>
    <rPh sb="30" eb="32">
      <t>コウフ</t>
    </rPh>
    <rPh sb="32" eb="34">
      <t>シンセイ</t>
    </rPh>
    <rPh sb="34" eb="35">
      <t>トウ</t>
    </rPh>
    <rPh sb="36" eb="38">
      <t>テビ</t>
    </rPh>
    <rPh sb="40" eb="42">
      <t>レイワ</t>
    </rPh>
    <rPh sb="43" eb="45">
      <t>ネンド</t>
    </rPh>
    <rPh sb="45" eb="47">
      <t>カイゴ</t>
    </rPh>
    <rPh sb="53" eb="55">
      <t>ドウニュウ</t>
    </rPh>
    <rPh sb="55" eb="57">
      <t>シエン</t>
    </rPh>
    <rPh sb="57" eb="59">
      <t>ジギョウ</t>
    </rPh>
    <rPh sb="66" eb="68">
      <t>ナイヨウ</t>
    </rPh>
    <rPh sb="69" eb="71">
      <t>カクニン</t>
    </rPh>
    <phoneticPr fontId="1"/>
  </si>
  <si>
    <t>令和８年度介護テクノロジー導入支援事業補助金交付申請書シートの作成方法</t>
    <rPh sb="31" eb="33">
      <t>サクセイ</t>
    </rPh>
    <rPh sb="33" eb="35">
      <t>ホウホウ</t>
    </rPh>
    <phoneticPr fontId="1"/>
  </si>
  <si>
    <t>介護ソフト</t>
    <rPh sb="0" eb="2">
      <t>カイゴ</t>
    </rPh>
    <phoneticPr fontId="1"/>
  </si>
  <si>
    <t>介護テクノロジー（TAIS掲載または機能等が同水準の機器等）</t>
    <rPh sb="0" eb="2">
      <t>カイゴ</t>
    </rPh>
    <rPh sb="18" eb="20">
      <t>キノウ</t>
    </rPh>
    <rPh sb="20" eb="21">
      <t>トウ</t>
    </rPh>
    <rPh sb="22" eb="25">
      <t>ドウスイジュン</t>
    </rPh>
    <rPh sb="26" eb="28">
      <t>キキ</t>
    </rPh>
    <rPh sb="28" eb="29">
      <t>トウ</t>
    </rPh>
    <phoneticPr fontId="1"/>
  </si>
  <si>
    <r>
      <t>「Wi-Fi環境整備</t>
    </r>
    <r>
      <rPr>
        <sz val="14"/>
        <color rgb="FFFF0000"/>
        <rFont val="Meiryo UI"/>
        <family val="3"/>
        <charset val="128"/>
      </rPr>
      <t>や、PC、タブレット端末</t>
    </r>
    <r>
      <rPr>
        <sz val="14"/>
        <color theme="1"/>
        <rFont val="Meiryo UI"/>
        <family val="3"/>
        <charset val="128"/>
      </rPr>
      <t>など</t>
    </r>
    <r>
      <rPr>
        <sz val="14"/>
        <color rgb="FFFF0000"/>
        <rFont val="Meiryo UI"/>
        <family val="3"/>
        <charset val="128"/>
      </rPr>
      <t>、介護テクノロジーの導入</t>
    </r>
    <r>
      <rPr>
        <sz val="14"/>
        <color theme="1"/>
        <rFont val="Meiryo UI"/>
        <family val="3"/>
        <charset val="128"/>
      </rPr>
      <t>に付帯して必要となる経費」の計算表</t>
    </r>
    <rPh sb="20" eb="22">
      <t>タンマツ</t>
    </rPh>
    <rPh sb="25" eb="27">
      <t>カイゴ</t>
    </rPh>
    <rPh sb="34" eb="36">
      <t>ドウニュウ</t>
    </rPh>
    <rPh sb="37" eb="39">
      <t>フタイ</t>
    </rPh>
    <rPh sb="41" eb="43">
      <t>ヒツヨウ</t>
    </rPh>
    <rPh sb="46" eb="48">
      <t>ケイヒ</t>
    </rPh>
    <rPh sb="50" eb="52">
      <t>ケイサン</t>
    </rPh>
    <rPh sb="52" eb="53">
      <t>ヒョウ</t>
    </rPh>
    <phoneticPr fontId="1"/>
  </si>
  <si>
    <t>台数（PC、タブレット端末等の場合）</t>
    <rPh sb="0" eb="2">
      <t>ダイスウ</t>
    </rPh>
    <rPh sb="13" eb="14">
      <t>ナド</t>
    </rPh>
    <rPh sb="15" eb="17">
      <t>バアイ</t>
    </rPh>
    <phoneticPr fontId="1"/>
  </si>
  <si>
    <r>
      <t>11．導入する機器本体のカタログ</t>
    </r>
    <r>
      <rPr>
        <sz val="10"/>
        <color theme="1"/>
        <rFont val="游ゴシック"/>
        <family val="3"/>
        <charset val="128"/>
        <scheme val="minor"/>
      </rPr>
      <t xml:space="preserve">※付帯経費分は不要 </t>
    </r>
    <rPh sb="7" eb="9">
      <t>キキ</t>
    </rPh>
    <rPh sb="9" eb="11">
      <t>ホンタイ</t>
    </rPh>
    <rPh sb="17" eb="22">
      <t>フタイケイヒブン</t>
    </rPh>
    <rPh sb="23" eb="25">
      <t>フヨウ</t>
    </rPh>
    <phoneticPr fontId="1"/>
  </si>
  <si>
    <r>
      <t xml:space="preserve">14．通帳の写し（金融機関名、預金種別、口座番号、口座名義人の記載のあるページ）
</t>
    </r>
    <r>
      <rPr>
        <sz val="10"/>
        <color theme="1"/>
        <rFont val="游ゴシック"/>
        <family val="3"/>
        <charset val="128"/>
        <scheme val="minor"/>
      </rPr>
      <t>※補助金の交付は法人単位となります。法人の振込口座をご準備ください。</t>
    </r>
    <rPh sb="3" eb="5">
      <t>ツウチョウ</t>
    </rPh>
    <rPh sb="6" eb="7">
      <t>ウツ</t>
    </rPh>
    <rPh sb="9" eb="14">
      <t>キンユウキカンメイ</t>
    </rPh>
    <rPh sb="15" eb="17">
      <t>ヨキン</t>
    </rPh>
    <rPh sb="17" eb="19">
      <t>シュベツ</t>
    </rPh>
    <rPh sb="20" eb="22">
      <t>コウザ</t>
    </rPh>
    <rPh sb="22" eb="24">
      <t>バンゴウ</t>
    </rPh>
    <rPh sb="25" eb="27">
      <t>コウザ</t>
    </rPh>
    <rPh sb="27" eb="30">
      <t>メイギニン</t>
    </rPh>
    <rPh sb="31" eb="33">
      <t>キサイ</t>
    </rPh>
    <rPh sb="42" eb="45">
      <t>ホジョキン</t>
    </rPh>
    <rPh sb="46" eb="48">
      <t>コウフ</t>
    </rPh>
    <rPh sb="49" eb="51">
      <t>ホウジン</t>
    </rPh>
    <rPh sb="51" eb="53">
      <t>タンイ</t>
    </rPh>
    <rPh sb="59" eb="61">
      <t>ホウジン</t>
    </rPh>
    <rPh sb="62" eb="66">
      <t>フリコミコウザ</t>
    </rPh>
    <rPh sb="68" eb="70">
      <t>ジュンビ</t>
    </rPh>
    <phoneticPr fontId="1"/>
  </si>
  <si>
    <r>
      <t xml:space="preserve">13．登記事項証明書（現在事項全部証明書）（原本）
</t>
    </r>
    <r>
      <rPr>
        <sz val="10"/>
        <color theme="1"/>
        <rFont val="游ゴシック"/>
        <family val="3"/>
        <charset val="128"/>
        <scheme val="minor"/>
      </rPr>
      <t>※発行3か月以内、提出日において最新のもの</t>
    </r>
    <phoneticPr fontId="1"/>
  </si>
  <si>
    <t>介護テクノロジー（TAIS掲載または機能等が同水準の機器等）</t>
    <phoneticPr fontId="1"/>
  </si>
  <si>
    <t xml:space="preserve"> - </t>
    <phoneticPr fontId="1"/>
  </si>
  <si>
    <t>A</t>
  </si>
  <si>
    <t>B</t>
  </si>
  <si>
    <t>C</t>
  </si>
  <si>
    <t>D</t>
  </si>
  <si>
    <t>移乗支援（装着、非装着）</t>
    <rPh sb="8" eb="9">
      <t>ヒ</t>
    </rPh>
    <rPh sb="9" eb="11">
      <t>ソウチャク</t>
    </rPh>
    <phoneticPr fontId="1"/>
  </si>
  <si>
    <t>移動支援（屋外、屋内、装着）</t>
    <rPh sb="8" eb="10">
      <t>オクナイ</t>
    </rPh>
    <rPh sb="11" eb="13">
      <t>ソウチャク</t>
    </rPh>
    <phoneticPr fontId="1"/>
  </si>
  <si>
    <t>排泄支援（排泄予測・検知、排泄物処理、動作支援）</t>
    <rPh sb="13" eb="18">
      <t>ハイセツブツショリ</t>
    </rPh>
    <rPh sb="19" eb="23">
      <t>ドウサシエン</t>
    </rPh>
    <phoneticPr fontId="1"/>
  </si>
  <si>
    <t>見守り・コミュニケーション（見守り機器（施設、在宅））</t>
    <rPh sb="14" eb="16">
      <t>ミマモ</t>
    </rPh>
    <rPh sb="17" eb="19">
      <t>キキ</t>
    </rPh>
    <rPh sb="23" eb="25">
      <t>ザイタク</t>
    </rPh>
    <phoneticPr fontId="1"/>
  </si>
  <si>
    <t>見守り・コミュニケーション（コミュニケーションロボット）</t>
  </si>
  <si>
    <t>介護業務支援（介護ソフト）</t>
  </si>
  <si>
    <t>以下を必ずご一読のうえ、チェックをお願いいたします。</t>
    <rPh sb="0" eb="2">
      <t>イカ</t>
    </rPh>
    <rPh sb="3" eb="4">
      <t>カナラ</t>
    </rPh>
    <rPh sb="6" eb="8">
      <t>イチドク</t>
    </rPh>
    <rPh sb="18" eb="19">
      <t>ネガ</t>
    </rPh>
    <phoneticPr fontId="1"/>
  </si>
  <si>
    <t>令和８年度介護テクノロジー導入支援事業補助金　導入計画書</t>
    <phoneticPr fontId="1"/>
  </si>
  <si>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</si>
  <si>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</si>
  <si>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</si>
  <si>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</si>
  <si>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</si>
  <si>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</si>
  <si>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</si>
  <si>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</si>
  <si>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</si>
  <si>
    <t>220_短期入所療養介護（介護老人保健施設）</t>
  </si>
  <si>
    <t>551_短期入所療養介護（介護医療院）</t>
  </si>
  <si>
    <t>310_居宅療養管理指導</t>
    <rPh sb="4" eb="6">
      <t>キョタク</t>
    </rPh>
    <rPh sb="6" eb="8">
      <t>リョウヨウ</t>
    </rPh>
    <rPh sb="8" eb="10">
      <t>カンリ</t>
    </rPh>
    <rPh sb="10" eb="12">
      <t>シドウ</t>
    </rPh>
    <phoneticPr fontId="3"/>
  </si>
  <si>
    <t>320_認知症対応型共同生活介護</t>
  </si>
  <si>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</si>
  <si>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</si>
  <si>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3"/>
  </si>
  <si>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</si>
  <si>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</si>
  <si>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</si>
  <si>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</si>
  <si>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3"/>
  </si>
  <si>
    <t>361_地域密着型特定施設入居者生活介護（有料老人ホーム）</t>
  </si>
  <si>
    <t>362_地域密着型特定施設入居者生活介護（軽費老人ホーム）</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</si>
  <si>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3"/>
  </si>
  <si>
    <t>364_地域密着型特定施設入居者生活介護（サービス付き高齢者向け住宅）</t>
  </si>
  <si>
    <t>410_特定福祉用具販売</t>
  </si>
  <si>
    <t>430_居宅介護支援</t>
  </si>
  <si>
    <t>460_介護予防支援</t>
    <rPh sb="6" eb="8">
      <t>ヨボウ</t>
    </rPh>
    <phoneticPr fontId="3"/>
  </si>
  <si>
    <t>510_介護老人福祉施設</t>
  </si>
  <si>
    <t>520_介護老人保健施設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</si>
  <si>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</si>
  <si>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</si>
  <si>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</si>
  <si>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</si>
  <si>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</si>
  <si>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</si>
  <si>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</si>
  <si>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</si>
  <si>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</si>
  <si>
    <t>630_介護予防訪問看護 </t>
  </si>
  <si>
    <t>640_介護予防訪問リハビリテーション </t>
  </si>
  <si>
    <t>660_介護予防通所リハビリテーション</t>
  </si>
  <si>
    <t>670_介護予防福祉用具貸与</t>
  </si>
  <si>
    <t>240_介護予防短期入所生活介護 </t>
  </si>
  <si>
    <t>241_介護予防短期入所療養介護（介護老人保健施設）</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</si>
  <si>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</si>
  <si>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</si>
  <si>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</si>
  <si>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</si>
  <si>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</si>
  <si>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</si>
  <si>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</si>
  <si>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</si>
  <si>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</si>
  <si>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</si>
  <si>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</si>
  <si>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</si>
  <si>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</si>
  <si>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</si>
  <si>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</si>
  <si>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</si>
  <si>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</si>
  <si>
    <t>990_軽費老人ホーム</t>
  </si>
  <si>
    <t>（プルダウンから選択）</t>
  </si>
  <si>
    <t>（プルダウンから選択）</t>
    <phoneticPr fontId="1"/>
  </si>
  <si>
    <t>Wi-Fi環境整備など、介護テクノロジーに付帯して必要な経費（税抜）</t>
    <rPh sb="5" eb="7">
      <t>カンキョウ</t>
    </rPh>
    <rPh sb="7" eb="9">
      <t>セイビ</t>
    </rPh>
    <rPh sb="12" eb="14">
      <t>カイゴ</t>
    </rPh>
    <rPh sb="21" eb="23">
      <t>フタイ</t>
    </rPh>
    <rPh sb="25" eb="27">
      <t>ヒツヨウ</t>
    </rPh>
    <rPh sb="28" eb="30">
      <t>ケイヒ</t>
    </rPh>
    <rPh sb="31" eb="33">
      <t>ゼイヌ</t>
    </rPh>
    <phoneticPr fontId="1"/>
  </si>
  <si>
    <t>定員数</t>
    <rPh sb="0" eb="2">
      <t>テイイン</t>
    </rPh>
    <rPh sb="2" eb="3">
      <t>スウ</t>
    </rPh>
    <phoneticPr fontId="1"/>
  </si>
  <si>
    <r>
      <t>3．導入計画書（様式第１号別紙⑴）</t>
    </r>
    <r>
      <rPr>
        <sz val="10"/>
        <color theme="1"/>
        <rFont val="游ゴシック"/>
        <family val="3"/>
        <charset val="128"/>
        <scheme val="minor"/>
      </rPr>
      <t>※複数事業所を申請される場合は１事業所につき１枚</t>
    </r>
    <phoneticPr fontId="1"/>
  </si>
  <si>
    <r>
      <t>5．契約内訳（１、２）</t>
    </r>
    <r>
      <rPr>
        <sz val="10"/>
        <color theme="1"/>
        <rFont val="游ゴシック"/>
        <family val="3"/>
        <charset val="128"/>
        <scheme val="minor"/>
      </rPr>
      <t>※複数事業所を申請される場合は１事業所につき１枚</t>
    </r>
    <phoneticPr fontId="1"/>
  </si>
  <si>
    <r>
      <t>10．見積書の写し</t>
    </r>
    <r>
      <rPr>
        <sz val="10"/>
        <color theme="1"/>
        <rFont val="游ゴシック"/>
        <family val="3"/>
        <charset val="128"/>
        <scheme val="minor"/>
      </rPr>
      <t>※補助対象経費と対象外経費がわかるような表記をしてください。</t>
    </r>
    <rPh sb="10" eb="16">
      <t>ホジョタイショウケイヒ</t>
    </rPh>
    <rPh sb="17" eb="20">
      <t>タイショウガイ</t>
    </rPh>
    <rPh sb="20" eb="22">
      <t>ケイヒ</t>
    </rPh>
    <rPh sb="29" eb="31">
      <t>ヒョウキ</t>
    </rPh>
    <phoneticPr fontId="1"/>
  </si>
  <si>
    <t>(10) 通帳の写し（表紙及び届出印のあるページ）</t>
    <phoneticPr fontId="1"/>
  </si>
  <si>
    <t>(11) その他知事が必要と認める書類</t>
    <rPh sb="7" eb="8">
      <t>タ</t>
    </rPh>
    <rPh sb="8" eb="10">
      <t>チジ</t>
    </rPh>
    <rPh sb="11" eb="13">
      <t>ヒツヨウ</t>
    </rPh>
    <rPh sb="14" eb="15">
      <t>ミト</t>
    </rPh>
    <rPh sb="17" eb="19">
      <t>ショルイ</t>
    </rPh>
    <phoneticPr fontId="1"/>
  </si>
  <si>
    <t>TAISコード【例:00001－000010】
（ない場合は記載不要）</t>
    <rPh sb="27" eb="29">
      <t>バアイ</t>
    </rPh>
    <phoneticPr fontId="1"/>
  </si>
  <si>
    <t>（介護業務支援の種類をプルダウンから選択）</t>
    <rPh sb="1" eb="7">
      <t>カイゴギョウムシエン</t>
    </rPh>
    <rPh sb="8" eb="10">
      <t>シュルイ</t>
    </rPh>
    <rPh sb="18" eb="20">
      <t>センタク</t>
    </rPh>
    <phoneticPr fontId="1"/>
  </si>
  <si>
    <r>
      <t xml:space="preserve">9．業務改善計画（厚生労働省様式）
</t>
    </r>
    <r>
      <rPr>
        <sz val="10"/>
        <color theme="1"/>
        <rFont val="游ゴシック"/>
        <family val="3"/>
        <charset val="128"/>
        <scheme val="minor"/>
      </rPr>
      <t>※複数事業所を申請される場合は、１つのExcel内でシートを複製して事業所分作成してください</t>
    </r>
    <r>
      <rPr>
        <sz val="11"/>
        <color theme="1"/>
        <rFont val="游ゴシック"/>
        <family val="2"/>
        <charset val="128"/>
        <scheme val="minor"/>
      </rPr>
      <t>。</t>
    </r>
    <rPh sb="2" eb="8">
      <t>ギョウムカイゼンケイカク</t>
    </rPh>
    <rPh sb="9" eb="14">
      <t>コウセイロウドウショウ</t>
    </rPh>
    <rPh sb="14" eb="16">
      <t>ヨウシキ</t>
    </rPh>
    <phoneticPr fontId="1"/>
  </si>
  <si>
    <t>申請担当者
及び
効果報告担当者</t>
    <rPh sb="0" eb="5">
      <t>シンセイタントウシャ</t>
    </rPh>
    <rPh sb="6" eb="7">
      <t>オヨ</t>
    </rPh>
    <rPh sb="9" eb="13">
      <t>コウカホウコク</t>
    </rPh>
    <rPh sb="13" eb="16">
      <t>タントウシャ</t>
    </rPh>
    <phoneticPr fontId="1"/>
  </si>
  <si>
    <r>
      <t xml:space="preserve">12．指定通知書・許可通知書の写し
</t>
    </r>
    <r>
      <rPr>
        <sz val="10"/>
        <color theme="1"/>
        <rFont val="游ゴシック"/>
        <family val="3"/>
        <charset val="128"/>
        <scheme val="minor"/>
      </rPr>
      <t>※養護老人ホームは許可証の写し、軽費老人ホームは設置届出書の受理通知の写し
※みなし指定により指定書が存在しない場合は、以下に該当の施設名（サービス種別）を入力してください。</t>
    </r>
    <rPh sb="19" eb="23">
      <t>ヨウゴロウジン</t>
    </rPh>
    <rPh sb="27" eb="30">
      <t>キョカショウ</t>
    </rPh>
    <rPh sb="31" eb="32">
      <t>ウツ</t>
    </rPh>
    <rPh sb="34" eb="38">
      <t>ケイヒロウジン</t>
    </rPh>
    <rPh sb="42" eb="44">
      <t>セッチ</t>
    </rPh>
    <rPh sb="44" eb="47">
      <t>トドケデショ</t>
    </rPh>
    <rPh sb="48" eb="50">
      <t>ジュリ</t>
    </rPh>
    <rPh sb="50" eb="52">
      <t>ツウチ</t>
    </rPh>
    <rPh sb="53" eb="54">
      <t>ウツ</t>
    </rPh>
    <rPh sb="60" eb="62">
      <t>シテイ</t>
    </rPh>
    <rPh sb="65" eb="67">
      <t>シテイ</t>
    </rPh>
    <rPh sb="67" eb="68">
      <t>ショ</t>
    </rPh>
    <rPh sb="69" eb="71">
      <t>ソンザイ</t>
    </rPh>
    <rPh sb="74" eb="76">
      <t>バアイ</t>
    </rPh>
    <rPh sb="78" eb="80">
      <t>イカ</t>
    </rPh>
    <rPh sb="81" eb="83">
      <t>ガイトウ</t>
    </rPh>
    <rPh sb="84" eb="87">
      <t>シセツメイ</t>
    </rPh>
    <rPh sb="92" eb="94">
      <t>シュベツ</t>
    </rPh>
    <rPh sb="96" eb="98">
      <t>ニュウリョク</t>
    </rPh>
    <phoneticPr fontId="1"/>
  </si>
  <si>
    <r>
      <t xml:space="preserve">みなし指定を受けている施設名（サービス種別）⇒
</t>
    </r>
    <r>
      <rPr>
        <sz val="8"/>
        <color theme="1"/>
        <rFont val="游ゴシック"/>
        <family val="3"/>
        <charset val="128"/>
        <scheme val="minor"/>
      </rPr>
      <t>例：〇〇施設（短期入所療養介護）</t>
    </r>
    <rPh sb="6" eb="7">
      <t>ウ</t>
    </rPh>
    <rPh sb="11" eb="13">
      <t>シセツ</t>
    </rPh>
    <rPh sb="13" eb="14">
      <t>メイ</t>
    </rPh>
    <rPh sb="19" eb="21">
      <t>シュベツ</t>
    </rPh>
    <phoneticPr fontId="1"/>
  </si>
  <si>
    <t>15．【該当する場合のみ】委任状（口座名義人が法人代表者と異なる場合に提出してください）</t>
    <rPh sb="4" eb="6">
      <t>ガイトウ</t>
    </rPh>
    <rPh sb="8" eb="10">
      <t>バアイ</t>
    </rPh>
    <rPh sb="13" eb="16">
      <t>イニンジョウ</t>
    </rPh>
    <rPh sb="17" eb="19">
      <t>コウザ</t>
    </rPh>
    <rPh sb="19" eb="21">
      <t>メイギ</t>
    </rPh>
    <rPh sb="21" eb="22">
      <t>ニン</t>
    </rPh>
    <rPh sb="23" eb="25">
      <t>ホウジン</t>
    </rPh>
    <rPh sb="25" eb="28">
      <t>ダイヒョウシャ</t>
    </rPh>
    <rPh sb="29" eb="30">
      <t>コト</t>
    </rPh>
    <rPh sb="32" eb="34">
      <t>バアイ</t>
    </rPh>
    <rPh sb="35" eb="37">
      <t>テイシュツ</t>
    </rPh>
    <phoneticPr fontId="1"/>
  </si>
  <si>
    <t xml:space="preserve">　標記の補助金について、令和８年度大阪府介護テクノロジー導入支援事業補助金交付要綱第５条の規定により、下記のとおり申請します。
　また、標記の補助金により導入する介護テクノロジーについて他の行政機関等から補助金等の交付を受けていないことを誓約するとともに、大阪府が他の行政機関等に対し補助金等の交付の状況を確認することに同意します。
</t>
    <rPh sb="20" eb="22">
      <t>カイゴ</t>
    </rPh>
    <rPh sb="81" eb="83">
      <t>カイゴ</t>
    </rPh>
    <phoneticPr fontId="1"/>
  </si>
  <si>
    <t>令和８年度　大阪府介護テクノロジー導入支援事業補助金交付申請書</t>
    <rPh sb="0" eb="2">
      <t>レイワ</t>
    </rPh>
    <rPh sb="3" eb="4">
      <t>ネン</t>
    </rPh>
    <rPh sb="4" eb="5">
      <t>ド</t>
    </rPh>
    <rPh sb="9" eb="11">
      <t>カイゴ</t>
    </rPh>
    <phoneticPr fontId="9"/>
  </si>
  <si>
    <t>（１）介護テクノロジー等の導入支援</t>
    <rPh sb="3" eb="5">
      <t>カイゴ</t>
    </rPh>
    <rPh sb="11" eb="12">
      <t>トウ</t>
    </rPh>
    <rPh sb="13" eb="17">
      <t>ドウニュウシエン</t>
    </rPh>
    <phoneticPr fontId="1"/>
  </si>
  <si>
    <r>
      <t>介護テクノロジーの</t>
    </r>
    <r>
      <rPr>
        <b/>
        <u/>
        <sz val="11"/>
        <color theme="1"/>
        <rFont val="游ゴシック"/>
        <family val="3"/>
        <charset val="128"/>
        <scheme val="minor"/>
      </rPr>
      <t>種類</t>
    </r>
    <rPh sb="0" eb="2">
      <t>カイゴ</t>
    </rPh>
    <rPh sb="9" eb="11">
      <t>シュルイ</t>
    </rPh>
    <phoneticPr fontId="1"/>
  </si>
  <si>
    <t>その他の種類</t>
    <rPh sb="2" eb="3">
      <t>ホカ</t>
    </rPh>
    <phoneticPr fontId="1"/>
  </si>
  <si>
    <t>（２）介護テクノロジー等のパッケージ型導入支援</t>
    <rPh sb="3" eb="5">
      <t>カイゴ</t>
    </rPh>
    <rPh sb="19" eb="20">
      <t>ガタドウニュウシエン</t>
    </rPh>
    <phoneticPr fontId="1"/>
  </si>
  <si>
    <t>介護事業所等名
（指定書のとおり記載すること）</t>
    <rPh sb="0" eb="2">
      <t>カイゴ</t>
    </rPh>
    <rPh sb="2" eb="5">
      <t>ジギョウショ</t>
    </rPh>
    <rPh sb="5" eb="6">
      <t>トウ</t>
    </rPh>
    <rPh sb="6" eb="7">
      <t>メイ</t>
    </rPh>
    <rPh sb="9" eb="12">
      <t>シテイショ</t>
    </rPh>
    <rPh sb="16" eb="18">
      <t>キサイ</t>
    </rPh>
    <phoneticPr fontId="1"/>
  </si>
  <si>
    <t>（１）介護テクノロジー等の導入支援</t>
    <rPh sb="3" eb="5">
      <t>カイゴ</t>
    </rPh>
    <rPh sb="13" eb="17">
      <t>ドウニュウシエン</t>
    </rPh>
    <phoneticPr fontId="1"/>
  </si>
  <si>
    <t>補助対象経費（C）</t>
    <rPh sb="0" eb="6">
      <t>ホジョタイショウケイヒ</t>
    </rPh>
    <phoneticPr fontId="1"/>
  </si>
  <si>
    <t>対象経費に補助率（4/5）を乗じた額</t>
    <rPh sb="0" eb="4">
      <t>タイショウケイヒ</t>
    </rPh>
    <rPh sb="5" eb="8">
      <t>ホジョリツ</t>
    </rPh>
    <rPh sb="14" eb="15">
      <t>ジョウ</t>
    </rPh>
    <rPh sb="17" eb="18">
      <t>ガク</t>
    </rPh>
    <phoneticPr fontId="1"/>
  </si>
  <si>
    <t>補助額（D）</t>
    <rPh sb="0" eb="3">
      <t>ホジョガク</t>
    </rPh>
    <phoneticPr fontId="1"/>
  </si>
  <si>
    <t>（２）介護テクノロジー等のパッケージ型導入支援</t>
    <rPh sb="3" eb="5">
      <t>カイゴ</t>
    </rPh>
    <rPh sb="18" eb="19">
      <t>ガタ</t>
    </rPh>
    <rPh sb="19" eb="21">
      <t>ドウニュウ</t>
    </rPh>
    <rPh sb="21" eb="23">
      <t>シエン</t>
    </rPh>
    <phoneticPr fontId="1"/>
  </si>
  <si>
    <t>補助対象経費（C）</t>
    <rPh sb="0" eb="2">
      <t>ホジョ</t>
    </rPh>
    <rPh sb="2" eb="4">
      <t>タイショウ</t>
    </rPh>
    <rPh sb="4" eb="6">
      <t>ケイヒ</t>
    </rPh>
    <phoneticPr fontId="1"/>
  </si>
  <si>
    <t>支援にかかる経緯合計（税抜）
※対象外経費を除くこと（C）</t>
    <rPh sb="0" eb="2">
      <t>シエン</t>
    </rPh>
    <rPh sb="6" eb="8">
      <t>ケイイ</t>
    </rPh>
    <rPh sb="8" eb="10">
      <t>ゴウケイ</t>
    </rPh>
    <rPh sb="11" eb="13">
      <t>ゼイヌキ</t>
    </rPh>
    <rPh sb="16" eb="19">
      <t>タイショウガイ</t>
    </rPh>
    <rPh sb="19" eb="21">
      <t>ケイヒ</t>
    </rPh>
    <rPh sb="22" eb="23">
      <t>ノゾ</t>
    </rPh>
    <phoneticPr fontId="1"/>
  </si>
  <si>
    <t>必要な経費（税抜）
※対象外経費を除く</t>
    <rPh sb="0" eb="2">
      <t>ヒツヨウ</t>
    </rPh>
    <rPh sb="3" eb="5">
      <t>ケイヒ</t>
    </rPh>
    <rPh sb="6" eb="8">
      <t>ゼイヌキ</t>
    </rPh>
    <rPh sb="11" eb="14">
      <t>タイショウガイ</t>
    </rPh>
    <rPh sb="14" eb="16">
      <t>ケイヒ</t>
    </rPh>
    <rPh sb="17" eb="18">
      <t>ノゾ</t>
    </rPh>
    <phoneticPr fontId="1"/>
  </si>
  <si>
    <t>介護テクノロジー等導入費</t>
    <rPh sb="0" eb="2">
      <t>カイゴ</t>
    </rPh>
    <rPh sb="8" eb="9">
      <t>トウ</t>
    </rPh>
    <rPh sb="9" eb="12">
      <t>ドウニュウヒ</t>
    </rPh>
    <phoneticPr fontId="1"/>
  </si>
  <si>
    <t>※３　申請月における常勤換算方法により算出された人数を記載すること（小数点以下は四捨五入）。なお、居宅を訪問してサービスを提供する職員（訪問介護員、居宅介護支援専門員等）及び管理者や生活相談員の職員については、実人数としても可。</t>
    <rPh sb="5" eb="6">
      <t>ツキ</t>
    </rPh>
    <rPh sb="34" eb="37">
      <t>ショウスウテン</t>
    </rPh>
    <rPh sb="37" eb="39">
      <t>イカ</t>
    </rPh>
    <rPh sb="40" eb="44">
      <t>シシャゴニュウ</t>
    </rPh>
    <phoneticPr fontId="1"/>
  </si>
  <si>
    <t>令和８年度　大阪府介護テクノロジー導入支援事業補助金　所要額調書</t>
    <rPh sb="9" eb="11">
      <t>カイゴ</t>
    </rPh>
    <phoneticPr fontId="1"/>
  </si>
  <si>
    <t>・１～９及び15、16は、大阪府ホームページに様式を掲載しています。</t>
    <rPh sb="4" eb="5">
      <t>オヨ</t>
    </rPh>
    <phoneticPr fontId="1"/>
  </si>
  <si>
    <t>大阪府ホームページはこちら</t>
    <phoneticPr fontId="1"/>
  </si>
  <si>
    <t>18．提出書類（Excel様式等）を大阪府行政オンラインシステムで送信した。（ホームページ参照）
【送信日：　　月　　日】</t>
    <rPh sb="3" eb="5">
      <t>テイシュツ</t>
    </rPh>
    <rPh sb="5" eb="7">
      <t>ショルイ</t>
    </rPh>
    <rPh sb="13" eb="15">
      <t>ヨウシキ</t>
    </rPh>
    <rPh sb="15" eb="16">
      <t>トウ</t>
    </rPh>
    <rPh sb="18" eb="21">
      <t>オオサカフ</t>
    </rPh>
    <rPh sb="21" eb="23">
      <t>ギョウセイ</t>
    </rPh>
    <rPh sb="33" eb="35">
      <t>ソウシン</t>
    </rPh>
    <rPh sb="45" eb="47">
      <t>サンショウ</t>
    </rPh>
    <rPh sb="50" eb="53">
      <t>ソウシンビ</t>
    </rPh>
    <rPh sb="56" eb="57">
      <t>ガツ</t>
    </rPh>
    <rPh sb="59" eb="60">
      <t>ニチ</t>
    </rPh>
    <phoneticPr fontId="1"/>
  </si>
  <si>
    <t>総事業額</t>
    <rPh sb="0" eb="1">
      <t>ソウ</t>
    </rPh>
    <rPh sb="1" eb="3">
      <t>ジギョウ</t>
    </rPh>
    <rPh sb="3" eb="4">
      <t>ガク</t>
    </rPh>
    <phoneticPr fontId="1"/>
  </si>
  <si>
    <r>
      <t xml:space="preserve">16．【該当する場合のみ】申請月の従業者の勤務体制及び勤務形態一覧表
</t>
    </r>
    <r>
      <rPr>
        <sz val="10"/>
        <color theme="1"/>
        <rFont val="游ゴシック"/>
        <family val="3"/>
        <charset val="128"/>
        <scheme val="minor"/>
      </rPr>
      <t>※以下を申請する事業所分のみ
　・インカム
　・職員数に応じて必要なライセンス数が</t>
    </r>
    <r>
      <rPr>
        <u/>
        <sz val="10"/>
        <color theme="1"/>
        <rFont val="游ゴシック"/>
        <family val="3"/>
        <charset val="128"/>
        <scheme val="minor"/>
      </rPr>
      <t>変動する</t>
    </r>
    <r>
      <rPr>
        <sz val="10"/>
        <color theme="1"/>
        <rFont val="游ゴシック"/>
        <family val="3"/>
        <charset val="128"/>
        <scheme val="minor"/>
      </rPr>
      <t>介護ソフト・バックオフィスソフト
　・端末（※介護テクノロジー導入に付帯するものに限る）
※資格証又は研修修了証等の写しの提出は不要です。</t>
    </r>
    <rPh sb="36" eb="38">
      <t>イカ</t>
    </rPh>
    <rPh sb="39" eb="41">
      <t>シンセイ</t>
    </rPh>
    <rPh sb="43" eb="47">
      <t>ジギョウショブン</t>
    </rPh>
    <rPh sb="80" eb="82">
      <t>カイゴ</t>
    </rPh>
    <rPh sb="141" eb="143">
      <t>テイシュツ</t>
    </rPh>
    <rPh sb="144" eb="146">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</si>
</sst>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lt;=999]000;[&lt;=9999]000\-00;000\-0000"/>
    <numFmt numFmtId="178" formatCode="[$-411]ggge&quot;年&quot;m&quot;月&quot;d&quot;日&quot;;@"/>
  </numFmts>
  <fonts count="108">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sz val="14"/>
      <color theme="1"/>
      <name val="游ゴシック"/>
      <family val="2"/>
      <charset val="128"/>
      <scheme val="minor"/>
    </font>
    <font>
      <sz val="11"/>
      <color theme="1"/>
      <name val="游ゴシック"/>
      <family val="2"/>
      <charset val="128"/>
      <scheme val="minor"/>
    </font>
    <font>
      <sz val="11"/>
      <name val="ＭＳ Ｐゴシック"/>
      <family val="3"/>
      <charset val="128"/>
    </font>
    <font>
      <sz val="11"/>
      <name val="HGPｺﾞｼｯｸM"/>
      <family val="3"/>
      <charset val="128"/>
    </font>
    <font>
      <sz val="6"/>
      <name val="ＭＳ Ｐゴシック"/>
      <family val="3"/>
      <charset val="128"/>
    </font>
    <font>
      <sz val="10"/>
      <color theme="1"/>
      <name val="HGPｺﾞｼｯｸM"/>
      <family val="3"/>
      <charset val="128"/>
    </font>
    <font>
      <sz val="12"/>
      <name val="HGPｺﾞｼｯｸM"/>
      <family val="3"/>
      <charset val="128"/>
    </font>
    <font>
      <u/>
      <sz val="11"/>
      <color theme="10"/>
      <name val="游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u/>
      <sz val="11"/>
      <color theme="10"/>
      <name val="ＭＳ Ｐゴシック"/>
      <family val="3"/>
      <charset val="128"/>
    </font>
    <font>
      <b/>
      <sz val="12"/>
      <color theme="1"/>
      <name val="游ゴシック"/>
      <family val="3"/>
      <charset val="128"/>
      <scheme val="minor"/>
    </font>
    <font>
      <sz val="11"/>
      <color theme="1"/>
      <name val="游ゴシック"/>
      <family val="3"/>
      <charset val="128"/>
      <scheme val="minor"/>
    </font>
    <font>
      <u/>
      <sz val="12"/>
      <color theme="1"/>
      <name val="游ゴシック"/>
      <family val="3"/>
      <charset val="128"/>
      <scheme val="minor"/>
    </font>
    <font>
      <u/>
      <sz val="10"/>
      <color theme="1"/>
      <name val="游ゴシック"/>
      <family val="3"/>
      <charset val="128"/>
      <scheme val="minor"/>
    </font>
    <font>
      <sz val="10.5"/>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9"/>
      <name val="游ゴシック"/>
      <family val="3"/>
      <charset val="128"/>
      <scheme val="minor"/>
    </font>
    <font>
      <sz val="9"/>
      <color theme="1"/>
      <name val="游ゴシック"/>
      <family val="2"/>
      <charset val="128"/>
      <scheme val="minor"/>
    </font>
    <font>
      <sz val="11"/>
      <color theme="1"/>
      <name val="ＭＳ Ｐゴシック"/>
      <family val="2"/>
      <charset val="128"/>
    </font>
    <font>
      <sz val="6"/>
      <name val="ＭＳ Ｐゴシック"/>
      <family val="2"/>
      <charset val="128"/>
    </font>
    <font>
      <b/>
      <sz val="14"/>
      <name val="ＭＳ ゴシック"/>
      <family val="3"/>
      <charset val="128"/>
    </font>
    <font>
      <sz val="12"/>
      <name val="ＭＳ ゴシック"/>
      <family val="3"/>
      <charset val="128"/>
    </font>
    <font>
      <sz val="12"/>
      <color rgb="FF000000"/>
      <name val="ＭＳ Ｐゴシック"/>
      <family val="2"/>
      <charset val="128"/>
    </font>
    <font>
      <sz val="11"/>
      <name val="ＭＳ ゴシック"/>
      <family val="3"/>
      <charset val="128"/>
    </font>
    <font>
      <sz val="10"/>
      <name val="ＭＳ ゴシック"/>
      <family val="3"/>
      <charset val="128"/>
    </font>
    <font>
      <sz val="10.5"/>
      <name val="ＭＳ ゴシック"/>
      <family val="3"/>
      <charset val="128"/>
    </font>
    <font>
      <u/>
      <sz val="10.5"/>
      <name val="ＭＳ ゴシック"/>
      <family val="3"/>
      <charset val="128"/>
    </font>
    <font>
      <sz val="12"/>
      <color rgb="FF000000"/>
      <name val="ＭＳ ゴシック"/>
      <family val="3"/>
      <charset val="128"/>
    </font>
    <font>
      <b/>
      <sz val="10"/>
      <color rgb="FFFF0000"/>
      <name val="游ゴシック"/>
      <family val="3"/>
      <charset val="128"/>
      <scheme val="minor"/>
    </font>
    <font>
      <sz val="9"/>
      <name val="ＭＳ Ｐゴシック"/>
      <family val="2"/>
      <charset val="128"/>
    </font>
    <font>
      <b/>
      <u/>
      <sz val="9"/>
      <name val="ＭＳ Ｐゴシック"/>
      <family val="3"/>
      <charset val="128"/>
    </font>
    <font>
      <sz val="9"/>
      <name val="ＭＳ Ｐゴシック"/>
      <family val="3"/>
      <charset val="128"/>
    </font>
    <font>
      <sz val="9"/>
      <name val="ＭＳ ゴシック"/>
      <family val="3"/>
      <charset val="128"/>
    </font>
    <font>
      <sz val="10"/>
      <color rgb="FF000000"/>
      <name val="ＭＳ Ｐゴシック"/>
      <family val="2"/>
      <charset val="128"/>
    </font>
    <font>
      <b/>
      <sz val="10"/>
      <name val="ＭＳ ゴシック"/>
      <family val="3"/>
      <charset val="128"/>
    </font>
    <font>
      <sz val="11"/>
      <color theme="1"/>
      <name val="ＭＳ 明朝"/>
      <family val="1"/>
      <charset val="128"/>
    </font>
    <font>
      <b/>
      <sz val="10"/>
      <color theme="1"/>
      <name val="游ゴシック"/>
      <family val="3"/>
      <charset val="128"/>
      <scheme val="minor"/>
    </font>
    <font>
      <b/>
      <sz val="15"/>
      <color theme="1"/>
      <name val="游ゴシック"/>
      <family val="3"/>
      <charset val="128"/>
      <scheme val="minor"/>
    </font>
    <font>
      <b/>
      <sz val="14"/>
      <color theme="1"/>
      <name val="游ゴシック"/>
      <family val="3"/>
      <charset val="128"/>
      <scheme val="minor"/>
    </font>
    <font>
      <b/>
      <sz val="11.5"/>
      <color theme="1"/>
      <name val="游ゴシック"/>
      <family val="3"/>
      <charset val="128"/>
      <scheme val="minor"/>
    </font>
    <font>
      <b/>
      <u/>
      <sz val="11"/>
      <color theme="1"/>
      <name val="游ゴシック"/>
      <family val="3"/>
      <charset val="128"/>
      <scheme val="minor"/>
    </font>
    <font>
      <b/>
      <u/>
      <sz val="12"/>
      <color theme="1"/>
      <name val="游ゴシック"/>
      <family val="3"/>
      <charset val="128"/>
      <scheme val="minor"/>
    </font>
    <font>
      <b/>
      <u/>
      <sz val="11.5"/>
      <color theme="1"/>
      <name val="游ゴシック"/>
      <family val="3"/>
      <charset val="128"/>
      <scheme val="minor"/>
    </font>
    <font>
      <sz val="11"/>
      <color theme="1"/>
      <name val="Meiryo UI"/>
      <family val="3"/>
      <charset val="128"/>
    </font>
    <font>
      <sz val="20"/>
      <color theme="1"/>
      <name val="Meiryo UI"/>
      <family val="3"/>
      <charset val="128"/>
    </font>
    <font>
      <sz val="16"/>
      <color theme="1"/>
      <name val="Meiryo UI"/>
      <family val="3"/>
      <charset val="128"/>
    </font>
    <font>
      <b/>
      <sz val="16"/>
      <color theme="1"/>
      <name val="Meiryo UI"/>
      <family val="3"/>
      <charset val="128"/>
    </font>
    <font>
      <sz val="14"/>
      <color theme="1"/>
      <name val="Meiryo UI"/>
      <family val="3"/>
      <charset val="128"/>
    </font>
    <font>
      <b/>
      <sz val="13"/>
      <color theme="1"/>
      <name val="Meiryo UI"/>
      <family val="3"/>
      <charset val="128"/>
    </font>
    <font>
      <b/>
      <sz val="20"/>
      <color theme="1"/>
      <name val="Meiryo UI"/>
      <family val="3"/>
      <charset val="128"/>
    </font>
    <font>
      <b/>
      <sz val="11"/>
      <color theme="1"/>
      <name val="Meiryo UI"/>
      <family val="3"/>
      <charset val="128"/>
    </font>
    <font>
      <b/>
      <sz val="12"/>
      <color theme="1"/>
      <name val="Meiryo UI"/>
      <family val="3"/>
      <charset val="128"/>
    </font>
    <font>
      <sz val="12"/>
      <color theme="1"/>
      <name val="Meiryo UI"/>
      <family val="3"/>
      <charset val="128"/>
    </font>
    <font>
      <sz val="11"/>
      <name val="Meiryo UI"/>
      <family val="3"/>
      <charset val="128"/>
    </font>
    <font>
      <b/>
      <sz val="15"/>
      <color theme="1"/>
      <name val="Meiryo UI"/>
      <family val="3"/>
      <charset val="128"/>
    </font>
    <font>
      <sz val="13"/>
      <color theme="1"/>
      <name val="Meiryo UI"/>
      <family val="3"/>
      <charset val="128"/>
    </font>
    <font>
      <sz val="15"/>
      <color theme="1"/>
      <name val="Meiryo UI"/>
      <family val="3"/>
      <charset val="128"/>
    </font>
    <font>
      <b/>
      <sz val="22"/>
      <color theme="1"/>
      <name val="Meiryo UI"/>
      <family val="3"/>
      <charset val="128"/>
    </font>
    <font>
      <b/>
      <sz val="28"/>
      <color theme="1"/>
      <name val="Meiryo UI"/>
      <family val="3"/>
      <charset val="128"/>
    </font>
    <font>
      <sz val="11"/>
      <color rgb="FFFF0000"/>
      <name val="Meiryo UI"/>
      <family val="3"/>
      <charset val="128"/>
    </font>
    <font>
      <sz val="14"/>
      <color rgb="FFFF0000"/>
      <name val="Meiryo UI"/>
      <family val="3"/>
      <charset val="128"/>
    </font>
    <font>
      <sz val="11"/>
      <color theme="1"/>
      <name val="游ゴシック Light"/>
      <family val="3"/>
      <charset val="128"/>
      <scheme val="major"/>
    </font>
    <font>
      <sz val="10"/>
      <name val="游ゴシック"/>
      <family val="3"/>
      <charset val="128"/>
      <scheme val="minor"/>
    </font>
    <font>
      <u/>
      <sz val="11"/>
      <color theme="1"/>
      <name val="游ゴシック"/>
      <family val="3"/>
      <charset val="128"/>
      <scheme val="minor"/>
    </font>
    <font>
      <sz val="28"/>
      <color theme="1"/>
      <name val="Meiryo UI"/>
      <family val="3"/>
      <charset val="128"/>
    </font>
    <font>
      <u/>
      <sz val="10"/>
      <color theme="10"/>
      <name val="游ゴシック"/>
      <family val="2"/>
      <charset val="128"/>
      <scheme val="minor"/>
    </font>
    <font>
      <b/>
      <sz val="13"/>
      <color theme="1"/>
      <name val="游ゴシック"/>
      <family val="3"/>
      <charset val="128"/>
      <scheme val="minor"/>
    </font>
    <font>
      <b/>
      <sz val="17"/>
      <color theme="1"/>
      <name val="游ゴシック"/>
      <family val="3"/>
      <charset val="128"/>
      <scheme val="minor"/>
    </font>
    <font>
      <sz val="11"/>
      <color theme="1"/>
      <name val="ＭＳ ゴシック"/>
      <family val="3"/>
      <charset val="128"/>
    </font>
    <font>
      <sz val="11"/>
      <color theme="1"/>
      <name val="Segoe UI Symbol"/>
      <family val="3"/>
    </font>
    <font>
      <sz val="11"/>
      <color theme="0"/>
      <name val="游ゴシック"/>
      <family val="3"/>
      <charset val="128"/>
      <scheme val="minor"/>
    </font>
    <font>
      <b/>
      <sz val="15"/>
      <color indexed="81"/>
      <name val="MS P ゴシック"/>
      <family val="3"/>
      <charset val="128"/>
    </font>
    <font>
      <b/>
      <sz val="12"/>
      <color rgb="FFFF0000"/>
      <name val="Meiryo UI"/>
      <family val="3"/>
      <charset val="128"/>
    </font>
    <font>
      <sz val="12"/>
      <color theme="1"/>
      <name val="游ゴシック"/>
      <family val="3"/>
      <charset val="128"/>
      <scheme val="minor"/>
    </font>
    <font>
      <sz val="11"/>
      <name val="游ゴシック"/>
      <family val="3"/>
      <charset val="128"/>
      <scheme val="minor"/>
    </font>
    <font>
      <sz val="12"/>
      <color rgb="FFFF0000"/>
      <name val="Meiryo UI"/>
      <family val="3"/>
      <charset val="128"/>
    </font>
    <font>
      <sz val="10"/>
      <color theme="1"/>
      <name val="Meiryo UI"/>
      <family val="3"/>
      <charset val="128"/>
    </font>
    <font>
      <b/>
      <sz val="9"/>
      <color indexed="81"/>
      <name val="MS P ゴシック"/>
      <family val="3"/>
      <charset val="128"/>
    </font>
    <font>
      <sz val="16"/>
      <name val="Meiryo UI"/>
      <family val="3"/>
      <charset val="128"/>
    </font>
    <font>
      <b/>
      <sz val="12"/>
      <name val="Meiryo UI"/>
      <family val="3"/>
      <charset val="128"/>
    </font>
    <font>
      <b/>
      <sz val="11"/>
      <color indexed="81"/>
      <name val="MS P ゴシック"/>
      <family val="3"/>
      <charset val="128"/>
    </font>
    <font>
      <sz val="8"/>
      <color theme="1"/>
      <name val="游ゴシック"/>
      <family val="3"/>
      <charset val="128"/>
      <scheme val="minor"/>
    </font>
    <font>
      <sz val="11"/>
      <color theme="1"/>
      <name val="HGPｺﾞｼｯｸM"/>
      <family val="3"/>
      <charset val="128"/>
    </font>
    <font>
      <sz val="12"/>
      <color theme="1"/>
      <name val="HGPｺﾞｼｯｸM"/>
      <family val="3"/>
      <charset val="128"/>
    </font>
    <font>
      <sz val="10.5"/>
      <name val="游ゴシック"/>
      <family val="3"/>
      <charset val="128"/>
      <scheme val="minor"/>
    </font>
  </fonts>
  <fills count="3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CC"/>
        <bgColor indexed="64"/>
      </patternFill>
    </fill>
    <fill>
      <patternFill patternType="solid">
        <fgColor theme="5" tint="0.79998168889431442"/>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rgb="FFCCFFCC"/>
        <bgColor indexed="64"/>
      </patternFill>
    </fill>
    <fill>
      <patternFill patternType="solid">
        <fgColor theme="7" tint="0.79998168889431442"/>
        <bgColor rgb="FF000000"/>
      </patternFill>
    </fill>
  </fills>
  <borders count="1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thin">
        <color indexed="64"/>
      </left>
      <right style="medium">
        <color auto="1"/>
      </right>
      <top/>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ck">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ck">
        <color indexed="64"/>
      </right>
      <top style="thick">
        <color indexed="64"/>
      </top>
      <bottom/>
      <diagonal/>
    </border>
    <border>
      <left style="thin">
        <color indexed="64"/>
      </left>
      <right style="thick">
        <color indexed="64"/>
      </right>
      <top/>
      <bottom/>
      <diagonal/>
    </border>
    <border>
      <left style="thick">
        <color indexed="64"/>
      </left>
      <right/>
      <top/>
      <bottom/>
      <diagonal/>
    </border>
    <border>
      <left style="thick">
        <color indexed="64"/>
      </left>
      <right style="thin">
        <color indexed="64"/>
      </right>
      <top style="hair">
        <color indexed="64"/>
      </top>
      <bottom style="thick">
        <color indexed="64"/>
      </bottom>
      <diagonal/>
    </border>
    <border>
      <left style="thin">
        <color indexed="64"/>
      </left>
      <right style="thick">
        <color indexed="64"/>
      </right>
      <top/>
      <bottom style="thick">
        <color indexed="64"/>
      </bottom>
      <diagonal/>
    </border>
    <border>
      <left style="thin">
        <color indexed="64"/>
      </left>
      <right style="thin">
        <color indexed="64"/>
      </right>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thick">
        <color indexed="64"/>
      </left>
      <right style="thick">
        <color indexed="64"/>
      </right>
      <top style="thick">
        <color indexed="64"/>
      </top>
      <bottom style="thick">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hair">
        <color indexed="64"/>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style="thin">
        <color indexed="64"/>
      </right>
      <top/>
      <bottom style="medium">
        <color indexed="64"/>
      </bottom>
      <diagonal/>
    </border>
    <border>
      <left style="medium">
        <color indexed="64"/>
      </left>
      <right style="thin">
        <color indexed="64"/>
      </right>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top style="medium">
        <color indexed="64"/>
      </top>
      <bottom style="hair">
        <color indexed="64"/>
      </bottom>
      <diagonal/>
    </border>
    <border>
      <left/>
      <right style="thin">
        <color indexed="64"/>
      </right>
      <top style="hair">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diagonal/>
    </border>
    <border>
      <left/>
      <right/>
      <top/>
      <bottom style="thick">
        <color indexed="64"/>
      </bottom>
      <diagonal/>
    </border>
    <border>
      <left style="thick">
        <color indexed="64"/>
      </left>
      <right style="thin">
        <color indexed="64"/>
      </right>
      <top style="medium">
        <color indexed="64"/>
      </top>
      <bottom style="medium">
        <color auto="1"/>
      </bottom>
      <diagonal/>
    </border>
    <border>
      <left/>
      <right style="thick">
        <color indexed="64"/>
      </right>
      <top style="medium">
        <color auto="1"/>
      </top>
      <bottom style="medium">
        <color indexed="64"/>
      </bottom>
      <diagonal/>
    </border>
    <border>
      <left style="thick">
        <color indexed="64"/>
      </left>
      <right/>
      <top style="hair">
        <color indexed="64"/>
      </top>
      <bottom style="medium">
        <color indexed="64"/>
      </bottom>
      <diagonal/>
    </border>
    <border>
      <left style="thin">
        <color indexed="64"/>
      </left>
      <right style="thick">
        <color indexed="64"/>
      </right>
      <top style="hair">
        <color indexed="64"/>
      </top>
      <bottom style="medium">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medium">
        <color indexed="64"/>
      </top>
      <bottom style="medium">
        <color auto="1"/>
      </bottom>
      <diagonal/>
    </border>
    <border>
      <left/>
      <right/>
      <top style="medium">
        <color indexed="64"/>
      </top>
      <bottom style="hair">
        <color indexed="64"/>
      </bottom>
      <diagonal/>
    </border>
    <border>
      <left/>
      <right/>
      <top style="hair">
        <color indexed="64"/>
      </top>
      <bottom style="hair">
        <color indexed="64"/>
      </bottom>
      <diagonal/>
    </border>
    <border>
      <left/>
      <right style="thick">
        <color indexed="64"/>
      </right>
      <top style="medium">
        <color auto="1"/>
      </top>
      <bottom/>
      <diagonal/>
    </border>
    <border>
      <left/>
      <right/>
      <top/>
      <bottom style="hair">
        <color indexed="64"/>
      </bottom>
      <diagonal/>
    </border>
    <border>
      <left/>
      <right style="thin">
        <color indexed="64"/>
      </right>
      <top style="hair">
        <color indexed="64"/>
      </top>
      <bottom style="thick">
        <color indexed="64"/>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hair">
        <color indexed="64"/>
      </top>
      <bottom/>
      <diagonal/>
    </border>
    <border>
      <left style="hair">
        <color indexed="64"/>
      </left>
      <right/>
      <top/>
      <bottom/>
      <diagonal/>
    </border>
    <border>
      <left/>
      <right/>
      <top style="thick">
        <color indexed="64"/>
      </top>
      <bottom style="medium">
        <color indexed="64"/>
      </bottom>
      <diagonal/>
    </border>
    <border>
      <left style="thick">
        <color indexed="64"/>
      </left>
      <right style="thin">
        <color indexed="64"/>
      </right>
      <top/>
      <bottom style="hair">
        <color indexed="64"/>
      </bottom>
      <diagonal/>
    </border>
    <border>
      <left style="thick">
        <color indexed="64"/>
      </left>
      <right style="thin">
        <color indexed="64"/>
      </right>
      <top style="hair">
        <color indexed="64"/>
      </top>
      <bottom style="medium">
        <color indexed="64"/>
      </bottom>
      <diagonal/>
    </border>
    <border>
      <left style="thick">
        <color indexed="64"/>
      </left>
      <right style="thin">
        <color indexed="64"/>
      </right>
      <top style="hair">
        <color indexed="64"/>
      </top>
      <bottom/>
      <diagonal/>
    </border>
    <border>
      <left style="thin">
        <color auto="1"/>
      </left>
      <right style="thin">
        <color indexed="64"/>
      </right>
      <top style="thin">
        <color auto="1"/>
      </top>
      <bottom style="thin">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style="medium">
        <color auto="1"/>
      </right>
      <top/>
      <bottom style="thick">
        <color indexed="64"/>
      </bottom>
      <diagonal/>
    </border>
    <border>
      <left style="medium">
        <color indexed="64"/>
      </left>
      <right style="thin">
        <color indexed="64"/>
      </right>
      <top style="hair">
        <color indexed="64"/>
      </top>
      <bottom style="medium">
        <color indexed="64"/>
      </bottom>
      <diagonal/>
    </border>
    <border>
      <left style="medium">
        <color auto="1"/>
      </left>
      <right style="thin">
        <color indexed="64"/>
      </right>
      <top/>
      <bottom/>
      <diagonal/>
    </border>
    <border>
      <left style="medium">
        <color auto="1"/>
      </left>
      <right/>
      <top/>
      <bottom style="thick">
        <color auto="1"/>
      </bottom>
      <diagonal/>
    </border>
    <border>
      <left style="medium">
        <color indexed="64"/>
      </left>
      <right/>
      <top style="hair">
        <color indexed="64"/>
      </top>
      <bottom style="thick">
        <color auto="1"/>
      </bottom>
      <diagonal/>
    </border>
    <border>
      <left style="thin">
        <color indexed="64"/>
      </left>
      <right style="medium">
        <color indexed="64"/>
      </right>
      <top/>
      <bottom style="thick">
        <color auto="1"/>
      </bottom>
      <diagonal/>
    </border>
    <border>
      <left/>
      <right/>
      <top/>
      <bottom style="thick">
        <color auto="1"/>
      </bottom>
      <diagonal/>
    </border>
    <border>
      <left style="thick">
        <color indexed="64"/>
      </left>
      <right style="thin">
        <color indexed="64"/>
      </right>
      <top/>
      <bottom style="thick">
        <color auto="1"/>
      </bottom>
      <diagonal/>
    </border>
    <border>
      <left style="thin">
        <color indexed="64"/>
      </left>
      <right style="thin">
        <color indexed="64"/>
      </right>
      <top/>
      <bottom style="thick">
        <color auto="1"/>
      </bottom>
      <diagonal/>
    </border>
    <border>
      <left/>
      <right style="thin">
        <color indexed="64"/>
      </right>
      <top/>
      <bottom style="thick">
        <color auto="1"/>
      </bottom>
      <diagonal/>
    </border>
    <border>
      <left style="thin">
        <color indexed="64"/>
      </left>
      <right/>
      <top style="thick">
        <color auto="1"/>
      </top>
      <bottom style="medium">
        <color auto="1"/>
      </bottom>
      <diagonal/>
    </border>
    <border>
      <left style="thick">
        <color indexed="64"/>
      </left>
      <right style="thin">
        <color indexed="64"/>
      </right>
      <top style="thick">
        <color auto="1"/>
      </top>
      <bottom style="medium">
        <color auto="1"/>
      </bottom>
      <diagonal/>
    </border>
    <border>
      <left/>
      <right style="thin">
        <color indexed="64"/>
      </right>
      <top style="thick">
        <color auto="1"/>
      </top>
      <bottom style="medium">
        <color auto="1"/>
      </bottom>
      <diagonal/>
    </border>
    <border>
      <left style="thin">
        <color indexed="64"/>
      </left>
      <right style="medium">
        <color auto="1"/>
      </right>
      <top style="thick">
        <color auto="1"/>
      </top>
      <bottom style="medium">
        <color auto="1"/>
      </bottom>
      <diagonal/>
    </border>
    <border>
      <left style="thin">
        <color auto="1"/>
      </left>
      <right style="thin">
        <color indexed="64"/>
      </right>
      <top style="thick">
        <color auto="1"/>
      </top>
      <bottom style="medium">
        <color auto="1"/>
      </bottom>
      <diagonal/>
    </border>
    <border>
      <left style="medium">
        <color indexed="64"/>
      </left>
      <right style="thin">
        <color indexed="64"/>
      </right>
      <top/>
      <bottom style="thick">
        <color auto="1"/>
      </bottom>
      <diagonal/>
    </border>
    <border>
      <left style="thin">
        <color auto="1"/>
      </left>
      <right style="thin">
        <color indexed="64"/>
      </right>
      <top style="medium">
        <color auto="1"/>
      </top>
      <bottom style="thick">
        <color indexed="64"/>
      </bottom>
      <diagonal/>
    </border>
    <border>
      <left style="thick">
        <color indexed="64"/>
      </left>
      <right style="thin">
        <color indexed="64"/>
      </right>
      <top style="medium">
        <color indexed="64"/>
      </top>
      <bottom/>
      <diagonal/>
    </border>
    <border>
      <left style="thick">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ck">
        <color indexed="64"/>
      </right>
      <top style="medium">
        <color indexed="64"/>
      </top>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ck">
        <color indexed="64"/>
      </left>
      <right/>
      <top style="thick">
        <color indexed="64"/>
      </top>
      <bottom style="medium">
        <color indexed="64"/>
      </bottom>
      <diagonal/>
    </border>
    <border>
      <left/>
      <right style="thick">
        <color indexed="64"/>
      </right>
      <top style="thick">
        <color indexed="64"/>
      </top>
      <bottom style="medium">
        <color auto="1"/>
      </bottom>
      <diagonal/>
    </border>
    <border>
      <left style="medium">
        <color auto="1"/>
      </left>
      <right style="thick">
        <color indexed="64"/>
      </right>
      <top/>
      <bottom style="medium">
        <color auto="1"/>
      </bottom>
      <diagonal/>
    </border>
    <border>
      <left style="medium">
        <color auto="1"/>
      </left>
      <right style="thick">
        <color indexed="64"/>
      </right>
      <top style="medium">
        <color auto="1"/>
      </top>
      <bottom style="medium">
        <color auto="1"/>
      </bottom>
      <diagonal/>
    </border>
    <border>
      <left style="thick">
        <color indexed="64"/>
      </left>
      <right style="medium">
        <color auto="1"/>
      </right>
      <top style="medium">
        <color auto="1"/>
      </top>
      <bottom style="thick">
        <color indexed="64"/>
      </bottom>
      <diagonal/>
    </border>
    <border>
      <left style="medium">
        <color auto="1"/>
      </left>
      <right style="medium">
        <color auto="1"/>
      </right>
      <top style="medium">
        <color auto="1"/>
      </top>
      <bottom style="thick">
        <color indexed="64"/>
      </bottom>
      <diagonal/>
    </border>
    <border>
      <left style="medium">
        <color auto="1"/>
      </left>
      <right style="thick">
        <color indexed="64"/>
      </right>
      <top style="medium">
        <color auto="1"/>
      </top>
      <bottom style="thick">
        <color indexed="64"/>
      </bottom>
      <diagonal/>
    </border>
    <border>
      <left style="thick">
        <color indexed="64"/>
      </left>
      <right style="thick">
        <color indexed="64"/>
      </right>
      <top style="thick">
        <color indexed="64"/>
      </top>
      <bottom style="medium">
        <color auto="1"/>
      </bottom>
      <diagonal/>
    </border>
    <border>
      <left style="thick">
        <color indexed="64"/>
      </left>
      <right style="thick">
        <color indexed="64"/>
      </right>
      <top style="medium">
        <color auto="1"/>
      </top>
      <bottom style="medium">
        <color auto="1"/>
      </bottom>
      <diagonal/>
    </border>
    <border>
      <left style="thick">
        <color indexed="64"/>
      </left>
      <right style="thick">
        <color indexed="64"/>
      </right>
      <top style="medium">
        <color auto="1"/>
      </top>
      <bottom style="thick">
        <color indexed="64"/>
      </bottom>
      <diagonal/>
    </border>
    <border>
      <left/>
      <right/>
      <top style="thin">
        <color auto="1"/>
      </top>
      <bottom style="thin">
        <color auto="1"/>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s>
  <cellStyleXfs count="54">
    <xf numFmtId="0" fontId="0" fillId="0" borderId="0">
      <alignment vertical="center"/>
    </xf>
    <xf numFmtId="0" fontId="7" fillId="0" borderId="0"/>
    <xf numFmtId="0" fontId="12" fillId="0" borderId="0" applyNumberFormat="0" applyFill="0" applyBorder="0" applyAlignment="0" applyProtection="0">
      <alignment vertical="center"/>
    </xf>
    <xf numFmtId="0" fontId="7" fillId="0" borderId="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4" fillId="15"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22" borderId="0" applyNumberFormat="0" applyBorder="0" applyAlignment="0" applyProtection="0">
      <alignment vertical="center"/>
    </xf>
    <xf numFmtId="0" fontId="15" fillId="0" borderId="0" applyNumberFormat="0" applyFill="0" applyBorder="0" applyAlignment="0" applyProtection="0">
      <alignment vertical="center"/>
    </xf>
    <xf numFmtId="0" fontId="16" fillId="23" borderId="14" applyNumberFormat="0" applyAlignment="0" applyProtection="0">
      <alignment vertical="center"/>
    </xf>
    <xf numFmtId="0" fontId="17" fillId="24" borderId="0" applyNumberFormat="0" applyBorder="0" applyAlignment="0" applyProtection="0">
      <alignment vertical="center"/>
    </xf>
    <xf numFmtId="9" fontId="7" fillId="0" borderId="0" applyFont="0" applyFill="0" applyBorder="0" applyAlignment="0" applyProtection="0">
      <alignment vertical="center"/>
    </xf>
    <xf numFmtId="0" fontId="13" fillId="25" borderId="15" applyNumberFormat="0" applyFont="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26" borderId="17" applyNumberFormat="0" applyAlignment="0" applyProtection="0">
      <alignment vertical="center"/>
    </xf>
    <xf numFmtId="0" fontId="21" fillId="0" borderId="0" applyNumberFormat="0" applyFill="0" applyBorder="0" applyAlignment="0" applyProtection="0">
      <alignment vertical="center"/>
    </xf>
    <xf numFmtId="38" fontId="7" fillId="0" borderId="0" applyFont="0" applyFill="0" applyBorder="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4" fillId="0" borderId="0" applyNumberFormat="0" applyFill="0" applyBorder="0" applyAlignment="0" applyProtection="0">
      <alignment vertical="center"/>
    </xf>
    <xf numFmtId="0" fontId="25" fillId="0" borderId="21" applyNumberFormat="0" applyFill="0" applyAlignment="0" applyProtection="0">
      <alignment vertical="center"/>
    </xf>
    <xf numFmtId="0" fontId="26" fillId="26" borderId="22" applyNumberFormat="0" applyAlignment="0" applyProtection="0">
      <alignment vertical="center"/>
    </xf>
    <xf numFmtId="0" fontId="27" fillId="0" borderId="0" applyNumberFormat="0" applyFill="0" applyBorder="0" applyAlignment="0" applyProtection="0">
      <alignment vertical="center"/>
    </xf>
    <xf numFmtId="0" fontId="28" fillId="10" borderId="17" applyNumberFormat="0" applyAlignment="0" applyProtection="0">
      <alignment vertical="center"/>
    </xf>
    <xf numFmtId="0" fontId="30" fillId="0" borderId="0"/>
    <xf numFmtId="0" fontId="29" fillId="7"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31" fillId="0" borderId="0" applyNumberFormat="0" applyFill="0" applyBorder="0" applyAlignment="0" applyProtection="0">
      <alignment vertical="center"/>
    </xf>
    <xf numFmtId="0" fontId="7" fillId="0" borderId="0"/>
    <xf numFmtId="38" fontId="6" fillId="0" borderId="0" applyFont="0" applyFill="0" applyBorder="0" applyAlignment="0" applyProtection="0">
      <alignment vertical="center"/>
    </xf>
  </cellStyleXfs>
  <cellXfs count="677">
    <xf numFmtId="0" fontId="0" fillId="0" borderId="0" xfId="0">
      <alignment vertical="center"/>
    </xf>
    <xf numFmtId="0" fontId="0" fillId="0" borderId="1" xfId="0" applyBorder="1" applyAlignment="1">
      <alignment vertical="center" wrapText="1"/>
    </xf>
    <xf numFmtId="0" fontId="8" fillId="2" borderId="0" xfId="1" applyFont="1" applyFill="1" applyAlignment="1">
      <alignment vertical="center"/>
    </xf>
    <xf numFmtId="0" fontId="8" fillId="2" borderId="9" xfId="1" applyFont="1" applyFill="1" applyBorder="1" applyAlignment="1">
      <alignment vertical="center"/>
    </xf>
    <xf numFmtId="0" fontId="8" fillId="2" borderId="10" xfId="1" applyFont="1" applyFill="1" applyBorder="1" applyAlignment="1">
      <alignment vertical="center"/>
    </xf>
    <xf numFmtId="0" fontId="8" fillId="2" borderId="8" xfId="1" applyFont="1" applyFill="1" applyBorder="1" applyAlignment="1">
      <alignment vertical="center"/>
    </xf>
    <xf numFmtId="0" fontId="8" fillId="2" borderId="11" xfId="1" applyFont="1" applyFill="1" applyBorder="1" applyAlignment="1">
      <alignment vertical="center"/>
    </xf>
    <xf numFmtId="0" fontId="8" fillId="2" borderId="12" xfId="1" applyFont="1" applyFill="1" applyBorder="1" applyAlignment="1">
      <alignment vertical="center"/>
    </xf>
    <xf numFmtId="0" fontId="8" fillId="2" borderId="0" xfId="1" applyFont="1" applyFill="1" applyAlignment="1">
      <alignment horizontal="left" vertical="center"/>
    </xf>
    <xf numFmtId="0" fontId="8" fillId="2" borderId="7" xfId="1" applyFont="1" applyFill="1" applyBorder="1" applyAlignment="1">
      <alignment vertical="center"/>
    </xf>
    <xf numFmtId="0" fontId="8" fillId="2" borderId="13" xfId="1" applyFont="1" applyFill="1" applyBorder="1" applyAlignment="1">
      <alignment vertical="center"/>
    </xf>
    <xf numFmtId="0" fontId="8" fillId="2" borderId="6" xfId="1" applyFont="1" applyFill="1" applyBorder="1" applyAlignment="1">
      <alignment vertical="center"/>
    </xf>
    <xf numFmtId="0" fontId="10" fillId="2" borderId="0" xfId="1" applyFont="1" applyFill="1" applyAlignment="1">
      <alignment vertical="center"/>
    </xf>
    <xf numFmtId="0" fontId="8" fillId="2" borderId="0" xfId="1" applyFont="1" applyFill="1" applyAlignment="1">
      <alignment vertical="center" shrinkToFit="1"/>
    </xf>
    <xf numFmtId="0" fontId="8" fillId="2" borderId="0" xfId="1" applyFont="1" applyFill="1" applyAlignment="1">
      <alignment horizontal="right" vertical="center"/>
    </xf>
    <xf numFmtId="0" fontId="0" fillId="0" borderId="1" xfId="0" applyBorder="1">
      <alignment vertical="center"/>
    </xf>
    <xf numFmtId="0" fontId="0" fillId="0" borderId="2" xfId="0" applyBorder="1" applyAlignment="1">
      <alignment vertical="center" wrapText="1"/>
    </xf>
    <xf numFmtId="0" fontId="5" fillId="0" borderId="0" xfId="0" applyFont="1">
      <alignment vertical="center"/>
    </xf>
    <xf numFmtId="0" fontId="4" fillId="0" borderId="0" xfId="0" applyFont="1" applyAlignment="1">
      <alignment vertical="top" wrapText="1"/>
    </xf>
    <xf numFmtId="0" fontId="3" fillId="0" borderId="0" xfId="0" applyFont="1">
      <alignment vertical="center"/>
    </xf>
    <xf numFmtId="0" fontId="33" fillId="0" borderId="0" xfId="0" applyFont="1">
      <alignment vertical="center"/>
    </xf>
    <xf numFmtId="0" fontId="33" fillId="0" borderId="0" xfId="0" applyFont="1" applyAlignment="1">
      <alignment horizontal="right" vertical="center"/>
    </xf>
    <xf numFmtId="0" fontId="3" fillId="0" borderId="0" xfId="0" applyFont="1" applyAlignment="1">
      <alignment horizontal="justify"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3" fillId="0" borderId="0" xfId="0" applyFont="1" applyAlignment="1">
      <alignment horizontal="justify" vertical="center"/>
    </xf>
    <xf numFmtId="0" fontId="34" fillId="0" borderId="0" xfId="0" applyFont="1" applyAlignment="1">
      <alignment horizontal="right" vertical="center"/>
    </xf>
    <xf numFmtId="0" fontId="33" fillId="0" borderId="0" xfId="0" applyFont="1" applyAlignment="1">
      <alignment vertical="center" wrapText="1"/>
    </xf>
    <xf numFmtId="0" fontId="36" fillId="0" borderId="0" xfId="0" applyFont="1">
      <alignment vertical="center"/>
    </xf>
    <xf numFmtId="0" fontId="0" fillId="0" borderId="0" xfId="0" applyAlignment="1">
      <alignment vertical="center" wrapText="1"/>
    </xf>
    <xf numFmtId="0" fontId="0" fillId="27" borderId="1" xfId="0" applyFill="1" applyBorder="1">
      <alignment vertical="center"/>
    </xf>
    <xf numFmtId="0" fontId="0" fillId="27" borderId="1" xfId="0" applyFill="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vertical="center" wrapText="1"/>
    </xf>
    <xf numFmtId="0" fontId="12" fillId="0" borderId="1" xfId="2" applyBorder="1">
      <alignment vertical="center"/>
    </xf>
    <xf numFmtId="0" fontId="12" fillId="0" borderId="4" xfId="2" applyFill="1" applyBorder="1">
      <alignment vertical="center"/>
    </xf>
    <xf numFmtId="0" fontId="11" fillId="2" borderId="0" xfId="1" applyFont="1" applyFill="1" applyAlignment="1">
      <alignment horizontal="left" vertical="center"/>
    </xf>
    <xf numFmtId="0" fontId="11" fillId="2" borderId="12" xfId="1" applyFont="1" applyFill="1" applyBorder="1" applyAlignment="1">
      <alignment horizontal="center" vertical="center"/>
    </xf>
    <xf numFmtId="0" fontId="11" fillId="2" borderId="0" xfId="1" applyFont="1" applyFill="1" applyAlignment="1">
      <alignment horizontal="center" vertical="center"/>
    </xf>
    <xf numFmtId="0" fontId="11" fillId="2" borderId="11" xfId="1" applyFont="1" applyFill="1" applyBorder="1" applyAlignment="1">
      <alignment horizontal="center" vertical="center"/>
    </xf>
    <xf numFmtId="178" fontId="0" fillId="4" borderId="1" xfId="0" applyNumberFormat="1"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177" fontId="0" fillId="4" borderId="1" xfId="0" applyNumberFormat="1" applyFill="1" applyBorder="1" applyAlignment="1" applyProtection="1">
      <alignment horizontal="left" vertical="center"/>
      <protection locked="0"/>
    </xf>
    <xf numFmtId="0" fontId="0" fillId="4" borderId="1" xfId="0" applyFill="1" applyBorder="1" applyProtection="1">
      <alignment vertical="center"/>
      <protection locked="0"/>
    </xf>
    <xf numFmtId="0" fontId="12" fillId="4" borderId="1" xfId="2" applyFill="1" applyBorder="1" applyProtection="1">
      <alignment vertical="center"/>
      <protection locked="0"/>
    </xf>
    <xf numFmtId="0" fontId="0" fillId="4" borderId="25" xfId="0" applyFill="1" applyBorder="1" applyProtection="1">
      <alignment vertical="center"/>
      <protection locked="0"/>
    </xf>
    <xf numFmtId="0" fontId="3" fillId="0" borderId="26" xfId="0" applyFont="1" applyBorder="1" applyAlignment="1">
      <alignment horizontal="justify" vertical="center" wrapText="1"/>
    </xf>
    <xf numFmtId="0" fontId="3" fillId="0" borderId="26" xfId="0" applyFont="1" applyBorder="1" applyAlignment="1">
      <alignment horizontal="right" vertical="center" wrapText="1"/>
    </xf>
    <xf numFmtId="0" fontId="0" fillId="0" borderId="27" xfId="0" applyBorder="1">
      <alignment vertical="center"/>
    </xf>
    <xf numFmtId="0" fontId="0" fillId="0" borderId="27" xfId="0" applyBorder="1" applyAlignment="1">
      <alignment vertical="center" wrapText="1"/>
    </xf>
    <xf numFmtId="0" fontId="12" fillId="0" borderId="27" xfId="2" applyBorder="1" applyAlignment="1">
      <alignment vertical="center" wrapText="1"/>
    </xf>
    <xf numFmtId="0" fontId="39" fillId="0" borderId="27" xfId="0" applyFont="1" applyBorder="1" applyAlignment="1">
      <alignment vertical="center" wrapText="1"/>
    </xf>
    <xf numFmtId="0" fontId="41" fillId="0" borderId="0" xfId="0" applyFont="1">
      <alignment vertical="center"/>
    </xf>
    <xf numFmtId="0" fontId="41" fillId="0" borderId="0" xfId="0" applyFont="1" applyProtection="1">
      <alignment vertical="center"/>
      <protection locked="0"/>
    </xf>
    <xf numFmtId="0" fontId="41" fillId="0" borderId="0" xfId="0" applyFont="1" applyAlignment="1" applyProtection="1">
      <alignment horizontal="center" vertical="center"/>
      <protection locked="0"/>
    </xf>
    <xf numFmtId="0" fontId="45" fillId="0" borderId="0" xfId="0" applyFont="1">
      <alignment vertical="center"/>
    </xf>
    <xf numFmtId="0" fontId="45" fillId="0" borderId="0" xfId="0" applyFont="1" applyAlignment="1">
      <alignment horizontal="center" vertical="center"/>
    </xf>
    <xf numFmtId="0" fontId="41" fillId="0" borderId="27" xfId="0" applyFont="1" applyBorder="1" applyAlignment="1" applyProtection="1">
      <alignment horizontal="center" vertical="center"/>
      <protection locked="0"/>
    </xf>
    <xf numFmtId="0" fontId="41" fillId="2" borderId="29" xfId="0" applyFont="1" applyFill="1" applyBorder="1" applyAlignment="1" applyProtection="1">
      <alignment horizontal="center" vertical="center"/>
      <protection locked="0"/>
    </xf>
    <xf numFmtId="0" fontId="41" fillId="0" borderId="30" xfId="0" applyFont="1" applyBorder="1" applyAlignment="1" applyProtection="1">
      <alignment horizontal="center" vertical="center"/>
      <protection locked="0"/>
    </xf>
    <xf numFmtId="0" fontId="48" fillId="0" borderId="0" xfId="0" applyFont="1" applyProtection="1">
      <alignment vertical="center"/>
      <protection locked="0"/>
    </xf>
    <xf numFmtId="0" fontId="49" fillId="0" borderId="0" xfId="0" applyFont="1" applyProtection="1">
      <alignment vertical="center"/>
      <protection locked="0"/>
    </xf>
    <xf numFmtId="0" fontId="50" fillId="0" borderId="0" xfId="0" applyFont="1" applyAlignment="1" applyProtection="1">
      <alignment horizontal="right" vertical="center"/>
      <protection locked="0"/>
    </xf>
    <xf numFmtId="0" fontId="50" fillId="0" borderId="0" xfId="0" applyFont="1" applyAlignment="1" applyProtection="1">
      <alignment vertical="top" shrinkToFit="1"/>
      <protection locked="0"/>
    </xf>
    <xf numFmtId="0" fontId="50" fillId="0" borderId="0" xfId="0" applyFont="1" applyAlignment="1">
      <alignment horizontal="left" vertical="top" shrinkToFit="1"/>
    </xf>
    <xf numFmtId="0" fontId="50" fillId="0" borderId="0" xfId="0" applyFont="1" applyAlignment="1">
      <alignment vertical="top" shrinkToFit="1"/>
    </xf>
    <xf numFmtId="0" fontId="47" fillId="0" borderId="0" xfId="0" applyFont="1" applyAlignment="1" applyProtection="1">
      <alignment horizontal="left" vertical="center"/>
      <protection locked="0"/>
    </xf>
    <xf numFmtId="0" fontId="56" fillId="0" borderId="0" xfId="0" applyFont="1" applyProtection="1">
      <alignment vertical="center"/>
      <protection locked="0"/>
    </xf>
    <xf numFmtId="0" fontId="56" fillId="0" borderId="0" xfId="0" applyFont="1" applyAlignment="1" applyProtection="1">
      <alignment horizontal="center" vertical="center"/>
      <protection locked="0"/>
    </xf>
    <xf numFmtId="0" fontId="56" fillId="0" borderId="0" xfId="0" applyFont="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31" xfId="0" applyBorder="1">
      <alignment vertical="center"/>
    </xf>
    <xf numFmtId="0" fontId="0" fillId="0" borderId="43" xfId="0" applyBorder="1">
      <alignment vertical="center"/>
    </xf>
    <xf numFmtId="0" fontId="0" fillId="0" borderId="37" xfId="0" applyBorder="1">
      <alignment vertical="center"/>
    </xf>
    <xf numFmtId="0" fontId="58" fillId="0" borderId="0" xfId="0" applyFont="1">
      <alignment vertical="center"/>
    </xf>
    <xf numFmtId="0" fontId="32" fillId="0" borderId="0" xfId="0" applyFont="1">
      <alignment vertical="center"/>
    </xf>
    <xf numFmtId="0" fontId="0" fillId="0" borderId="36" xfId="0" applyBorder="1">
      <alignment vertical="center"/>
    </xf>
    <xf numFmtId="0" fontId="61" fillId="0" borderId="0" xfId="0" applyFont="1">
      <alignment vertical="center"/>
    </xf>
    <xf numFmtId="0" fontId="33" fillId="0" borderId="27" xfId="0" applyFont="1" applyBorder="1" applyAlignment="1">
      <alignment horizontal="center" vertical="center" wrapText="1"/>
    </xf>
    <xf numFmtId="0" fontId="0" fillId="0" borderId="50" xfId="0" applyBorder="1">
      <alignment vertical="center"/>
    </xf>
    <xf numFmtId="0" fontId="40" fillId="0" borderId="50" xfId="0" applyFont="1" applyBorder="1" applyAlignment="1">
      <alignment horizontal="center" vertical="top"/>
    </xf>
    <xf numFmtId="0" fontId="37" fillId="0" borderId="50" xfId="0" applyFont="1" applyBorder="1" applyAlignment="1">
      <alignment horizontal="center" vertical="center"/>
    </xf>
    <xf numFmtId="0" fontId="0" fillId="0" borderId="50" xfId="0" applyBorder="1" applyAlignment="1">
      <alignment horizontal="center" vertical="center"/>
    </xf>
    <xf numFmtId="0" fontId="37" fillId="0" borderId="0" xfId="0" applyFont="1">
      <alignment vertical="center"/>
    </xf>
    <xf numFmtId="0" fontId="66" fillId="0" borderId="0" xfId="0" applyFont="1">
      <alignment vertical="center"/>
    </xf>
    <xf numFmtId="0" fontId="72" fillId="0" borderId="0" xfId="0" applyFont="1">
      <alignment vertical="center"/>
    </xf>
    <xf numFmtId="0" fontId="68" fillId="0" borderId="0" xfId="0" applyFont="1" applyAlignment="1">
      <alignment horizontal="right" vertical="center"/>
    </xf>
    <xf numFmtId="38" fontId="74" fillId="0" borderId="54" xfId="53" applyFont="1" applyFill="1" applyBorder="1" applyAlignment="1">
      <alignment horizontal="left" vertical="center" wrapText="1"/>
    </xf>
    <xf numFmtId="38" fontId="74" fillId="0" borderId="54" xfId="53" applyFont="1" applyFill="1" applyBorder="1" applyAlignment="1">
      <alignment vertical="center" wrapText="1"/>
    </xf>
    <xf numFmtId="38" fontId="74" fillId="0" borderId="54" xfId="53" applyFont="1" applyFill="1" applyBorder="1" applyAlignment="1">
      <alignment vertical="center" wrapText="1" shrinkToFit="1"/>
    </xf>
    <xf numFmtId="38" fontId="74" fillId="0" borderId="55" xfId="53" applyFont="1" applyFill="1" applyBorder="1" applyAlignment="1">
      <alignment vertical="center" wrapText="1"/>
    </xf>
    <xf numFmtId="38" fontId="74" fillId="29" borderId="37" xfId="53" applyFont="1" applyFill="1" applyBorder="1" applyAlignment="1">
      <alignment horizontal="left" vertical="center"/>
    </xf>
    <xf numFmtId="38" fontId="75" fillId="29" borderId="56" xfId="53" applyFont="1" applyFill="1" applyBorder="1" applyAlignment="1">
      <alignment vertical="center" wrapText="1"/>
    </xf>
    <xf numFmtId="38" fontId="66" fillId="29" borderId="38" xfId="53" applyFont="1" applyFill="1" applyBorder="1" applyAlignment="1">
      <alignment vertical="center" wrapText="1"/>
    </xf>
    <xf numFmtId="0" fontId="75" fillId="29" borderId="40" xfId="0" applyFont="1" applyFill="1" applyBorder="1" applyAlignment="1">
      <alignment horizontal="center" vertical="center" wrapText="1"/>
    </xf>
    <xf numFmtId="0" fontId="75" fillId="29" borderId="40" xfId="0" applyFont="1" applyFill="1" applyBorder="1" applyAlignment="1">
      <alignment horizontal="center" vertical="center"/>
    </xf>
    <xf numFmtId="0" fontId="75" fillId="29" borderId="42" xfId="0" applyFont="1" applyFill="1" applyBorder="1" applyAlignment="1">
      <alignment horizontal="center" vertical="center"/>
    </xf>
    <xf numFmtId="0" fontId="66" fillId="0" borderId="0" xfId="0" applyFont="1" applyAlignment="1">
      <alignment vertical="center" wrapText="1"/>
    </xf>
    <xf numFmtId="0" fontId="74" fillId="31" borderId="37" xfId="0" applyFont="1" applyFill="1" applyBorder="1" applyAlignment="1">
      <alignment horizontal="left" vertical="center"/>
    </xf>
    <xf numFmtId="0" fontId="75" fillId="31" borderId="40" xfId="0" applyFont="1" applyFill="1" applyBorder="1" applyAlignment="1">
      <alignment horizontal="center" vertical="center"/>
    </xf>
    <xf numFmtId="38" fontId="73" fillId="30" borderId="72" xfId="53" applyFont="1" applyFill="1" applyBorder="1">
      <alignment vertical="center"/>
    </xf>
    <xf numFmtId="0" fontId="75" fillId="31" borderId="42" xfId="0" applyFont="1" applyFill="1" applyBorder="1" applyAlignment="1">
      <alignment horizontal="center" vertical="center"/>
    </xf>
    <xf numFmtId="0" fontId="77" fillId="0" borderId="42" xfId="0" applyFont="1" applyBorder="1">
      <alignment vertical="center"/>
    </xf>
    <xf numFmtId="0" fontId="66" fillId="0" borderId="50" xfId="0" applyFont="1" applyBorder="1">
      <alignment vertical="center"/>
    </xf>
    <xf numFmtId="0" fontId="66" fillId="0" borderId="71" xfId="0" applyFont="1" applyBorder="1">
      <alignment vertical="center"/>
    </xf>
    <xf numFmtId="0" fontId="66" fillId="0" borderId="77" xfId="0" applyFont="1" applyBorder="1">
      <alignment vertical="center"/>
    </xf>
    <xf numFmtId="38" fontId="66" fillId="0" borderId="0" xfId="0" applyNumberFormat="1" applyFont="1">
      <alignment vertical="center"/>
    </xf>
    <xf numFmtId="0" fontId="67" fillId="0" borderId="0" xfId="0" applyFont="1">
      <alignment vertical="center"/>
    </xf>
    <xf numFmtId="38" fontId="71" fillId="0" borderId="54" xfId="53" applyFont="1" applyFill="1" applyBorder="1" applyAlignment="1">
      <alignment horizontal="left" vertical="center" wrapText="1"/>
    </xf>
    <xf numFmtId="38" fontId="74" fillId="0" borderId="76" xfId="53" applyFont="1" applyFill="1" applyBorder="1" applyAlignment="1">
      <alignment vertical="center" wrapText="1"/>
    </xf>
    <xf numFmtId="38" fontId="74" fillId="0" borderId="25" xfId="53" applyFont="1" applyFill="1" applyBorder="1" applyAlignment="1">
      <alignment vertical="center" wrapText="1"/>
    </xf>
    <xf numFmtId="38" fontId="66" fillId="30" borderId="79" xfId="53" applyFont="1" applyFill="1" applyBorder="1" applyAlignment="1">
      <alignment vertical="center" wrapText="1"/>
    </xf>
    <xf numFmtId="38" fontId="66" fillId="30" borderId="54" xfId="53" applyFont="1" applyFill="1" applyBorder="1" applyAlignment="1">
      <alignment vertical="center" wrapText="1"/>
    </xf>
    <xf numFmtId="38" fontId="66" fillId="30" borderId="55" xfId="53" applyFont="1" applyFill="1" applyBorder="1" applyAlignment="1">
      <alignment vertical="center" wrapText="1"/>
    </xf>
    <xf numFmtId="38" fontId="66" fillId="30" borderId="58" xfId="53" applyFont="1" applyFill="1" applyBorder="1" applyAlignment="1">
      <alignment vertical="center" wrapText="1"/>
    </xf>
    <xf numFmtId="38" fontId="66" fillId="30" borderId="81" xfId="53" applyFont="1" applyFill="1" applyBorder="1" applyAlignment="1">
      <alignment vertical="center" wrapText="1"/>
    </xf>
    <xf numFmtId="38" fontId="66" fillId="30" borderId="82" xfId="53" applyFont="1" applyFill="1" applyBorder="1" applyAlignment="1">
      <alignment vertical="center" wrapText="1"/>
    </xf>
    <xf numFmtId="38" fontId="66" fillId="30" borderId="62" xfId="53" applyFont="1" applyFill="1" applyBorder="1" applyAlignment="1">
      <alignment vertical="center" wrapText="1"/>
    </xf>
    <xf numFmtId="38" fontId="66" fillId="30" borderId="83" xfId="53" applyFont="1" applyFill="1" applyBorder="1" applyAlignment="1">
      <alignment vertical="center" wrapText="1"/>
    </xf>
    <xf numFmtId="38" fontId="66" fillId="30" borderId="72" xfId="53" applyFont="1" applyFill="1" applyBorder="1" applyAlignment="1">
      <alignment vertical="center" wrapText="1"/>
    </xf>
    <xf numFmtId="38" fontId="66" fillId="30" borderId="73" xfId="53" applyFont="1" applyFill="1" applyBorder="1" applyAlignment="1">
      <alignment vertical="center" wrapText="1"/>
    </xf>
    <xf numFmtId="38" fontId="66" fillId="30" borderId="64" xfId="53" applyFont="1" applyFill="1" applyBorder="1" applyAlignment="1">
      <alignment vertical="center" wrapText="1"/>
    </xf>
    <xf numFmtId="38" fontId="66" fillId="30" borderId="75" xfId="53" applyFont="1" applyFill="1" applyBorder="1" applyAlignment="1">
      <alignment vertical="center" wrapText="1"/>
    </xf>
    <xf numFmtId="0" fontId="77" fillId="0" borderId="23" xfId="0" applyFont="1" applyBorder="1">
      <alignment vertical="center"/>
    </xf>
    <xf numFmtId="0" fontId="66" fillId="0" borderId="47" xfId="0" applyFont="1" applyBorder="1">
      <alignment vertical="center"/>
    </xf>
    <xf numFmtId="38" fontId="66" fillId="0" borderId="85" xfId="53" applyFont="1" applyFill="1" applyBorder="1">
      <alignment vertical="center"/>
    </xf>
    <xf numFmtId="38" fontId="74" fillId="0" borderId="76" xfId="53" applyFont="1" applyFill="1" applyBorder="1" applyAlignment="1">
      <alignment vertical="center" wrapText="1" shrinkToFit="1"/>
    </xf>
    <xf numFmtId="38" fontId="75" fillId="0" borderId="37" xfId="53" applyFont="1" applyFill="1" applyBorder="1" applyAlignment="1">
      <alignment horizontal="left" vertical="center"/>
    </xf>
    <xf numFmtId="38" fontId="75" fillId="0" borderId="38" xfId="53" applyFont="1" applyFill="1" applyBorder="1" applyAlignment="1">
      <alignment horizontal="left" vertical="center"/>
    </xf>
    <xf numFmtId="38" fontId="75" fillId="0" borderId="40" xfId="53" applyFont="1" applyFill="1" applyBorder="1" applyAlignment="1">
      <alignment horizontal="left" vertical="center"/>
    </xf>
    <xf numFmtId="38" fontId="75" fillId="0" borderId="0" xfId="53" applyFont="1" applyFill="1" applyBorder="1" applyAlignment="1">
      <alignment horizontal="left" vertical="center"/>
    </xf>
    <xf numFmtId="38" fontId="75" fillId="0" borderId="42" xfId="53" applyFont="1" applyFill="1" applyBorder="1" applyAlignment="1">
      <alignment horizontal="left" vertical="center"/>
    </xf>
    <xf numFmtId="38" fontId="75" fillId="0" borderId="50" xfId="53" applyFont="1" applyFill="1" applyBorder="1" applyAlignment="1">
      <alignment horizontal="left" vertical="center"/>
    </xf>
    <xf numFmtId="0" fontId="66" fillId="0" borderId="76" xfId="0" applyFont="1" applyBorder="1">
      <alignment vertical="center"/>
    </xf>
    <xf numFmtId="0" fontId="66" fillId="0" borderId="85" xfId="0" applyFont="1" applyBorder="1">
      <alignment vertical="center"/>
    </xf>
    <xf numFmtId="38" fontId="66" fillId="0" borderId="0" xfId="53" applyFont="1" applyFill="1" applyBorder="1">
      <alignment vertical="center"/>
    </xf>
    <xf numFmtId="38" fontId="67" fillId="0" borderId="0" xfId="53" applyFont="1" applyFill="1" applyBorder="1">
      <alignment vertical="center"/>
    </xf>
    <xf numFmtId="38" fontId="66" fillId="0" borderId="86" xfId="53" applyFont="1" applyFill="1" applyBorder="1">
      <alignment vertical="center"/>
    </xf>
    <xf numFmtId="38" fontId="66" fillId="0" borderId="24" xfId="53" applyFont="1" applyFill="1" applyBorder="1">
      <alignment vertical="center"/>
    </xf>
    <xf numFmtId="0" fontId="66" fillId="0" borderId="0" xfId="0" applyFont="1" applyAlignment="1">
      <alignment vertical="center" shrinkToFit="1"/>
    </xf>
    <xf numFmtId="0" fontId="76" fillId="0" borderId="0" xfId="0" applyFont="1" applyAlignment="1">
      <alignment vertical="center" shrinkToFit="1"/>
    </xf>
    <xf numFmtId="0" fontId="68" fillId="0" borderId="0" xfId="0" applyFont="1">
      <alignment vertical="center"/>
    </xf>
    <xf numFmtId="0" fontId="70" fillId="0" borderId="0" xfId="0" applyFont="1">
      <alignment vertical="center"/>
    </xf>
    <xf numFmtId="0" fontId="66" fillId="0" borderId="0" xfId="0" applyFont="1" applyAlignment="1">
      <alignment horizontal="left" vertical="center"/>
    </xf>
    <xf numFmtId="0" fontId="68" fillId="0" borderId="0" xfId="0" applyFont="1" applyAlignment="1">
      <alignment horizontal="left" vertical="top"/>
    </xf>
    <xf numFmtId="38" fontId="68" fillId="0" borderId="0" xfId="53" applyFont="1" applyFill="1" applyBorder="1">
      <alignment vertical="center"/>
    </xf>
    <xf numFmtId="38" fontId="70" fillId="0" borderId="0" xfId="53" applyFont="1" applyFill="1" applyBorder="1">
      <alignment vertical="center"/>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0" fillId="0" borderId="0" xfId="0" applyAlignment="1">
      <alignment horizontal="left" vertical="center" wrapText="1"/>
    </xf>
    <xf numFmtId="176" fontId="0" fillId="3" borderId="5" xfId="0" applyNumberFormat="1" applyFill="1" applyBorder="1" applyProtection="1">
      <alignment vertical="center"/>
      <protection locked="0"/>
    </xf>
    <xf numFmtId="0" fontId="33" fillId="0" borderId="10" xfId="0" applyFont="1" applyBorder="1" applyAlignment="1">
      <alignment horizontal="center" vertical="center"/>
    </xf>
    <xf numFmtId="0" fontId="84" fillId="32" borderId="0" xfId="0" applyFont="1" applyFill="1" applyAlignment="1">
      <alignment horizontal="distributed" vertical="center"/>
    </xf>
    <xf numFmtId="0" fontId="84" fillId="0" borderId="0" xfId="0" applyFont="1" applyAlignment="1">
      <alignment horizontal="distributed" vertical="center"/>
    </xf>
    <xf numFmtId="0" fontId="84" fillId="0" borderId="0" xfId="0" applyFont="1">
      <alignment vertical="center"/>
    </xf>
    <xf numFmtId="0" fontId="69" fillId="0" borderId="0" xfId="0" applyFont="1">
      <alignment vertical="center"/>
    </xf>
    <xf numFmtId="0" fontId="80" fillId="0" borderId="0" xfId="0" applyFont="1">
      <alignment vertical="center"/>
    </xf>
    <xf numFmtId="38" fontId="81" fillId="0" borderId="0" xfId="0" applyNumberFormat="1" applyFont="1">
      <alignment vertical="center"/>
    </xf>
    <xf numFmtId="0" fontId="81" fillId="0" borderId="0" xfId="0" applyFont="1">
      <alignment vertical="center"/>
    </xf>
    <xf numFmtId="0" fontId="81" fillId="0" borderId="0" xfId="0" applyFont="1" applyAlignment="1">
      <alignment horizontal="center" vertical="center"/>
    </xf>
    <xf numFmtId="0" fontId="71" fillId="0" borderId="0" xfId="0" applyFont="1" applyAlignment="1">
      <alignment horizontal="center" vertical="center"/>
    </xf>
    <xf numFmtId="0" fontId="68" fillId="0" borderId="101" xfId="0" applyFont="1" applyBorder="1">
      <alignment vertical="center"/>
    </xf>
    <xf numFmtId="0" fontId="68" fillId="0" borderId="102" xfId="0" applyFont="1" applyBorder="1">
      <alignment vertical="center"/>
    </xf>
    <xf numFmtId="0" fontId="68" fillId="0" borderId="103" xfId="0" applyFont="1" applyBorder="1">
      <alignment vertical="center"/>
    </xf>
    <xf numFmtId="0" fontId="70" fillId="0" borderId="102" xfId="0" applyFont="1" applyBorder="1">
      <alignment vertical="center"/>
    </xf>
    <xf numFmtId="0" fontId="78" fillId="0" borderId="103" xfId="0" applyFont="1" applyBorder="1">
      <alignment vertical="center"/>
    </xf>
    <xf numFmtId="0" fontId="68" fillId="3" borderId="98" xfId="0" applyFont="1" applyFill="1" applyBorder="1" applyAlignment="1">
      <alignment vertical="center" wrapText="1"/>
    </xf>
    <xf numFmtId="0" fontId="41" fillId="33" borderId="33" xfId="0" applyFont="1" applyFill="1" applyBorder="1" applyAlignment="1" applyProtection="1">
      <alignment horizontal="center" vertical="center"/>
      <protection locked="0"/>
    </xf>
    <xf numFmtId="0" fontId="41" fillId="33" borderId="34" xfId="0" applyFont="1" applyFill="1" applyBorder="1" applyAlignment="1" applyProtection="1">
      <alignment horizontal="center" vertical="center"/>
      <protection locked="0"/>
    </xf>
    <xf numFmtId="38" fontId="78" fillId="28" borderId="80" xfId="53" applyFont="1" applyFill="1" applyBorder="1" applyAlignment="1">
      <alignment horizontal="left" vertical="center"/>
    </xf>
    <xf numFmtId="38" fontId="78" fillId="28" borderId="35" xfId="53" applyFont="1" applyFill="1" applyBorder="1" applyAlignment="1">
      <alignment vertical="center" wrapText="1"/>
    </xf>
    <xf numFmtId="38" fontId="66" fillId="28" borderId="0" xfId="53" applyFont="1" applyFill="1" applyBorder="1" applyAlignment="1">
      <alignment vertical="center" wrapText="1"/>
    </xf>
    <xf numFmtId="38" fontId="66" fillId="28" borderId="40" xfId="53" applyFont="1" applyFill="1" applyBorder="1" applyAlignment="1">
      <alignment horizontal="left" vertical="center"/>
    </xf>
    <xf numFmtId="38" fontId="71" fillId="3" borderId="78" xfId="0" applyNumberFormat="1" applyFont="1" applyFill="1" applyBorder="1">
      <alignment vertical="center"/>
    </xf>
    <xf numFmtId="38" fontId="76" fillId="3" borderId="58" xfId="53" applyFont="1" applyFill="1" applyBorder="1" applyAlignment="1">
      <alignment horizontal="right" vertical="center"/>
    </xf>
    <xf numFmtId="38" fontId="76" fillId="3" borderId="64" xfId="53" applyFont="1" applyFill="1" applyBorder="1" applyAlignment="1">
      <alignment horizontal="right" vertical="center"/>
    </xf>
    <xf numFmtId="38" fontId="73" fillId="3" borderId="71" xfId="0" applyNumberFormat="1" applyFont="1" applyFill="1" applyBorder="1">
      <alignment vertical="center"/>
    </xf>
    <xf numFmtId="38" fontId="66" fillId="4" borderId="93" xfId="53" applyFont="1" applyFill="1" applyBorder="1" applyAlignment="1">
      <alignment vertical="center" wrapText="1"/>
    </xf>
    <xf numFmtId="38" fontId="66" fillId="4" borderId="94" xfId="53" applyFont="1" applyFill="1" applyBorder="1" applyAlignment="1">
      <alignment vertical="center" wrapText="1"/>
    </xf>
    <xf numFmtId="38" fontId="66" fillId="4" borderId="82" xfId="53" applyFont="1" applyFill="1" applyBorder="1" applyAlignment="1">
      <alignment vertical="center" wrapText="1"/>
    </xf>
    <xf numFmtId="38" fontId="66" fillId="4" borderId="72" xfId="53" applyFont="1" applyFill="1" applyBorder="1" applyAlignment="1">
      <alignment vertical="center" wrapText="1"/>
    </xf>
    <xf numFmtId="0" fontId="12" fillId="0" borderId="27" xfId="2" applyFill="1" applyBorder="1">
      <alignment vertical="center"/>
    </xf>
    <xf numFmtId="0" fontId="74" fillId="4" borderId="99" xfId="0" applyFont="1" applyFill="1" applyBorder="1" applyAlignment="1">
      <alignment vertical="center" wrapText="1"/>
    </xf>
    <xf numFmtId="0" fontId="69" fillId="0" borderId="0" xfId="0" applyFont="1" applyAlignment="1">
      <alignment horizontal="center" vertical="center"/>
    </xf>
    <xf numFmtId="0" fontId="68" fillId="3" borderId="0" xfId="0" applyFont="1" applyFill="1" applyAlignment="1">
      <alignment vertical="center" wrapText="1"/>
    </xf>
    <xf numFmtId="0" fontId="88" fillId="0" borderId="0" xfId="2" applyFont="1" applyAlignment="1">
      <alignment vertical="top"/>
    </xf>
    <xf numFmtId="38" fontId="66" fillId="29" borderId="39" xfId="53" applyFont="1" applyFill="1" applyBorder="1" applyAlignment="1">
      <alignment vertical="center" wrapText="1"/>
    </xf>
    <xf numFmtId="38" fontId="66" fillId="3" borderId="72" xfId="53" applyFont="1" applyFill="1" applyBorder="1" applyAlignment="1">
      <alignment vertical="center" wrapText="1"/>
    </xf>
    <xf numFmtId="38" fontId="66" fillId="3" borderId="11" xfId="53" applyFont="1" applyFill="1" applyBorder="1" applyAlignment="1">
      <alignment vertical="center" wrapText="1"/>
    </xf>
    <xf numFmtId="38" fontId="66" fillId="3" borderId="73" xfId="53" applyFont="1" applyFill="1" applyBorder="1" applyAlignment="1">
      <alignment vertical="center" wrapText="1"/>
    </xf>
    <xf numFmtId="38" fontId="66" fillId="3" borderId="113" xfId="53" applyFont="1" applyFill="1" applyBorder="1" applyAlignment="1">
      <alignment vertical="center" wrapText="1"/>
    </xf>
    <xf numFmtId="0" fontId="75" fillId="4" borderId="114" xfId="0" applyFont="1" applyFill="1" applyBorder="1" applyAlignment="1">
      <alignment horizontal="center" vertical="center" shrinkToFit="1"/>
    </xf>
    <xf numFmtId="38" fontId="74" fillId="4" borderId="112" xfId="53" applyFont="1" applyFill="1" applyBorder="1" applyAlignment="1">
      <alignment vertical="center" wrapText="1"/>
    </xf>
    <xf numFmtId="38" fontId="74" fillId="4" borderId="116" xfId="53" applyFont="1" applyFill="1" applyBorder="1" applyAlignment="1">
      <alignment vertical="center" wrapText="1"/>
    </xf>
    <xf numFmtId="0" fontId="66" fillId="0" borderId="117" xfId="0" applyFont="1" applyBorder="1">
      <alignment vertical="center"/>
    </xf>
    <xf numFmtId="38" fontId="74" fillId="0" borderId="118" xfId="53" applyFont="1" applyFill="1" applyBorder="1" applyAlignment="1">
      <alignment vertical="center" wrapText="1" shrinkToFit="1"/>
    </xf>
    <xf numFmtId="38" fontId="66" fillId="0" borderId="24" xfId="0" applyNumberFormat="1" applyFont="1" applyBorder="1">
      <alignment vertical="center"/>
    </xf>
    <xf numFmtId="38" fontId="73" fillId="3" borderId="90" xfId="53" applyFont="1" applyFill="1" applyBorder="1">
      <alignment vertical="center"/>
    </xf>
    <xf numFmtId="0" fontId="73" fillId="0" borderId="91" xfId="0" applyFont="1" applyBorder="1">
      <alignment vertical="center"/>
    </xf>
    <xf numFmtId="38" fontId="74" fillId="0" borderId="123" xfId="53" applyFont="1" applyFill="1" applyBorder="1" applyAlignment="1">
      <alignment vertical="center" wrapText="1"/>
    </xf>
    <xf numFmtId="38" fontId="66" fillId="29" borderId="126" xfId="53" applyFont="1" applyFill="1" applyBorder="1" applyAlignment="1">
      <alignment vertical="center" wrapText="1"/>
    </xf>
    <xf numFmtId="38" fontId="73" fillId="30" borderId="128" xfId="53" applyFont="1" applyFill="1" applyBorder="1">
      <alignment vertical="center"/>
    </xf>
    <xf numFmtId="38" fontId="66" fillId="4" borderId="86" xfId="53" applyFont="1" applyFill="1" applyBorder="1" applyAlignment="1">
      <alignment horizontal="center" vertical="center" shrinkToFit="1"/>
    </xf>
    <xf numFmtId="38" fontId="66" fillId="3" borderId="24" xfId="53" applyFont="1" applyFill="1" applyBorder="1">
      <alignment vertical="center"/>
    </xf>
    <xf numFmtId="0" fontId="82" fillId="0" borderId="0" xfId="0" applyFont="1">
      <alignment vertical="center"/>
    </xf>
    <xf numFmtId="0" fontId="66" fillId="0" borderId="132" xfId="0" applyFont="1" applyBorder="1">
      <alignment vertical="center"/>
    </xf>
    <xf numFmtId="38" fontId="66" fillId="28" borderId="0" xfId="53" applyFont="1" applyFill="1" applyBorder="1" applyAlignment="1">
      <alignment horizontal="left" vertical="center" wrapText="1"/>
    </xf>
    <xf numFmtId="0" fontId="66" fillId="0" borderId="123" xfId="0" applyFont="1" applyBorder="1" applyAlignment="1">
      <alignment horizontal="left" vertical="center"/>
    </xf>
    <xf numFmtId="0" fontId="66" fillId="4" borderId="58" xfId="0" applyFont="1" applyFill="1" applyBorder="1" applyAlignment="1">
      <alignment horizontal="left" vertical="center" wrapText="1"/>
    </xf>
    <xf numFmtId="0" fontId="66" fillId="4" borderId="64" xfId="0" applyFont="1" applyFill="1" applyBorder="1" applyAlignment="1">
      <alignment horizontal="left" vertical="center" wrapText="1"/>
    </xf>
    <xf numFmtId="0" fontId="66" fillId="4" borderId="72" xfId="0" applyFont="1" applyFill="1" applyBorder="1" applyAlignment="1">
      <alignment horizontal="left" vertical="center" wrapText="1"/>
    </xf>
    <xf numFmtId="38" fontId="66" fillId="4" borderId="85" xfId="53" applyFont="1" applyFill="1" applyBorder="1" applyAlignment="1">
      <alignment horizontal="left" vertical="center" wrapText="1"/>
    </xf>
    <xf numFmtId="38" fontId="66" fillId="4" borderId="115" xfId="53" applyFont="1" applyFill="1" applyBorder="1" applyAlignment="1">
      <alignment horizontal="left" vertical="center" wrapText="1"/>
    </xf>
    <xf numFmtId="38" fontId="66" fillId="4" borderId="62" xfId="53" applyFont="1" applyFill="1" applyBorder="1" applyAlignment="1">
      <alignment horizontal="left" vertical="center" wrapText="1"/>
    </xf>
    <xf numFmtId="38" fontId="66" fillId="4" borderId="64" xfId="53" applyFont="1" applyFill="1" applyBorder="1" applyAlignment="1">
      <alignment horizontal="left" vertical="center" wrapText="1"/>
    </xf>
    <xf numFmtId="0" fontId="68" fillId="3" borderId="100" xfId="0" applyFont="1" applyFill="1" applyBorder="1" applyAlignment="1">
      <alignment horizontal="center" vertical="center" wrapText="1"/>
    </xf>
    <xf numFmtId="0" fontId="68" fillId="3" borderId="98" xfId="0" applyFont="1" applyFill="1" applyBorder="1" applyAlignment="1">
      <alignment horizontal="center" vertical="center" wrapText="1"/>
    </xf>
    <xf numFmtId="0" fontId="32" fillId="4" borderId="1" xfId="0" applyFont="1" applyFill="1" applyBorder="1" applyAlignment="1">
      <alignment horizontal="center" vertical="center" shrinkToFit="1"/>
    </xf>
    <xf numFmtId="0" fontId="92" fillId="0" borderId="0" xfId="0" applyFont="1" applyAlignment="1">
      <alignment vertical="center" shrinkToFit="1"/>
    </xf>
    <xf numFmtId="0" fontId="33" fillId="0" borderId="32" xfId="0" applyFont="1" applyBorder="1" applyAlignment="1">
      <alignment horizontal="center" vertical="center" wrapText="1"/>
    </xf>
    <xf numFmtId="38" fontId="74" fillId="0" borderId="24" xfId="53" applyFont="1" applyFill="1" applyBorder="1" applyAlignment="1">
      <alignment vertical="center" wrapText="1" shrinkToFit="1"/>
    </xf>
    <xf numFmtId="0" fontId="66" fillId="0" borderId="68" xfId="0" applyFont="1" applyBorder="1">
      <alignment vertical="center"/>
    </xf>
    <xf numFmtId="38" fontId="66" fillId="29" borderId="118" xfId="53" applyFont="1" applyFill="1" applyBorder="1" applyAlignment="1">
      <alignment vertical="center" wrapText="1"/>
    </xf>
    <xf numFmtId="38" fontId="66" fillId="3" borderId="122" xfId="53" applyFont="1" applyFill="1" applyBorder="1" applyAlignment="1">
      <alignment vertical="center" wrapText="1"/>
    </xf>
    <xf numFmtId="38" fontId="66" fillId="3" borderId="135" xfId="53" applyFont="1" applyFill="1" applyBorder="1" applyAlignment="1">
      <alignment vertical="center" wrapText="1"/>
    </xf>
    <xf numFmtId="38" fontId="66" fillId="3" borderId="136" xfId="53" applyFont="1" applyFill="1" applyBorder="1" applyAlignment="1">
      <alignment vertical="center" wrapText="1"/>
    </xf>
    <xf numFmtId="38" fontId="66" fillId="0" borderId="118" xfId="0" applyNumberFormat="1" applyFont="1" applyBorder="1">
      <alignment vertical="center"/>
    </xf>
    <xf numFmtId="38" fontId="66" fillId="30" borderId="113" xfId="53" applyFont="1" applyFill="1" applyBorder="1" applyAlignment="1">
      <alignment vertical="center" wrapText="1"/>
    </xf>
    <xf numFmtId="0" fontId="33" fillId="0" borderId="29" xfId="0" applyFont="1" applyBorder="1">
      <alignment vertical="center"/>
    </xf>
    <xf numFmtId="0" fontId="33" fillId="0" borderId="28" xfId="0" applyFont="1" applyBorder="1">
      <alignment vertical="center"/>
    </xf>
    <xf numFmtId="176" fontId="33" fillId="4" borderId="28" xfId="0" applyNumberFormat="1" applyFont="1" applyFill="1" applyBorder="1" applyAlignment="1" applyProtection="1">
      <alignment vertical="center" shrinkToFit="1"/>
      <protection locked="0"/>
    </xf>
    <xf numFmtId="0" fontId="33" fillId="4" borderId="27" xfId="0" applyFont="1" applyFill="1" applyBorder="1" applyAlignment="1" applyProtection="1">
      <alignment vertical="center" shrinkToFit="1"/>
      <protection locked="0"/>
    </xf>
    <xf numFmtId="0" fontId="33" fillId="0" borderId="27" xfId="0" applyFont="1" applyBorder="1">
      <alignment vertical="center"/>
    </xf>
    <xf numFmtId="0" fontId="33" fillId="0" borderId="29" xfId="0" applyFont="1" applyBorder="1" applyAlignment="1">
      <alignment vertical="center" wrapText="1"/>
    </xf>
    <xf numFmtId="0" fontId="33" fillId="0" borderId="30" xfId="0" applyFont="1" applyBorder="1" applyAlignment="1">
      <alignment vertical="center" wrapText="1"/>
    </xf>
    <xf numFmtId="0" fontId="33" fillId="0" borderId="27" xfId="0" applyFont="1" applyBorder="1" applyAlignment="1">
      <alignment vertical="center" wrapText="1"/>
    </xf>
    <xf numFmtId="0" fontId="33" fillId="0" borderId="28" xfId="0" applyFont="1" applyBorder="1" applyAlignment="1">
      <alignment vertical="center" wrapText="1"/>
    </xf>
    <xf numFmtId="0" fontId="33" fillId="0" borderId="10" xfId="0" applyFont="1" applyBorder="1">
      <alignment vertical="center"/>
    </xf>
    <xf numFmtId="0" fontId="93" fillId="0" borderId="30" xfId="0" applyFont="1" applyBorder="1" applyAlignment="1">
      <alignment vertical="center" wrapText="1"/>
    </xf>
    <xf numFmtId="38" fontId="33" fillId="4" borderId="27" xfId="53" applyFont="1" applyFill="1" applyBorder="1" applyAlignment="1" applyProtection="1">
      <alignment horizontal="right" vertical="center" shrinkToFit="1"/>
      <protection locked="0"/>
    </xf>
    <xf numFmtId="38" fontId="33" fillId="3" borderId="5" xfId="53" applyFont="1" applyFill="1" applyBorder="1" applyAlignment="1">
      <alignment horizontal="right" vertical="center"/>
    </xf>
    <xf numFmtId="38" fontId="33" fillId="4" borderId="27" xfId="53" applyFont="1" applyFill="1" applyBorder="1" applyAlignment="1">
      <alignment horizontal="right" vertical="center"/>
    </xf>
    <xf numFmtId="38" fontId="66" fillId="3" borderId="60" xfId="53" applyFont="1" applyFill="1" applyBorder="1" applyAlignment="1">
      <alignment horizontal="right" vertical="center"/>
    </xf>
    <xf numFmtId="38" fontId="66" fillId="3" borderId="65" xfId="53" applyFont="1" applyFill="1" applyBorder="1" applyAlignment="1">
      <alignment horizontal="right" vertical="center"/>
    </xf>
    <xf numFmtId="38" fontId="66" fillId="3" borderId="75" xfId="53" applyFont="1" applyFill="1" applyBorder="1" applyAlignment="1">
      <alignment horizontal="right" vertical="center"/>
    </xf>
    <xf numFmtId="38" fontId="71" fillId="3" borderId="78" xfId="53" applyFont="1" applyFill="1" applyBorder="1" applyAlignment="1">
      <alignment horizontal="right" vertical="center"/>
    </xf>
    <xf numFmtId="38" fontId="66" fillId="4" borderId="59" xfId="53" applyFont="1" applyFill="1" applyBorder="1" applyAlignment="1">
      <alignment horizontal="right" vertical="center"/>
    </xf>
    <xf numFmtId="38" fontId="66" fillId="4" borderId="67" xfId="53" applyFont="1" applyFill="1" applyBorder="1" applyAlignment="1">
      <alignment horizontal="right" vertical="center"/>
    </xf>
    <xf numFmtId="38" fontId="66" fillId="4" borderId="131" xfId="53" applyFont="1" applyFill="1" applyBorder="1" applyAlignment="1">
      <alignment horizontal="right" vertical="center"/>
    </xf>
    <xf numFmtId="38" fontId="66" fillId="4" borderId="124" xfId="53" applyFont="1" applyFill="1" applyBorder="1" applyAlignment="1">
      <alignment horizontal="right" vertical="center"/>
    </xf>
    <xf numFmtId="38" fontId="66" fillId="4" borderId="115" xfId="53" applyFont="1" applyFill="1" applyBorder="1" applyAlignment="1">
      <alignment horizontal="right" vertical="center"/>
    </xf>
    <xf numFmtId="38" fontId="66" fillId="4" borderId="125" xfId="53" applyFont="1" applyFill="1" applyBorder="1" applyAlignment="1">
      <alignment horizontal="right" vertical="center"/>
    </xf>
    <xf numFmtId="38" fontId="66" fillId="4" borderId="58" xfId="53" applyFont="1" applyFill="1" applyBorder="1" applyAlignment="1">
      <alignment horizontal="right" vertical="center"/>
    </xf>
    <xf numFmtId="38" fontId="66" fillId="4" borderId="122" xfId="53" applyFont="1" applyFill="1" applyBorder="1" applyAlignment="1">
      <alignment horizontal="right" vertical="center"/>
    </xf>
    <xf numFmtId="38" fontId="66" fillId="4" borderId="74" xfId="53" applyFont="1" applyFill="1" applyBorder="1" applyAlignment="1">
      <alignment horizontal="right" vertical="center"/>
    </xf>
    <xf numFmtId="38" fontId="66" fillId="4" borderId="61" xfId="53" applyFont="1" applyFill="1" applyBorder="1" applyAlignment="1">
      <alignment horizontal="right" vertical="center"/>
    </xf>
    <xf numFmtId="38" fontId="66" fillId="4" borderId="120" xfId="53" applyFont="1" applyFill="1" applyBorder="1" applyAlignment="1">
      <alignment horizontal="right" vertical="center"/>
    </xf>
    <xf numFmtId="38" fontId="66" fillId="4" borderId="64" xfId="53" applyFont="1" applyFill="1" applyBorder="1" applyAlignment="1">
      <alignment horizontal="right" vertical="center"/>
    </xf>
    <xf numFmtId="38" fontId="66" fillId="4" borderId="69" xfId="53" applyFont="1" applyFill="1" applyBorder="1" applyAlignment="1">
      <alignment horizontal="right" vertical="center"/>
    </xf>
    <xf numFmtId="38" fontId="66" fillId="4" borderId="121" xfId="53" applyFont="1" applyFill="1" applyBorder="1" applyAlignment="1">
      <alignment horizontal="right" vertical="center"/>
    </xf>
    <xf numFmtId="38" fontId="66" fillId="4" borderId="95" xfId="53" applyFont="1" applyFill="1" applyBorder="1" applyAlignment="1">
      <alignment horizontal="right" vertical="center" wrapText="1"/>
    </xf>
    <xf numFmtId="38" fontId="66" fillId="4" borderId="83" xfId="53" applyFont="1" applyFill="1" applyBorder="1" applyAlignment="1">
      <alignment horizontal="right" vertical="center"/>
    </xf>
    <xf numFmtId="38" fontId="66" fillId="4" borderId="60" xfId="53" applyFont="1" applyFill="1" applyBorder="1" applyAlignment="1">
      <alignment horizontal="right" vertical="center"/>
    </xf>
    <xf numFmtId="38" fontId="66" fillId="3" borderId="25" xfId="53" applyFont="1" applyFill="1" applyBorder="1" applyAlignment="1">
      <alignment horizontal="right" vertical="center"/>
    </xf>
    <xf numFmtId="176" fontId="3" fillId="3" borderId="26" xfId="0" applyNumberFormat="1" applyFont="1" applyFill="1" applyBorder="1" applyAlignment="1">
      <alignment horizontal="right" vertical="center" wrapText="1"/>
    </xf>
    <xf numFmtId="176" fontId="3" fillId="3" borderId="1" xfId="0" applyNumberFormat="1" applyFont="1" applyFill="1" applyBorder="1" applyAlignment="1">
      <alignment horizontal="right" vertical="center" wrapText="1"/>
    </xf>
    <xf numFmtId="38" fontId="33" fillId="3" borderId="137" xfId="53" applyFont="1" applyFill="1" applyBorder="1" applyAlignment="1">
      <alignment horizontal="right" vertical="center"/>
    </xf>
    <xf numFmtId="0" fontId="73" fillId="0" borderId="51" xfId="0" applyFont="1" applyBorder="1" applyAlignment="1">
      <alignment horizontal="left" vertical="center" wrapText="1"/>
    </xf>
    <xf numFmtId="38" fontId="33" fillId="4" borderId="137" xfId="53" applyFont="1" applyFill="1" applyBorder="1" applyAlignment="1" applyProtection="1">
      <alignment horizontal="right" vertical="center" shrinkToFit="1"/>
      <protection locked="0"/>
    </xf>
    <xf numFmtId="0" fontId="66" fillId="0" borderId="98" xfId="0" applyFont="1" applyBorder="1">
      <alignment vertical="center"/>
    </xf>
    <xf numFmtId="0" fontId="66" fillId="4" borderId="94" xfId="0" applyFont="1" applyFill="1" applyBorder="1" applyAlignment="1">
      <alignment horizontal="left" vertical="center" wrapText="1"/>
    </xf>
    <xf numFmtId="0" fontId="66" fillId="4" borderId="73" xfId="0" applyFont="1" applyFill="1" applyBorder="1" applyAlignment="1">
      <alignment horizontal="left" vertical="center" wrapText="1"/>
    </xf>
    <xf numFmtId="0" fontId="75" fillId="4" borderId="93" xfId="0" applyFont="1" applyFill="1" applyBorder="1" applyAlignment="1">
      <alignment horizontal="center" vertical="center" shrinkToFit="1"/>
    </xf>
    <xf numFmtId="0" fontId="75" fillId="30" borderId="96" xfId="0" applyFont="1" applyFill="1" applyBorder="1" applyAlignment="1">
      <alignment horizontal="center" vertical="center" shrinkToFit="1"/>
    </xf>
    <xf numFmtId="0" fontId="75" fillId="30" borderId="97" xfId="0" applyFont="1" applyFill="1" applyBorder="1" applyAlignment="1">
      <alignment horizontal="center" vertical="center" shrinkToFit="1"/>
    </xf>
    <xf numFmtId="0" fontId="75" fillId="30" borderId="141" xfId="0" applyFont="1" applyFill="1" applyBorder="1" applyAlignment="1">
      <alignment horizontal="center" vertical="center" shrinkToFit="1"/>
    </xf>
    <xf numFmtId="0" fontId="75" fillId="30" borderId="93" xfId="0" applyFont="1" applyFill="1" applyBorder="1" applyAlignment="1">
      <alignment horizontal="center" vertical="center" shrinkToFit="1"/>
    </xf>
    <xf numFmtId="0" fontId="66" fillId="4" borderId="62" xfId="0" applyFont="1" applyFill="1" applyBorder="1" applyAlignment="1">
      <alignment horizontal="left" vertical="center" wrapText="1"/>
    </xf>
    <xf numFmtId="38" fontId="66" fillId="4" borderId="134" xfId="53" applyFont="1" applyFill="1" applyBorder="1" applyAlignment="1">
      <alignment horizontal="right" vertical="center"/>
    </xf>
    <xf numFmtId="38" fontId="73" fillId="30" borderId="82" xfId="53" applyFont="1" applyFill="1" applyBorder="1">
      <alignment vertical="center"/>
    </xf>
    <xf numFmtId="38" fontId="73" fillId="4" borderId="144" xfId="53" applyFont="1" applyFill="1" applyBorder="1" applyAlignment="1">
      <alignment vertical="center" wrapText="1"/>
    </xf>
    <xf numFmtId="0" fontId="75" fillId="31" borderId="38" xfId="0" applyFont="1" applyFill="1" applyBorder="1" applyAlignment="1">
      <alignment vertical="center" wrapText="1"/>
    </xf>
    <xf numFmtId="49" fontId="95" fillId="31" borderId="99" xfId="0" applyNumberFormat="1" applyFont="1" applyFill="1" applyBorder="1" applyAlignment="1">
      <alignment horizontal="left" vertical="center" wrapText="1"/>
    </xf>
    <xf numFmtId="0" fontId="75" fillId="31" borderId="133" xfId="0" applyFont="1" applyFill="1" applyBorder="1" applyAlignment="1">
      <alignment vertical="center" wrapText="1"/>
    </xf>
    <xf numFmtId="38" fontId="66" fillId="31" borderId="150" xfId="53" applyFont="1" applyFill="1" applyBorder="1" applyAlignment="1">
      <alignment horizontal="left" vertical="center" wrapText="1"/>
    </xf>
    <xf numFmtId="38" fontId="73" fillId="31" borderId="133" xfId="53" applyFont="1" applyFill="1" applyBorder="1" applyAlignment="1">
      <alignment horizontal="left" vertical="center" wrapText="1"/>
    </xf>
    <xf numFmtId="38" fontId="66" fillId="31" borderId="151" xfId="53" applyFont="1" applyFill="1" applyBorder="1" applyAlignment="1">
      <alignment horizontal="right" vertical="center" wrapText="1"/>
    </xf>
    <xf numFmtId="38" fontId="66" fillId="31" borderId="152" xfId="53" applyFont="1" applyFill="1" applyBorder="1" applyAlignment="1">
      <alignment vertical="center" wrapText="1"/>
    </xf>
    <xf numFmtId="38" fontId="66" fillId="31" borderId="152" xfId="53" applyFont="1" applyFill="1" applyBorder="1" applyAlignment="1">
      <alignment horizontal="right" vertical="center" wrapText="1"/>
    </xf>
    <xf numFmtId="38" fontId="66" fillId="31" borderId="153" xfId="53" applyFont="1" applyFill="1" applyBorder="1" applyAlignment="1">
      <alignment horizontal="right" vertical="center" wrapText="1"/>
    </xf>
    <xf numFmtId="38" fontId="75" fillId="31" borderId="154" xfId="53" applyFont="1" applyFill="1" applyBorder="1" applyAlignment="1">
      <alignment horizontal="center" vertical="center" shrinkToFit="1"/>
    </xf>
    <xf numFmtId="0" fontId="66" fillId="31" borderId="0" xfId="0" applyFont="1" applyFill="1" applyAlignment="1">
      <alignment vertical="center" wrapText="1"/>
    </xf>
    <xf numFmtId="0" fontId="66" fillId="31" borderId="119" xfId="0" applyFont="1" applyFill="1" applyBorder="1" applyAlignment="1">
      <alignment horizontal="left" vertical="center"/>
    </xf>
    <xf numFmtId="38" fontId="66" fillId="31" borderId="68" xfId="53" applyFont="1" applyFill="1" applyBorder="1">
      <alignment vertical="center"/>
    </xf>
    <xf numFmtId="38" fontId="66" fillId="31" borderId="0" xfId="53" applyFont="1" applyFill="1" applyBorder="1">
      <alignment vertical="center"/>
    </xf>
    <xf numFmtId="38" fontId="66" fillId="31" borderId="118" xfId="53" applyFont="1" applyFill="1" applyBorder="1" applyAlignment="1">
      <alignment vertical="center" wrapText="1"/>
    </xf>
    <xf numFmtId="38" fontId="66" fillId="31" borderId="0" xfId="53" applyFont="1" applyFill="1" applyBorder="1" applyAlignment="1">
      <alignment vertical="center" wrapText="1"/>
    </xf>
    <xf numFmtId="38" fontId="76" fillId="31" borderId="0" xfId="53" applyFont="1" applyFill="1" applyBorder="1" applyAlignment="1">
      <alignment horizontal="right" vertical="center"/>
    </xf>
    <xf numFmtId="0" fontId="66" fillId="31" borderId="41" xfId="0" applyFont="1" applyFill="1" applyBorder="1">
      <alignment vertical="center"/>
    </xf>
    <xf numFmtId="0" fontId="74" fillId="29" borderId="37" xfId="0" applyFont="1" applyFill="1" applyBorder="1" applyAlignment="1">
      <alignment horizontal="left" vertical="center"/>
    </xf>
    <xf numFmtId="0" fontId="75" fillId="29" borderId="38" xfId="0" applyFont="1" applyFill="1" applyBorder="1" applyAlignment="1">
      <alignment vertical="center" wrapText="1"/>
    </xf>
    <xf numFmtId="0" fontId="66" fillId="29" borderId="0" xfId="0" applyFont="1" applyFill="1" applyAlignment="1">
      <alignment vertical="center" wrapText="1"/>
    </xf>
    <xf numFmtId="0" fontId="66" fillId="29" borderId="119" xfId="0" applyFont="1" applyFill="1" applyBorder="1" applyAlignment="1">
      <alignment horizontal="left" vertical="center"/>
    </xf>
    <xf numFmtId="38" fontId="66" fillId="29" borderId="68" xfId="53" applyFont="1" applyFill="1" applyBorder="1">
      <alignment vertical="center"/>
    </xf>
    <xf numFmtId="38" fontId="66" fillId="29" borderId="0" xfId="53" applyFont="1" applyFill="1" applyBorder="1">
      <alignment vertical="center"/>
    </xf>
    <xf numFmtId="38" fontId="66" fillId="29" borderId="0" xfId="53" applyFont="1" applyFill="1" applyBorder="1" applyAlignment="1">
      <alignment vertical="center" wrapText="1"/>
    </xf>
    <xf numFmtId="38" fontId="76" fillId="29" borderId="0" xfId="53" applyFont="1" applyFill="1" applyBorder="1" applyAlignment="1">
      <alignment horizontal="right" vertical="center"/>
    </xf>
    <xf numFmtId="0" fontId="66" fillId="29" borderId="41" xfId="0" applyFont="1" applyFill="1" applyBorder="1">
      <alignment vertical="center"/>
    </xf>
    <xf numFmtId="38" fontId="75" fillId="29" borderId="40" xfId="53" applyFont="1" applyFill="1" applyBorder="1" applyAlignment="1">
      <alignment horizontal="left" vertical="center"/>
    </xf>
    <xf numFmtId="0" fontId="66" fillId="29" borderId="76" xfId="0" applyFont="1" applyFill="1" applyBorder="1" applyAlignment="1">
      <alignment vertical="center" wrapText="1"/>
    </xf>
    <xf numFmtId="38" fontId="66" fillId="30" borderId="138" xfId="53" applyFont="1" applyFill="1" applyBorder="1" applyAlignment="1">
      <alignment horizontal="center" vertical="center" shrinkToFit="1"/>
    </xf>
    <xf numFmtId="38" fontId="66" fillId="30" borderId="11" xfId="53" applyFont="1" applyFill="1" applyBorder="1" applyAlignment="1">
      <alignment horizontal="center" vertical="center" shrinkToFit="1"/>
    </xf>
    <xf numFmtId="38" fontId="66" fillId="30" borderId="139" xfId="53" applyFont="1" applyFill="1" applyBorder="1" applyAlignment="1">
      <alignment horizontal="center" vertical="center" shrinkToFit="1"/>
    </xf>
    <xf numFmtId="38" fontId="74" fillId="0" borderId="156" xfId="53" applyFont="1" applyFill="1" applyBorder="1" applyAlignment="1">
      <alignment horizontal="left" vertical="center" wrapText="1"/>
    </xf>
    <xf numFmtId="0" fontId="68" fillId="0" borderId="23" xfId="0" applyFont="1" applyBorder="1" applyAlignment="1">
      <alignment horizontal="center" vertical="center" wrapText="1"/>
    </xf>
    <xf numFmtId="0" fontId="96" fillId="4" borderId="27" xfId="0" applyFont="1" applyFill="1" applyBorder="1" applyAlignment="1" applyProtection="1">
      <alignment vertical="center" shrinkToFit="1"/>
      <protection locked="0"/>
    </xf>
    <xf numFmtId="0" fontId="97" fillId="0" borderId="4" xfId="0" applyFont="1" applyBorder="1" applyAlignment="1">
      <alignment horizontal="center" vertical="center" wrapText="1"/>
    </xf>
    <xf numFmtId="38" fontId="75" fillId="31" borderId="40" xfId="53" applyFont="1" applyFill="1" applyBorder="1" applyAlignment="1">
      <alignment horizontal="left" vertical="center"/>
    </xf>
    <xf numFmtId="38" fontId="66" fillId="3" borderId="157" xfId="53" applyFont="1" applyFill="1" applyBorder="1" applyAlignment="1">
      <alignment vertical="center" wrapText="1"/>
    </xf>
    <xf numFmtId="38" fontId="66" fillId="3" borderId="115" xfId="53" applyFont="1" applyFill="1" applyBorder="1" applyAlignment="1">
      <alignment vertical="center" wrapText="1"/>
    </xf>
    <xf numFmtId="38" fontId="66" fillId="3" borderId="55" xfId="53" applyFont="1" applyFill="1" applyBorder="1" applyAlignment="1">
      <alignment horizontal="right" vertical="center"/>
    </xf>
    <xf numFmtId="0" fontId="68" fillId="0" borderId="36" xfId="0" applyFont="1" applyBorder="1" applyAlignment="1">
      <alignment horizontal="center" vertical="center" wrapText="1"/>
    </xf>
    <xf numFmtId="0" fontId="68" fillId="0" borderId="0" xfId="0" applyFont="1" applyAlignment="1">
      <alignment horizontal="right"/>
    </xf>
    <xf numFmtId="38" fontId="74" fillId="0" borderId="11" xfId="53" applyFont="1" applyFill="1" applyBorder="1" applyAlignment="1">
      <alignment vertical="center" wrapText="1"/>
    </xf>
    <xf numFmtId="38" fontId="73" fillId="0" borderId="4" xfId="53" applyFont="1" applyFill="1" applyBorder="1" applyAlignment="1">
      <alignment vertical="center" wrapText="1" shrinkToFit="1"/>
    </xf>
    <xf numFmtId="0" fontId="66" fillId="4" borderId="125" xfId="0" applyFont="1" applyFill="1" applyBorder="1" applyAlignment="1">
      <alignment horizontal="left" vertical="center" wrapText="1"/>
    </xf>
    <xf numFmtId="0" fontId="61" fillId="0" borderId="38" xfId="0" applyFont="1" applyBorder="1">
      <alignment vertical="center"/>
    </xf>
    <xf numFmtId="38" fontId="66" fillId="0" borderId="50" xfId="53" applyFont="1" applyFill="1" applyBorder="1">
      <alignment vertical="center"/>
    </xf>
    <xf numFmtId="38" fontId="75" fillId="0" borderId="0" xfId="53" applyFont="1" applyFill="1" applyBorder="1">
      <alignment vertical="center"/>
    </xf>
    <xf numFmtId="38" fontId="75" fillId="0" borderId="86" xfId="53" applyFont="1" applyFill="1" applyBorder="1" applyAlignment="1">
      <alignment horizontal="left" vertical="center" wrapText="1"/>
    </xf>
    <xf numFmtId="38" fontId="75" fillId="0" borderId="79" xfId="53" applyFont="1" applyFill="1" applyBorder="1" applyAlignment="1">
      <alignment horizontal="left" vertical="center" wrapText="1"/>
    </xf>
    <xf numFmtId="38" fontId="75" fillId="0" borderId="55" xfId="53" applyFont="1" applyFill="1" applyBorder="1" applyAlignment="1">
      <alignment vertical="center" wrapText="1"/>
    </xf>
    <xf numFmtId="0" fontId="37" fillId="0" borderId="0" xfId="0" applyFont="1" applyAlignment="1">
      <alignment vertical="top" wrapText="1"/>
    </xf>
    <xf numFmtId="0" fontId="66" fillId="0" borderId="0" xfId="0" applyFont="1" applyAlignment="1">
      <alignment vertical="center" wrapText="1" shrinkToFit="1"/>
    </xf>
    <xf numFmtId="0" fontId="99" fillId="0" borderId="0" xfId="0" applyFont="1" applyAlignment="1">
      <alignment vertical="center" wrapText="1"/>
    </xf>
    <xf numFmtId="38" fontId="66" fillId="4" borderId="160" xfId="53" applyFont="1" applyFill="1" applyBorder="1" applyAlignment="1">
      <alignment horizontal="right" vertical="center"/>
    </xf>
    <xf numFmtId="0" fontId="66" fillId="0" borderId="40" xfId="0" applyFont="1" applyBorder="1">
      <alignment vertical="center"/>
    </xf>
    <xf numFmtId="0" fontId="12" fillId="0" borderId="0" xfId="2" quotePrefix="1">
      <alignment vertical="center"/>
    </xf>
    <xf numFmtId="38" fontId="71" fillId="0" borderId="53" xfId="53" applyFont="1" applyFill="1" applyBorder="1" applyAlignment="1">
      <alignment horizontal="left" vertical="center" wrapText="1"/>
    </xf>
    <xf numFmtId="38" fontId="75" fillId="0" borderId="38" xfId="53" applyFont="1" applyFill="1" applyBorder="1" applyAlignment="1">
      <alignment horizontal="left" vertical="center" wrapText="1"/>
    </xf>
    <xf numFmtId="38" fontId="66" fillId="4" borderId="124" xfId="53" applyFont="1" applyFill="1" applyBorder="1" applyAlignment="1">
      <alignment vertical="center" wrapText="1"/>
    </xf>
    <xf numFmtId="38" fontId="66" fillId="4" borderId="127" xfId="53" applyFont="1" applyFill="1" applyBorder="1" applyAlignment="1">
      <alignment vertical="center" wrapText="1"/>
    </xf>
    <xf numFmtId="38" fontId="66" fillId="4" borderId="125" xfId="53" applyFont="1" applyFill="1" applyBorder="1" applyAlignment="1">
      <alignment vertical="center" wrapText="1"/>
    </xf>
    <xf numFmtId="38" fontId="66" fillId="0" borderId="47" xfId="53" applyFont="1" applyFill="1" applyBorder="1">
      <alignment vertical="center"/>
    </xf>
    <xf numFmtId="38" fontId="66" fillId="4" borderId="114" xfId="53" applyFont="1" applyFill="1" applyBorder="1" applyAlignment="1">
      <alignment horizontal="center" vertical="center" shrinkToFit="1"/>
    </xf>
    <xf numFmtId="38" fontId="66" fillId="4" borderId="93" xfId="53" applyFont="1" applyFill="1" applyBorder="1" applyAlignment="1">
      <alignment horizontal="center" vertical="center" shrinkToFit="1"/>
    </xf>
    <xf numFmtId="38" fontId="66" fillId="4" borderId="141" xfId="53" applyFont="1" applyFill="1" applyBorder="1" applyAlignment="1">
      <alignment horizontal="center" vertical="center" shrinkToFit="1"/>
    </xf>
    <xf numFmtId="0" fontId="68" fillId="0" borderId="36" xfId="0" applyFont="1" applyBorder="1" applyAlignment="1">
      <alignment horizontal="center" vertical="center"/>
    </xf>
    <xf numFmtId="0" fontId="68" fillId="0" borderId="163" xfId="0" applyFont="1" applyBorder="1">
      <alignment vertical="center"/>
    </xf>
    <xf numFmtId="0" fontId="68" fillId="0" borderId="133" xfId="0" applyFont="1" applyBorder="1" applyAlignment="1">
      <alignment horizontal="center" vertical="center"/>
    </xf>
    <xf numFmtId="0" fontId="68" fillId="0" borderId="164" xfId="0" applyFont="1" applyBorder="1" applyAlignment="1">
      <alignment horizontal="center" vertical="center"/>
    </xf>
    <xf numFmtId="0" fontId="68" fillId="0" borderId="158" xfId="0" applyFont="1" applyBorder="1" applyAlignment="1">
      <alignment horizontal="center" vertical="center" wrapText="1"/>
    </xf>
    <xf numFmtId="0" fontId="68" fillId="0" borderId="165" xfId="0" applyFont="1" applyBorder="1" applyAlignment="1">
      <alignment horizontal="center" vertical="center" wrapText="1"/>
    </xf>
    <xf numFmtId="0" fontId="68" fillId="0" borderId="158" xfId="0" applyFont="1" applyBorder="1" applyAlignment="1">
      <alignment horizontal="center" vertical="center"/>
    </xf>
    <xf numFmtId="38" fontId="87" fillId="4" borderId="168" xfId="53" applyFont="1" applyFill="1" applyBorder="1" applyAlignment="1">
      <alignment horizontal="center" vertical="center" wrapText="1"/>
    </xf>
    <xf numFmtId="38" fontId="87" fillId="3" borderId="168" xfId="53" applyFont="1" applyFill="1" applyBorder="1" applyAlignment="1">
      <alignment horizontal="center" vertical="center"/>
    </xf>
    <xf numFmtId="38" fontId="87" fillId="3" borderId="169" xfId="53" applyFont="1" applyFill="1" applyBorder="1" applyAlignment="1">
      <alignment horizontal="center" vertical="center" wrapText="1"/>
    </xf>
    <xf numFmtId="0" fontId="68" fillId="0" borderId="170" xfId="0" applyFont="1" applyBorder="1" applyAlignment="1">
      <alignment horizontal="center" vertical="center" wrapText="1"/>
    </xf>
    <xf numFmtId="38" fontId="87" fillId="4" borderId="172" xfId="53" applyFont="1" applyFill="1" applyBorder="1" applyAlignment="1">
      <alignment horizontal="center" vertical="center" wrapText="1"/>
    </xf>
    <xf numFmtId="38" fontId="76" fillId="3" borderId="79" xfId="53" applyFont="1" applyFill="1" applyBorder="1" applyAlignment="1">
      <alignment horizontal="right" vertical="center" wrapText="1"/>
    </xf>
    <xf numFmtId="0" fontId="73" fillId="0" borderId="36" xfId="0" applyFont="1" applyBorder="1" applyAlignment="1">
      <alignment horizontal="left" vertical="center" wrapText="1"/>
    </xf>
    <xf numFmtId="38" fontId="74" fillId="0" borderId="36" xfId="53" applyFont="1" applyFill="1" applyBorder="1" applyAlignment="1">
      <alignment vertical="center" wrapText="1"/>
    </xf>
    <xf numFmtId="38" fontId="74" fillId="0" borderId="79" xfId="53" applyFont="1" applyFill="1" applyBorder="1" applyAlignment="1">
      <alignment vertical="center" wrapText="1" shrinkToFit="1"/>
    </xf>
    <xf numFmtId="38" fontId="73" fillId="0" borderId="36" xfId="53" applyFont="1" applyFill="1" applyBorder="1" applyAlignment="1">
      <alignment vertical="center" wrapText="1" shrinkToFit="1"/>
    </xf>
    <xf numFmtId="0" fontId="33" fillId="4" borderId="27" xfId="0" applyFont="1" applyFill="1" applyBorder="1" applyAlignment="1" applyProtection="1">
      <alignment vertical="center" wrapText="1" shrinkToFit="1"/>
      <protection locked="0"/>
    </xf>
    <xf numFmtId="0" fontId="33" fillId="4" borderId="27" xfId="0" applyFont="1" applyFill="1" applyBorder="1" applyAlignment="1">
      <alignment vertical="center" wrapText="1" shrinkToFit="1"/>
    </xf>
    <xf numFmtId="176" fontId="33" fillId="4" borderId="161" xfId="0" applyNumberFormat="1" applyFont="1" applyFill="1" applyBorder="1" applyAlignment="1" applyProtection="1">
      <alignment vertical="center" shrinkToFit="1"/>
      <protection locked="0"/>
    </xf>
    <xf numFmtId="0" fontId="33" fillId="0" borderId="173" xfId="0" applyFont="1" applyBorder="1">
      <alignment vertical="center"/>
    </xf>
    <xf numFmtId="0" fontId="33" fillId="0" borderId="137" xfId="0" applyFont="1" applyBorder="1" applyAlignment="1">
      <alignment vertical="center" wrapText="1"/>
    </xf>
    <xf numFmtId="0" fontId="101" fillId="0" borderId="23" xfId="0" applyFont="1" applyBorder="1" applyAlignment="1">
      <alignment horizontal="center" vertical="center"/>
    </xf>
    <xf numFmtId="0" fontId="101" fillId="0" borderId="166" xfId="0" applyFont="1" applyBorder="1" applyAlignment="1">
      <alignment horizontal="center" vertical="center"/>
    </xf>
    <xf numFmtId="0" fontId="101" fillId="0" borderId="171" xfId="0" applyFont="1" applyBorder="1" applyAlignment="1">
      <alignment horizontal="center" vertical="center"/>
    </xf>
    <xf numFmtId="38" fontId="102" fillId="0" borderId="53" xfId="53" applyFont="1" applyFill="1" applyBorder="1" applyAlignment="1">
      <alignment horizontal="left" vertical="center" wrapText="1"/>
    </xf>
    <xf numFmtId="38" fontId="66" fillId="28" borderId="11" xfId="53" applyFont="1" applyFill="1" applyBorder="1" applyAlignment="1">
      <alignment vertical="center" wrapText="1"/>
    </xf>
    <xf numFmtId="38" fontId="66" fillId="4" borderId="25" xfId="53" applyFont="1" applyFill="1" applyBorder="1" applyAlignment="1">
      <alignment horizontal="right" vertical="center" wrapText="1"/>
    </xf>
    <xf numFmtId="38" fontId="66" fillId="4" borderId="174" xfId="53" applyFont="1" applyFill="1" applyBorder="1" applyAlignment="1">
      <alignment horizontal="right" vertical="center" wrapText="1"/>
    </xf>
    <xf numFmtId="38" fontId="66" fillId="4" borderId="175" xfId="53" applyFont="1" applyFill="1" applyBorder="1" applyAlignment="1">
      <alignment horizontal="right" vertical="center" wrapText="1"/>
    </xf>
    <xf numFmtId="38" fontId="66" fillId="4" borderId="176" xfId="53" applyFont="1" applyFill="1" applyBorder="1" applyAlignment="1">
      <alignment horizontal="right" vertical="center" wrapText="1"/>
    </xf>
    <xf numFmtId="38" fontId="73" fillId="3" borderId="47" xfId="53" applyFont="1" applyFill="1" applyBorder="1">
      <alignment vertical="center"/>
    </xf>
    <xf numFmtId="38" fontId="66" fillId="3" borderId="76" xfId="53" applyFont="1" applyFill="1" applyBorder="1">
      <alignment vertical="center"/>
    </xf>
    <xf numFmtId="38" fontId="66" fillId="4" borderId="76" xfId="53" applyFont="1" applyFill="1" applyBorder="1" applyAlignment="1">
      <alignment horizontal="left" vertical="center" wrapText="1"/>
    </xf>
    <xf numFmtId="0" fontId="33" fillId="0" borderId="2" xfId="0" applyFont="1" applyBorder="1" applyAlignment="1">
      <alignment vertical="center" wrapText="1"/>
    </xf>
    <xf numFmtId="0" fontId="3" fillId="0" borderId="161" xfId="0" applyFont="1" applyBorder="1" applyAlignment="1">
      <alignment horizontal="left" vertical="top" wrapText="1"/>
    </xf>
    <xf numFmtId="0" fontId="106" fillId="2" borderId="0" xfId="1" applyFont="1" applyFill="1" applyAlignment="1">
      <alignment horizontal="center" vertical="center"/>
    </xf>
    <xf numFmtId="0" fontId="33" fillId="0" borderId="137" xfId="0" applyFont="1" applyBorder="1" applyAlignment="1">
      <alignment horizontal="center" vertical="center" wrapText="1"/>
    </xf>
    <xf numFmtId="0" fontId="33" fillId="0" borderId="4" xfId="0" applyFont="1" applyBorder="1" applyAlignment="1">
      <alignment horizontal="center" vertical="center" wrapText="1"/>
    </xf>
    <xf numFmtId="0" fontId="75" fillId="0" borderId="159" xfId="0" applyFont="1" applyBorder="1" applyAlignment="1">
      <alignment vertical="center" wrapText="1"/>
    </xf>
    <xf numFmtId="0" fontId="75" fillId="0" borderId="60" xfId="0" applyFont="1" applyBorder="1" applyAlignment="1">
      <alignment vertical="center" wrapText="1"/>
    </xf>
    <xf numFmtId="0" fontId="75" fillId="0" borderId="57" xfId="0" applyFont="1" applyBorder="1" applyAlignment="1">
      <alignment vertical="center" wrapText="1"/>
    </xf>
    <xf numFmtId="0" fontId="75" fillId="0" borderId="63" xfId="0" applyFont="1" applyBorder="1" applyAlignment="1">
      <alignment vertical="center" wrapText="1"/>
    </xf>
    <xf numFmtId="0" fontId="75" fillId="0" borderId="84" xfId="0" applyFont="1" applyBorder="1" applyAlignment="1">
      <alignment vertical="center" wrapText="1"/>
    </xf>
    <xf numFmtId="38" fontId="78" fillId="0" borderId="159" xfId="53" applyFont="1" applyFill="1" applyBorder="1" applyAlignment="1">
      <alignment vertical="center" shrinkToFit="1"/>
    </xf>
    <xf numFmtId="38" fontId="78" fillId="0" borderId="60" xfId="53" applyFont="1" applyFill="1" applyBorder="1" applyAlignment="1">
      <alignment vertical="center" shrinkToFit="1"/>
    </xf>
    <xf numFmtId="38" fontId="78" fillId="0" borderId="12" xfId="53" applyFont="1" applyFill="1" applyBorder="1" applyAlignment="1">
      <alignment vertical="center" shrinkToFit="1"/>
    </xf>
    <xf numFmtId="38" fontId="78" fillId="0" borderId="65" xfId="53" applyFont="1" applyFill="1" applyBorder="1" applyAlignment="1">
      <alignment vertical="center" shrinkToFit="1"/>
    </xf>
    <xf numFmtId="0" fontId="33" fillId="4" borderId="137" xfId="0" applyFont="1" applyFill="1" applyBorder="1" applyAlignment="1">
      <alignment horizontal="left" vertical="top" wrapText="1"/>
    </xf>
    <xf numFmtId="38" fontId="87" fillId="3" borderId="167" xfId="53" applyFont="1" applyFill="1" applyBorder="1" applyAlignment="1">
      <alignment horizontal="center" vertical="center" wrapText="1"/>
    </xf>
    <xf numFmtId="0" fontId="33" fillId="0" borderId="28" xfId="0" applyFont="1" applyBorder="1" applyAlignment="1">
      <alignment horizontal="center" vertical="center" wrapText="1"/>
    </xf>
    <xf numFmtId="0" fontId="33" fillId="0" borderId="161" xfId="0" applyFont="1" applyBorder="1" applyAlignment="1">
      <alignment horizontal="center" vertical="center" wrapText="1"/>
    </xf>
    <xf numFmtId="0" fontId="0" fillId="0" borderId="0" xfId="0" applyAlignment="1">
      <alignment horizontal="left" vertical="center" wrapText="1"/>
    </xf>
    <xf numFmtId="0" fontId="33" fillId="0" borderId="0" xfId="0" applyFont="1" applyAlignment="1">
      <alignment horizontal="left" vertical="center" wrapText="1"/>
    </xf>
    <xf numFmtId="0" fontId="3" fillId="0" borderId="0" xfId="0" applyFont="1" applyAlignment="1">
      <alignment horizontal="left"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0" xfId="0" applyBorder="1" applyAlignment="1">
      <alignment horizontal="left" vertical="center" shrinkToFit="1"/>
    </xf>
    <xf numFmtId="0" fontId="0" fillId="0" borderId="1" xfId="0" applyBorder="1" applyAlignment="1">
      <alignment horizontal="left" vertical="top" wrapText="1"/>
    </xf>
    <xf numFmtId="0" fontId="0" fillId="0" borderId="1" xfId="0" applyBorder="1" applyAlignment="1">
      <alignment horizontal="left" vertical="top"/>
    </xf>
    <xf numFmtId="0" fontId="33" fillId="0" borderId="1" xfId="0" applyFont="1" applyBorder="1" applyAlignment="1">
      <alignment horizontal="left" vertical="top" wrapText="1"/>
    </xf>
    <xf numFmtId="0" fontId="33" fillId="0" borderId="1" xfId="0" applyFont="1" applyBorder="1" applyAlignment="1">
      <alignment horizontal="left" vertical="top"/>
    </xf>
    <xf numFmtId="0" fontId="33" fillId="0" borderId="2" xfId="0" applyFont="1" applyBorder="1" applyAlignment="1">
      <alignment horizontal="left" vertical="top" wrapText="1"/>
    </xf>
    <xf numFmtId="0" fontId="0" fillId="0" borderId="3" xfId="0" applyBorder="1" applyAlignment="1">
      <alignment horizontal="left" vertical="top"/>
    </xf>
    <xf numFmtId="0" fontId="0" fillId="0" borderId="28" xfId="0" applyBorder="1" applyAlignment="1">
      <alignment horizontal="left" vertical="top"/>
    </xf>
    <xf numFmtId="0" fontId="0" fillId="0" borderId="30" xfId="0" applyBorder="1" applyAlignment="1">
      <alignment horizontal="left" vertical="top"/>
    </xf>
    <xf numFmtId="0" fontId="0" fillId="0" borderId="32" xfId="0" applyBorder="1" applyAlignment="1">
      <alignment horizontal="center" vertical="center" wrapText="1"/>
    </xf>
    <xf numFmtId="0" fontId="0" fillId="0" borderId="4" xfId="0" applyBorder="1" applyAlignment="1">
      <alignment horizontal="center" vertical="center" wrapText="1"/>
    </xf>
    <xf numFmtId="0" fontId="0" fillId="4" borderId="137" xfId="0" applyFill="1" applyBorder="1" applyAlignment="1">
      <alignment horizontal="left" vertical="top" wrapText="1"/>
    </xf>
    <xf numFmtId="0" fontId="0" fillId="4" borderId="137" xfId="0" applyFill="1" applyBorder="1" applyAlignment="1">
      <alignment horizontal="left" vertical="top"/>
    </xf>
    <xf numFmtId="0" fontId="0" fillId="0" borderId="1" xfId="0" applyBorder="1" applyAlignment="1">
      <alignment horizontal="center" vertical="top"/>
    </xf>
    <xf numFmtId="0" fontId="2" fillId="0" borderId="1" xfId="0" applyFont="1" applyBorder="1" applyAlignment="1">
      <alignment horizontal="center" vertical="center" wrapText="1"/>
    </xf>
    <xf numFmtId="0" fontId="33" fillId="0" borderId="28" xfId="0" applyFont="1" applyBorder="1" applyAlignment="1">
      <alignment horizontal="left" vertical="top" wrapText="1"/>
    </xf>
    <xf numFmtId="0" fontId="33" fillId="0" borderId="30" xfId="0" applyFont="1" applyBorder="1" applyAlignment="1">
      <alignment horizontal="left" vertical="top" wrapText="1"/>
    </xf>
    <xf numFmtId="0" fontId="32" fillId="4" borderId="162" xfId="0" applyFont="1" applyFill="1" applyBorder="1" applyAlignment="1">
      <alignment horizontal="center" vertical="center" shrinkToFit="1"/>
    </xf>
    <xf numFmtId="0" fontId="32" fillId="4" borderId="5" xfId="0" applyFont="1" applyFill="1" applyBorder="1" applyAlignment="1">
      <alignment horizontal="center" vertical="center" shrinkToFit="1"/>
    </xf>
    <xf numFmtId="176" fontId="11" fillId="3" borderId="0" xfId="1" applyNumberFormat="1" applyFont="1" applyFill="1" applyAlignment="1">
      <alignment horizontal="center" vertical="center"/>
    </xf>
    <xf numFmtId="0" fontId="105" fillId="2" borderId="0" xfId="1" applyFont="1" applyFill="1" applyAlignment="1">
      <alignment horizontal="left" vertical="top" wrapText="1"/>
    </xf>
    <xf numFmtId="0" fontId="105" fillId="2" borderId="0" xfId="1" applyFont="1" applyFill="1" applyAlignment="1">
      <alignment horizontal="left" vertical="top"/>
    </xf>
    <xf numFmtId="0" fontId="8" fillId="3" borderId="0" xfId="1" applyFont="1" applyFill="1" applyAlignment="1">
      <alignment vertical="center" wrapText="1"/>
    </xf>
    <xf numFmtId="0" fontId="8" fillId="0" borderId="0" xfId="1" applyFont="1" applyAlignment="1">
      <alignment horizontal="right" vertical="center"/>
    </xf>
    <xf numFmtId="178" fontId="8" fillId="3" borderId="0" xfId="1" applyNumberFormat="1" applyFont="1" applyFill="1" applyAlignment="1">
      <alignment horizontal="center" vertical="center" shrinkToFit="1"/>
    </xf>
    <xf numFmtId="0" fontId="8" fillId="3" borderId="0" xfId="1" applyFont="1" applyFill="1" applyAlignment="1">
      <alignment horizontal="left" vertical="center" shrinkToFit="1"/>
    </xf>
    <xf numFmtId="0" fontId="106" fillId="2" borderId="12" xfId="1" applyFont="1" applyFill="1" applyBorder="1" applyAlignment="1">
      <alignment horizontal="center" vertical="center"/>
    </xf>
    <xf numFmtId="0" fontId="106" fillId="2" borderId="0" xfId="1" applyFont="1" applyFill="1" applyAlignment="1">
      <alignment horizontal="center" vertical="center"/>
    </xf>
    <xf numFmtId="0" fontId="106" fillId="2" borderId="11" xfId="1" applyFont="1" applyFill="1" applyBorder="1" applyAlignment="1">
      <alignment horizontal="center" vertical="center"/>
    </xf>
    <xf numFmtId="0" fontId="32" fillId="0" borderId="37" xfId="0" applyFont="1" applyBorder="1" applyAlignment="1">
      <alignment horizontal="left" vertical="top" wrapText="1"/>
    </xf>
    <xf numFmtId="0" fontId="37" fillId="0" borderId="38" xfId="0" applyFont="1" applyBorder="1" applyAlignment="1">
      <alignment horizontal="left" vertical="top" wrapText="1"/>
    </xf>
    <xf numFmtId="0" fontId="37" fillId="0" borderId="39" xfId="0" applyFont="1" applyBorder="1" applyAlignment="1">
      <alignment horizontal="left" vertical="top" wrapText="1"/>
    </xf>
    <xf numFmtId="0" fontId="37" fillId="0" borderId="40" xfId="0" applyFont="1" applyBorder="1" applyAlignment="1">
      <alignment horizontal="left" vertical="top" wrapText="1"/>
    </xf>
    <xf numFmtId="0" fontId="37" fillId="0" borderId="0" xfId="0" applyFont="1" applyAlignment="1">
      <alignment horizontal="left" vertical="top" wrapText="1"/>
    </xf>
    <xf numFmtId="0" fontId="37" fillId="0" borderId="41" xfId="0" applyFont="1" applyBorder="1" applyAlignment="1">
      <alignment horizontal="left" vertical="top" wrapText="1"/>
    </xf>
    <xf numFmtId="0" fontId="32" fillId="0" borderId="38" xfId="0" applyFont="1" applyBorder="1" applyAlignment="1">
      <alignment horizontal="left" vertical="top" wrapText="1"/>
    </xf>
    <xf numFmtId="0" fontId="32" fillId="0" borderId="39" xfId="0" applyFont="1" applyBorder="1" applyAlignment="1">
      <alignment horizontal="left" vertical="top" wrapText="1"/>
    </xf>
    <xf numFmtId="0" fontId="32" fillId="0" borderId="40" xfId="0" applyFont="1" applyBorder="1" applyAlignment="1">
      <alignment horizontal="left" vertical="top" wrapText="1"/>
    </xf>
    <xf numFmtId="0" fontId="32" fillId="0" borderId="0" xfId="0" applyFont="1" applyAlignment="1">
      <alignment horizontal="left" vertical="top" wrapText="1"/>
    </xf>
    <xf numFmtId="0" fontId="32" fillId="0" borderId="41" xfId="0" applyFont="1" applyBorder="1" applyAlignment="1">
      <alignment horizontal="left" vertical="top" wrapText="1"/>
    </xf>
    <xf numFmtId="0" fontId="32" fillId="0" borderId="110" xfId="0" applyFont="1" applyBorder="1" applyAlignment="1">
      <alignment horizontal="left" vertical="top" wrapText="1"/>
    </xf>
    <xf numFmtId="0" fontId="32" fillId="0" borderId="50" xfId="0" applyFont="1" applyBorder="1" applyAlignment="1">
      <alignment horizontal="left" vertical="top" wrapText="1"/>
    </xf>
    <xf numFmtId="0" fontId="32" fillId="0" borderId="111" xfId="0" applyFont="1" applyBorder="1" applyAlignment="1">
      <alignment horizontal="left" vertical="top" wrapText="1"/>
    </xf>
    <xf numFmtId="0" fontId="32" fillId="0" borderId="40" xfId="0" applyFont="1" applyBorder="1" applyAlignment="1">
      <alignment horizontal="left" vertical="center" wrapText="1"/>
    </xf>
    <xf numFmtId="0" fontId="32" fillId="0" borderId="0" xfId="0" applyFont="1" applyAlignment="1">
      <alignment horizontal="left" vertical="center" wrapText="1"/>
    </xf>
    <xf numFmtId="0" fontId="32" fillId="0" borderId="41" xfId="0" applyFont="1" applyBorder="1" applyAlignment="1">
      <alignment horizontal="left" vertical="center" wrapText="1"/>
    </xf>
    <xf numFmtId="0" fontId="32" fillId="0" borderId="110" xfId="0" applyFont="1" applyBorder="1" applyAlignment="1">
      <alignment horizontal="left" vertical="center" wrapText="1"/>
    </xf>
    <xf numFmtId="0" fontId="32" fillId="0" borderId="50" xfId="0" applyFont="1" applyBorder="1" applyAlignment="1">
      <alignment horizontal="left" vertical="center" wrapText="1"/>
    </xf>
    <xf numFmtId="0" fontId="32" fillId="0" borderId="111" xfId="0" applyFont="1" applyBorder="1" applyAlignment="1">
      <alignment horizontal="left" vertical="center" wrapText="1"/>
    </xf>
    <xf numFmtId="0" fontId="90" fillId="4" borderId="23" xfId="0" applyFont="1" applyFill="1" applyBorder="1" applyAlignment="1">
      <alignment horizontal="center" vertical="center" shrinkToFit="1"/>
    </xf>
    <xf numFmtId="0" fontId="90" fillId="4" borderId="47" xfId="0" applyFont="1" applyFill="1" applyBorder="1" applyAlignment="1">
      <alignment horizontal="center" vertical="center" shrinkToFit="1"/>
    </xf>
    <xf numFmtId="0" fontId="90" fillId="4" borderId="48" xfId="0" applyFont="1" applyFill="1" applyBorder="1" applyAlignment="1">
      <alignment horizontal="center" vertical="center" shrinkToFit="1"/>
    </xf>
    <xf numFmtId="0" fontId="89" fillId="3" borderId="23" xfId="0" applyFont="1" applyFill="1" applyBorder="1" applyAlignment="1">
      <alignment horizontal="center" vertical="center"/>
    </xf>
    <xf numFmtId="0" fontId="89" fillId="3" borderId="47" xfId="0" applyFont="1" applyFill="1" applyBorder="1" applyAlignment="1">
      <alignment horizontal="center" vertical="center"/>
    </xf>
    <xf numFmtId="0" fontId="89" fillId="3" borderId="48" xfId="0" applyFont="1" applyFill="1" applyBorder="1" applyAlignment="1">
      <alignment horizontal="center" vertical="center"/>
    </xf>
    <xf numFmtId="0" fontId="37" fillId="4" borderId="36" xfId="0" applyFont="1" applyFill="1" applyBorder="1" applyAlignment="1">
      <alignment horizontal="center" vertical="center" wrapText="1"/>
    </xf>
    <xf numFmtId="0" fontId="37" fillId="0" borderId="37" xfId="0" applyFont="1" applyBorder="1" applyAlignment="1">
      <alignment horizontal="left" vertical="center"/>
    </xf>
    <xf numFmtId="0" fontId="37" fillId="0" borderId="38" xfId="0" applyFont="1" applyBorder="1" applyAlignment="1">
      <alignment horizontal="left" vertical="center"/>
    </xf>
    <xf numFmtId="0" fontId="37" fillId="0" borderId="39" xfId="0" applyFont="1" applyBorder="1" applyAlignment="1">
      <alignment horizontal="left" vertical="center"/>
    </xf>
    <xf numFmtId="0" fontId="37" fillId="0" borderId="40" xfId="0" applyFont="1" applyBorder="1" applyAlignment="1">
      <alignment horizontal="left" vertical="center"/>
    </xf>
    <xf numFmtId="0" fontId="37" fillId="0" borderId="0" xfId="0" applyFont="1" applyAlignment="1">
      <alignment horizontal="left" vertical="center"/>
    </xf>
    <xf numFmtId="0" fontId="37" fillId="0" borderId="41" xfId="0" applyFont="1" applyBorder="1" applyAlignment="1">
      <alignment horizontal="left" vertical="center"/>
    </xf>
    <xf numFmtId="0" fontId="37" fillId="0" borderId="110" xfId="0" applyFont="1" applyBorder="1" applyAlignment="1">
      <alignment horizontal="left" vertical="center"/>
    </xf>
    <xf numFmtId="0" fontId="37" fillId="0" borderId="50" xfId="0" applyFont="1" applyBorder="1" applyAlignment="1">
      <alignment horizontal="left" vertical="center"/>
    </xf>
    <xf numFmtId="0" fontId="37" fillId="0" borderId="111" xfId="0" applyFont="1" applyBorder="1" applyAlignment="1">
      <alignment horizontal="left" vertical="center"/>
    </xf>
    <xf numFmtId="0" fontId="37" fillId="4" borderId="37" xfId="0" applyFont="1" applyFill="1" applyBorder="1" applyAlignment="1">
      <alignment horizontal="center" vertical="center" wrapText="1"/>
    </xf>
    <xf numFmtId="0" fontId="37" fillId="4" borderId="38" xfId="0" applyFont="1" applyFill="1" applyBorder="1" applyAlignment="1">
      <alignment horizontal="center" vertical="center" wrapText="1"/>
    </xf>
    <xf numFmtId="0" fontId="37" fillId="4" borderId="39" xfId="0" applyFont="1" applyFill="1" applyBorder="1" applyAlignment="1">
      <alignment horizontal="center" vertical="center" wrapText="1"/>
    </xf>
    <xf numFmtId="0" fontId="37" fillId="4" borderId="40" xfId="0" applyFont="1" applyFill="1" applyBorder="1" applyAlignment="1">
      <alignment horizontal="center" vertical="center" wrapText="1"/>
    </xf>
    <xf numFmtId="0" fontId="37" fillId="4" borderId="0" xfId="0" applyFont="1" applyFill="1" applyAlignment="1">
      <alignment horizontal="center" vertical="center" wrapText="1"/>
    </xf>
    <xf numFmtId="0" fontId="37" fillId="4" borderId="41" xfId="0" applyFont="1" applyFill="1" applyBorder="1" applyAlignment="1">
      <alignment horizontal="center" vertical="center" wrapText="1"/>
    </xf>
    <xf numFmtId="0" fontId="37" fillId="4" borderId="110" xfId="0" applyFont="1" applyFill="1" applyBorder="1" applyAlignment="1">
      <alignment horizontal="center" vertical="center" wrapText="1"/>
    </xf>
    <xf numFmtId="0" fontId="37" fillId="4" borderId="50" xfId="0" applyFont="1" applyFill="1" applyBorder="1" applyAlignment="1">
      <alignment horizontal="center" vertical="center" wrapText="1"/>
    </xf>
    <xf numFmtId="0" fontId="37" fillId="4" borderId="111" xfId="0" applyFont="1" applyFill="1" applyBorder="1" applyAlignment="1">
      <alignment horizontal="center" vertical="center" wrapText="1"/>
    </xf>
    <xf numFmtId="0" fontId="61" fillId="0" borderId="0" xfId="0" applyFont="1" applyAlignment="1">
      <alignment horizontal="left" vertical="center"/>
    </xf>
    <xf numFmtId="0" fontId="37" fillId="0" borderId="37" xfId="0" applyFont="1" applyBorder="1" applyAlignment="1">
      <alignment horizontal="left" vertical="center" wrapText="1"/>
    </xf>
    <xf numFmtId="0" fontId="37" fillId="0" borderId="38" xfId="0" applyFont="1" applyBorder="1" applyAlignment="1">
      <alignment horizontal="left" vertical="center" wrapText="1"/>
    </xf>
    <xf numFmtId="0" fontId="37" fillId="0" borderId="39" xfId="0" applyFont="1" applyBorder="1" applyAlignment="1">
      <alignment horizontal="left" vertical="center" wrapText="1"/>
    </xf>
    <xf numFmtId="0" fontId="37" fillId="0" borderId="40" xfId="0" applyFont="1" applyBorder="1" applyAlignment="1">
      <alignment horizontal="left" vertical="center" wrapText="1"/>
    </xf>
    <xf numFmtId="0" fontId="37" fillId="0" borderId="0" xfId="0" applyFont="1" applyAlignment="1">
      <alignment horizontal="left" vertical="center" wrapText="1"/>
    </xf>
    <xf numFmtId="0" fontId="37" fillId="0" borderId="41" xfId="0" applyFont="1" applyBorder="1" applyAlignment="1">
      <alignment horizontal="left" vertical="center" wrapText="1"/>
    </xf>
    <xf numFmtId="0" fontId="37" fillId="0" borderId="110" xfId="0" applyFont="1" applyBorder="1" applyAlignment="1">
      <alignment horizontal="left" vertical="center" wrapText="1"/>
    </xf>
    <xf numFmtId="0" fontId="37" fillId="0" borderId="50" xfId="0" applyFont="1" applyBorder="1" applyAlignment="1">
      <alignment horizontal="left" vertical="center" wrapText="1"/>
    </xf>
    <xf numFmtId="0" fontId="37" fillId="0" borderId="111" xfId="0" applyFont="1" applyBorder="1" applyAlignment="1">
      <alignment horizontal="left" vertical="center" wrapText="1"/>
    </xf>
    <xf numFmtId="0" fontId="64" fillId="0" borderId="37" xfId="0" applyFont="1" applyBorder="1" applyAlignment="1">
      <alignment horizontal="left" vertical="center"/>
    </xf>
    <xf numFmtId="0" fontId="32" fillId="0" borderId="38" xfId="0" applyFont="1" applyBorder="1" applyAlignment="1">
      <alignment horizontal="left" vertical="center"/>
    </xf>
    <xf numFmtId="0" fontId="32" fillId="0" borderId="39" xfId="0" applyFont="1" applyBorder="1" applyAlignment="1">
      <alignment horizontal="left" vertical="center"/>
    </xf>
    <xf numFmtId="0" fontId="32" fillId="0" borderId="40" xfId="0" applyFont="1" applyBorder="1" applyAlignment="1">
      <alignment horizontal="left" vertical="center"/>
    </xf>
    <xf numFmtId="0" fontId="32" fillId="0" borderId="0" xfId="0" applyFont="1" applyAlignment="1">
      <alignment horizontal="left" vertical="center"/>
    </xf>
    <xf numFmtId="0" fontId="32" fillId="0" borderId="41" xfId="0" applyFont="1" applyBorder="1" applyAlignment="1">
      <alignment horizontal="left" vertical="center"/>
    </xf>
    <xf numFmtId="0" fontId="32" fillId="0" borderId="110" xfId="0" applyFont="1" applyBorder="1" applyAlignment="1">
      <alignment horizontal="left" vertical="center"/>
    </xf>
    <xf numFmtId="0" fontId="32" fillId="0" borderId="50" xfId="0" applyFont="1" applyBorder="1" applyAlignment="1">
      <alignment horizontal="left" vertical="center"/>
    </xf>
    <xf numFmtId="0" fontId="32" fillId="0" borderId="111" xfId="0" applyFont="1" applyBorder="1" applyAlignment="1">
      <alignment horizontal="left" vertical="center"/>
    </xf>
    <xf numFmtId="0" fontId="40" fillId="4" borderId="37" xfId="0" applyFont="1" applyFill="1" applyBorder="1" applyAlignment="1">
      <alignment horizontal="left" vertical="top" wrapText="1"/>
    </xf>
    <xf numFmtId="0" fontId="40" fillId="4" borderId="38" xfId="0" applyFont="1" applyFill="1" applyBorder="1" applyAlignment="1">
      <alignment horizontal="left" vertical="top" wrapText="1"/>
    </xf>
    <xf numFmtId="0" fontId="40" fillId="4" borderId="39" xfId="0" applyFont="1" applyFill="1" applyBorder="1" applyAlignment="1">
      <alignment horizontal="left" vertical="top" wrapText="1"/>
    </xf>
    <xf numFmtId="0" fontId="40" fillId="4" borderId="40" xfId="0" applyFont="1" applyFill="1" applyBorder="1" applyAlignment="1">
      <alignment horizontal="left" vertical="top" wrapText="1"/>
    </xf>
    <xf numFmtId="0" fontId="40" fillId="4" borderId="0" xfId="0" applyFont="1" applyFill="1" applyAlignment="1">
      <alignment horizontal="left" vertical="top" wrapText="1"/>
    </xf>
    <xf numFmtId="0" fontId="40" fillId="4" borderId="41" xfId="0" applyFont="1" applyFill="1" applyBorder="1" applyAlignment="1">
      <alignment horizontal="left" vertical="top" wrapText="1"/>
    </xf>
    <xf numFmtId="0" fontId="40" fillId="4" borderId="42" xfId="0" applyFont="1" applyFill="1" applyBorder="1" applyAlignment="1">
      <alignment horizontal="left" vertical="top" wrapText="1"/>
    </xf>
    <xf numFmtId="0" fontId="40" fillId="4" borderId="31" xfId="0" applyFont="1" applyFill="1" applyBorder="1" applyAlignment="1">
      <alignment horizontal="left" vertical="top" wrapText="1"/>
    </xf>
    <xf numFmtId="0" fontId="40" fillId="4" borderId="43" xfId="0" applyFont="1" applyFill="1" applyBorder="1" applyAlignment="1">
      <alignment horizontal="left" vertical="top" wrapText="1"/>
    </xf>
    <xf numFmtId="0" fontId="37" fillId="3" borderId="23" xfId="0" applyFont="1" applyFill="1" applyBorder="1" applyAlignment="1">
      <alignment horizontal="center" vertical="center"/>
    </xf>
    <xf numFmtId="0" fontId="37" fillId="3" borderId="47" xfId="0" applyFont="1" applyFill="1" applyBorder="1" applyAlignment="1">
      <alignment horizontal="center" vertical="center"/>
    </xf>
    <xf numFmtId="0" fontId="37" fillId="3" borderId="48" xfId="0" applyFont="1" applyFill="1" applyBorder="1" applyAlignment="1">
      <alignment horizontal="center" vertical="center"/>
    </xf>
    <xf numFmtId="0" fontId="40" fillId="4" borderId="50" xfId="0" applyFont="1" applyFill="1" applyBorder="1" applyAlignment="1">
      <alignment horizontal="left" vertical="top" wrapText="1"/>
    </xf>
    <xf numFmtId="0" fontId="0" fillId="4" borderId="44" xfId="0" applyFill="1" applyBorder="1" applyAlignment="1">
      <alignment horizontal="left" vertical="top" wrapText="1"/>
    </xf>
    <xf numFmtId="0" fontId="0" fillId="4" borderId="45" xfId="0" applyFill="1" applyBorder="1" applyAlignment="1">
      <alignment horizontal="left" vertical="top" wrapText="1"/>
    </xf>
    <xf numFmtId="0" fontId="0" fillId="4" borderId="46" xfId="0" applyFill="1" applyBorder="1" applyAlignment="1">
      <alignment horizontal="left" vertical="top" wrapText="1"/>
    </xf>
    <xf numFmtId="0" fontId="37" fillId="0" borderId="37" xfId="0" applyFont="1" applyBorder="1" applyAlignment="1">
      <alignment horizontal="center" vertical="center"/>
    </xf>
    <xf numFmtId="0" fontId="37" fillId="0" borderId="38" xfId="0" applyFont="1" applyBorder="1" applyAlignment="1">
      <alignment horizontal="center" vertical="center"/>
    </xf>
    <xf numFmtId="0" fontId="37" fillId="0" borderId="39" xfId="0" applyFont="1" applyBorder="1" applyAlignment="1">
      <alignment horizontal="center" vertical="center"/>
    </xf>
    <xf numFmtId="0" fontId="37" fillId="0" borderId="40" xfId="0" applyFont="1" applyBorder="1" applyAlignment="1">
      <alignment horizontal="center" vertical="center"/>
    </xf>
    <xf numFmtId="0" fontId="37" fillId="0" borderId="0" xfId="0" applyFont="1" applyAlignment="1">
      <alignment horizontal="center" vertical="center"/>
    </xf>
    <xf numFmtId="0" fontId="37" fillId="0" borderId="41" xfId="0" applyFont="1" applyBorder="1" applyAlignment="1">
      <alignment horizontal="center" vertical="center"/>
    </xf>
    <xf numFmtId="0" fontId="37" fillId="0" borderId="110" xfId="0" applyFont="1" applyBorder="1" applyAlignment="1">
      <alignment horizontal="center" vertical="center"/>
    </xf>
    <xf numFmtId="0" fontId="37" fillId="0" borderId="50" xfId="0" applyFont="1" applyBorder="1" applyAlignment="1">
      <alignment horizontal="center" vertical="center"/>
    </xf>
    <xf numFmtId="0" fontId="37" fillId="0" borderId="111" xfId="0" applyFont="1" applyBorder="1" applyAlignment="1">
      <alignment horizontal="center" vertical="center"/>
    </xf>
    <xf numFmtId="0" fontId="60" fillId="3" borderId="37" xfId="0" applyFont="1" applyFill="1" applyBorder="1" applyAlignment="1">
      <alignment horizontal="center" vertical="center"/>
    </xf>
    <xf numFmtId="0" fontId="60" fillId="3" borderId="38" xfId="0" applyFont="1" applyFill="1" applyBorder="1" applyAlignment="1">
      <alignment horizontal="center" vertical="center"/>
    </xf>
    <xf numFmtId="0" fontId="60" fillId="3" borderId="39" xfId="0" applyFont="1" applyFill="1" applyBorder="1" applyAlignment="1">
      <alignment horizontal="center" vertical="center"/>
    </xf>
    <xf numFmtId="0" fontId="60" fillId="3" borderId="110" xfId="0" applyFont="1" applyFill="1" applyBorder="1" applyAlignment="1">
      <alignment horizontal="center" vertical="center"/>
    </xf>
    <xf numFmtId="0" fontId="60" fillId="3" borderId="50" xfId="0" applyFont="1" applyFill="1" applyBorder="1" applyAlignment="1">
      <alignment horizontal="center" vertical="center"/>
    </xf>
    <xf numFmtId="0" fontId="60" fillId="3" borderId="111" xfId="0" applyFont="1" applyFill="1" applyBorder="1" applyAlignment="1">
      <alignment horizontal="center" vertical="center"/>
    </xf>
    <xf numFmtId="0" fontId="37" fillId="0" borderId="37" xfId="0" applyFont="1" applyBorder="1" applyAlignment="1">
      <alignment horizontal="center" vertical="center" wrapText="1"/>
    </xf>
    <xf numFmtId="0" fontId="37" fillId="0" borderId="38"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40" xfId="0" applyFont="1" applyBorder="1" applyAlignment="1">
      <alignment horizontal="center" vertical="center" wrapText="1"/>
    </xf>
    <xf numFmtId="0" fontId="37" fillId="0" borderId="0" xfId="0" applyFont="1" applyAlignment="1">
      <alignment horizontal="center" vertical="center" wrapText="1"/>
    </xf>
    <xf numFmtId="0" fontId="37" fillId="0" borderId="41" xfId="0" applyFont="1" applyBorder="1" applyAlignment="1">
      <alignment horizontal="center" vertical="center" wrapText="1"/>
    </xf>
    <xf numFmtId="0" fontId="37" fillId="0" borderId="110" xfId="0" applyFont="1" applyBorder="1" applyAlignment="1">
      <alignment horizontal="center" vertical="center" wrapText="1"/>
    </xf>
    <xf numFmtId="0" fontId="37" fillId="0" borderId="50" xfId="0" applyFont="1" applyBorder="1" applyAlignment="1">
      <alignment horizontal="center" vertical="center" wrapText="1"/>
    </xf>
    <xf numFmtId="0" fontId="37" fillId="0" borderId="111" xfId="0" applyFont="1" applyBorder="1" applyAlignment="1">
      <alignment horizontal="center" vertical="center" wrapText="1"/>
    </xf>
    <xf numFmtId="0" fontId="0" fillId="4" borderId="37" xfId="0" applyFill="1" applyBorder="1" applyAlignment="1">
      <alignment horizontal="center" vertical="center"/>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0" fillId="4" borderId="110" xfId="0" applyFill="1" applyBorder="1" applyAlignment="1">
      <alignment horizontal="center" vertical="center"/>
    </xf>
    <xf numFmtId="0" fontId="0" fillId="4" borderId="31" xfId="0" applyFill="1" applyBorder="1" applyAlignment="1">
      <alignment horizontal="center" vertical="center"/>
    </xf>
    <xf numFmtId="0" fontId="0" fillId="4" borderId="111" xfId="0" applyFill="1" applyBorder="1" applyAlignment="1">
      <alignment horizontal="center" vertical="center"/>
    </xf>
    <xf numFmtId="0" fontId="0" fillId="4" borderId="40" xfId="0" applyFill="1" applyBorder="1" applyAlignment="1">
      <alignment horizontal="center" vertical="center"/>
    </xf>
    <xf numFmtId="0" fontId="0" fillId="4" borderId="0" xfId="0" applyFill="1" applyAlignment="1">
      <alignment horizontal="center" vertical="center"/>
    </xf>
    <xf numFmtId="0" fontId="0" fillId="4" borderId="41" xfId="0" applyFill="1" applyBorder="1" applyAlignment="1">
      <alignment horizontal="center" vertical="center"/>
    </xf>
    <xf numFmtId="0" fontId="32" fillId="0" borderId="37" xfId="0" applyFont="1" applyBorder="1" applyAlignment="1">
      <alignment horizontal="center" vertical="center" wrapText="1"/>
    </xf>
    <xf numFmtId="0" fontId="37" fillId="0" borderId="31" xfId="0" applyFont="1" applyBorder="1" applyAlignment="1">
      <alignment horizontal="center" vertical="center" wrapText="1"/>
    </xf>
    <xf numFmtId="0" fontId="38" fillId="0" borderId="0" xfId="0" applyFont="1" applyAlignment="1">
      <alignment horizontal="left" vertical="center"/>
    </xf>
    <xf numFmtId="0" fontId="0" fillId="4" borderId="37" xfId="0" applyFill="1" applyBorder="1" applyAlignment="1">
      <alignment horizontal="left" vertical="top" wrapText="1"/>
    </xf>
    <xf numFmtId="0" fontId="0" fillId="4" borderId="38" xfId="0" applyFill="1" applyBorder="1" applyAlignment="1">
      <alignment horizontal="left" vertical="top" wrapText="1"/>
    </xf>
    <xf numFmtId="0" fontId="0" fillId="4" borderId="39" xfId="0" applyFill="1" applyBorder="1" applyAlignment="1">
      <alignment horizontal="left" vertical="top" wrapText="1"/>
    </xf>
    <xf numFmtId="0" fontId="0" fillId="4" borderId="40" xfId="0" applyFill="1" applyBorder="1" applyAlignment="1">
      <alignment horizontal="left" vertical="top" wrapText="1"/>
    </xf>
    <xf numFmtId="0" fontId="0" fillId="4" borderId="0" xfId="0" applyFill="1" applyAlignment="1">
      <alignment horizontal="left" vertical="top" wrapText="1"/>
    </xf>
    <xf numFmtId="0" fontId="0" fillId="4" borderId="41" xfId="0" applyFill="1" applyBorder="1" applyAlignment="1">
      <alignment horizontal="left" vertical="top" wrapText="1"/>
    </xf>
    <xf numFmtId="0" fontId="0" fillId="4" borderId="42" xfId="0" applyFill="1" applyBorder="1" applyAlignment="1">
      <alignment horizontal="left" vertical="top" wrapText="1"/>
    </xf>
    <xf numFmtId="0" fontId="0" fillId="4" borderId="50" xfId="0" applyFill="1" applyBorder="1" applyAlignment="1">
      <alignment horizontal="left" vertical="top" wrapText="1"/>
    </xf>
    <xf numFmtId="0" fontId="0" fillId="4" borderId="43" xfId="0" applyFill="1" applyBorder="1" applyAlignment="1">
      <alignment horizontal="left" vertical="top" wrapText="1"/>
    </xf>
    <xf numFmtId="0" fontId="59" fillId="4" borderId="44" xfId="0" applyFont="1" applyFill="1" applyBorder="1" applyAlignment="1">
      <alignment horizontal="left" vertical="top" wrapText="1"/>
    </xf>
    <xf numFmtId="0" fontId="59" fillId="4" borderId="45" xfId="0" applyFont="1" applyFill="1" applyBorder="1" applyAlignment="1">
      <alignment horizontal="left" vertical="top" wrapText="1"/>
    </xf>
    <xf numFmtId="0" fontId="59" fillId="4" borderId="46" xfId="0" applyFont="1" applyFill="1" applyBorder="1" applyAlignment="1">
      <alignment horizontal="left" vertical="top" wrapText="1"/>
    </xf>
    <xf numFmtId="0" fontId="62" fillId="0" borderId="37" xfId="0" applyFont="1" applyBorder="1" applyAlignment="1">
      <alignment horizontal="center" vertical="center" wrapText="1"/>
    </xf>
    <xf numFmtId="0" fontId="62" fillId="0" borderId="38" xfId="0" applyFont="1" applyBorder="1" applyAlignment="1">
      <alignment horizontal="center" vertical="center" wrapText="1"/>
    </xf>
    <xf numFmtId="0" fontId="62" fillId="0" borderId="39" xfId="0" applyFont="1" applyBorder="1" applyAlignment="1">
      <alignment horizontal="center" vertical="center" wrapText="1"/>
    </xf>
    <xf numFmtId="0" fontId="62" fillId="0" borderId="40" xfId="0" applyFont="1" applyBorder="1" applyAlignment="1">
      <alignment horizontal="center" vertical="center" wrapText="1"/>
    </xf>
    <xf numFmtId="0" fontId="62" fillId="0" borderId="0" xfId="0" applyFont="1" applyAlignment="1">
      <alignment horizontal="center" vertical="center" wrapText="1"/>
    </xf>
    <xf numFmtId="0" fontId="62" fillId="0" borderId="41" xfId="0" applyFont="1" applyBorder="1" applyAlignment="1">
      <alignment horizontal="center" vertical="center" wrapText="1"/>
    </xf>
    <xf numFmtId="0" fontId="62" fillId="0" borderId="110" xfId="0" applyFont="1" applyBorder="1" applyAlignment="1">
      <alignment horizontal="center" vertical="center" wrapText="1"/>
    </xf>
    <xf numFmtId="0" fontId="62" fillId="0" borderId="50" xfId="0" applyFont="1" applyBorder="1" applyAlignment="1">
      <alignment horizontal="center" vertical="center" wrapText="1"/>
    </xf>
    <xf numFmtId="0" fontId="62" fillId="0" borderId="111" xfId="0" applyFont="1" applyBorder="1" applyAlignment="1">
      <alignment horizontal="center" vertical="center" wrapText="1"/>
    </xf>
    <xf numFmtId="0" fontId="32" fillId="0" borderId="37" xfId="0" applyFont="1" applyBorder="1" applyAlignment="1">
      <alignment horizontal="left" vertical="center"/>
    </xf>
    <xf numFmtId="0" fontId="0" fillId="4" borderId="108" xfId="0" applyFill="1" applyBorder="1" applyAlignment="1">
      <alignment horizontal="center" vertical="center"/>
    </xf>
    <xf numFmtId="0" fontId="0" fillId="4" borderId="10" xfId="0" applyFill="1" applyBorder="1" applyAlignment="1">
      <alignment horizontal="center" vertical="center"/>
    </xf>
    <xf numFmtId="0" fontId="0" fillId="4" borderId="109" xfId="0" applyFill="1" applyBorder="1" applyAlignment="1">
      <alignment horizontal="center" vertical="center"/>
    </xf>
    <xf numFmtId="0" fontId="33" fillId="3" borderId="10" xfId="0" applyFont="1" applyFill="1" applyBorder="1" applyAlignment="1">
      <alignment horizontal="center" vertical="center"/>
    </xf>
    <xf numFmtId="0" fontId="33" fillId="0" borderId="28" xfId="0" applyFont="1" applyBorder="1" applyAlignment="1">
      <alignment horizontal="left" vertical="center" wrapText="1"/>
    </xf>
    <xf numFmtId="0" fontId="33" fillId="0" borderId="30" xfId="0" applyFont="1" applyBorder="1" applyAlignment="1">
      <alignment horizontal="left" vertical="center" wrapText="1"/>
    </xf>
    <xf numFmtId="0" fontId="33" fillId="0" borderId="32" xfId="0" applyFont="1" applyBorder="1" applyAlignment="1">
      <alignment horizontal="center" vertical="center" wrapText="1"/>
    </xf>
    <xf numFmtId="0" fontId="33" fillId="0" borderId="5" xfId="0" applyFont="1" applyBorder="1" applyAlignment="1">
      <alignment horizontal="center" vertical="center" wrapText="1"/>
    </xf>
    <xf numFmtId="0" fontId="107" fillId="0" borderId="0" xfId="0" applyFont="1" applyAlignment="1">
      <alignment horizontal="center" vertical="center"/>
    </xf>
    <xf numFmtId="38" fontId="75" fillId="31" borderId="40" xfId="53" applyFont="1" applyFill="1" applyBorder="1" applyAlignment="1">
      <alignment horizontal="left" vertical="center"/>
    </xf>
    <xf numFmtId="38" fontId="75" fillId="31" borderId="143" xfId="53" applyFont="1" applyFill="1" applyBorder="1" applyAlignment="1">
      <alignment horizontal="left" vertical="center"/>
    </xf>
    <xf numFmtId="38" fontId="75" fillId="4" borderId="52" xfId="53" applyFont="1" applyFill="1" applyBorder="1" applyAlignment="1">
      <alignment horizontal="center" vertical="center" shrinkToFit="1"/>
    </xf>
    <xf numFmtId="38" fontId="75" fillId="4" borderId="142" xfId="53" applyFont="1" applyFill="1" applyBorder="1" applyAlignment="1">
      <alignment horizontal="center" vertical="center" shrinkToFit="1"/>
    </xf>
    <xf numFmtId="38" fontId="75" fillId="4" borderId="155" xfId="53" applyFont="1" applyFill="1" applyBorder="1" applyAlignment="1">
      <alignment horizontal="center" vertical="center" shrinkToFit="1"/>
    </xf>
    <xf numFmtId="38" fontId="66" fillId="4" borderId="55" xfId="53" applyFont="1" applyFill="1" applyBorder="1" applyAlignment="1">
      <alignment horizontal="left" vertical="center" wrapText="1"/>
    </xf>
    <xf numFmtId="38" fontId="66" fillId="4" borderId="49" xfId="53" applyFont="1" applyFill="1" applyBorder="1" applyAlignment="1">
      <alignment horizontal="left" vertical="center" wrapText="1"/>
    </xf>
    <xf numFmtId="38" fontId="66" fillId="4" borderId="145" xfId="53" applyFont="1" applyFill="1" applyBorder="1" applyAlignment="1">
      <alignment horizontal="left" vertical="center" wrapText="1"/>
    </xf>
    <xf numFmtId="38" fontId="73" fillId="30" borderId="38" xfId="53" applyFont="1" applyFill="1" applyBorder="1" applyAlignment="1">
      <alignment horizontal="left" vertical="center" wrapText="1"/>
    </xf>
    <xf numFmtId="38" fontId="73" fillId="30" borderId="0" xfId="53" applyFont="1" applyFill="1" applyBorder="1" applyAlignment="1">
      <alignment horizontal="left" vertical="center" wrapText="1"/>
    </xf>
    <xf numFmtId="38" fontId="73" fillId="30" borderId="146" xfId="53" applyFont="1" applyFill="1" applyBorder="1" applyAlignment="1">
      <alignment horizontal="left" vertical="center" wrapText="1"/>
    </xf>
    <xf numFmtId="38" fontId="66" fillId="4" borderId="87" xfId="53" applyFont="1" applyFill="1" applyBorder="1" applyAlignment="1">
      <alignment horizontal="right" vertical="center" wrapText="1"/>
    </xf>
    <xf numFmtId="38" fontId="66" fillId="4" borderId="89" xfId="53" applyFont="1" applyFill="1" applyBorder="1" applyAlignment="1">
      <alignment horizontal="right" vertical="center" wrapText="1"/>
    </xf>
    <xf numFmtId="38" fontId="66" fillId="4" borderId="147" xfId="53" applyFont="1" applyFill="1" applyBorder="1" applyAlignment="1">
      <alignment horizontal="right" vertical="center" wrapText="1"/>
    </xf>
    <xf numFmtId="38" fontId="66" fillId="0" borderId="55" xfId="53" applyFont="1" applyFill="1" applyBorder="1" applyAlignment="1">
      <alignment vertical="center" wrapText="1"/>
    </xf>
    <xf numFmtId="38" fontId="66" fillId="0" borderId="49" xfId="53" applyFont="1" applyFill="1" applyBorder="1" applyAlignment="1">
      <alignment vertical="center" wrapText="1"/>
    </xf>
    <xf numFmtId="38" fontId="66" fillId="0" borderId="140" xfId="53" applyFont="1" applyFill="1" applyBorder="1" applyAlignment="1">
      <alignment vertical="center" wrapText="1"/>
    </xf>
    <xf numFmtId="0" fontId="77" fillId="0" borderId="36" xfId="0" applyFont="1" applyBorder="1" applyAlignment="1">
      <alignment horizontal="left" vertical="center"/>
    </xf>
    <xf numFmtId="0" fontId="77" fillId="0" borderId="23" xfId="0" applyFont="1" applyBorder="1" applyAlignment="1">
      <alignment horizontal="left" vertical="center"/>
    </xf>
    <xf numFmtId="38" fontId="71" fillId="0" borderId="52" xfId="53" applyFont="1" applyFill="1" applyBorder="1" applyAlignment="1">
      <alignment horizontal="left" vertical="center" wrapText="1"/>
    </xf>
    <xf numFmtId="38" fontId="71" fillId="0" borderId="53" xfId="53" applyFont="1" applyFill="1" applyBorder="1" applyAlignment="1">
      <alignment horizontal="left" vertical="center" wrapText="1"/>
    </xf>
    <xf numFmtId="38" fontId="79" fillId="4" borderId="148" xfId="53" applyFont="1" applyFill="1" applyBorder="1" applyAlignment="1">
      <alignment horizontal="right" vertical="center" wrapText="1"/>
    </xf>
    <xf numFmtId="38" fontId="79" fillId="4" borderId="130" xfId="53" applyFont="1" applyFill="1" applyBorder="1" applyAlignment="1">
      <alignment horizontal="right" vertical="center" wrapText="1"/>
    </xf>
    <xf numFmtId="38" fontId="79" fillId="4" borderId="129" xfId="53" applyFont="1" applyFill="1" applyBorder="1" applyAlignment="1">
      <alignment horizontal="right" vertical="center" wrapText="1"/>
    </xf>
    <xf numFmtId="38" fontId="79" fillId="4" borderId="88" xfId="53" applyFont="1" applyFill="1" applyBorder="1" applyAlignment="1">
      <alignment horizontal="right" vertical="center" wrapText="1"/>
    </xf>
    <xf numFmtId="38" fontId="74" fillId="0" borderId="86" xfId="53" applyFont="1" applyFill="1" applyBorder="1" applyAlignment="1">
      <alignment horizontal="left" vertical="center" wrapText="1"/>
    </xf>
    <xf numFmtId="38" fontId="74" fillId="0" borderId="25" xfId="53" applyFont="1" applyFill="1" applyBorder="1" applyAlignment="1">
      <alignment horizontal="left" vertical="center" wrapText="1"/>
    </xf>
    <xf numFmtId="38" fontId="66" fillId="4" borderId="88" xfId="53" applyFont="1" applyFill="1" applyBorder="1" applyAlignment="1">
      <alignment vertical="center" wrapText="1"/>
    </xf>
    <xf numFmtId="38" fontId="66" fillId="4" borderId="4" xfId="53" applyFont="1" applyFill="1" applyBorder="1" applyAlignment="1">
      <alignment vertical="center" wrapText="1"/>
    </xf>
    <xf numFmtId="38" fontId="66" fillId="4" borderId="91" xfId="53" applyFont="1" applyFill="1" applyBorder="1" applyAlignment="1">
      <alignment vertical="center" wrapText="1"/>
    </xf>
    <xf numFmtId="38" fontId="66" fillId="4" borderId="66" xfId="53" applyFont="1" applyFill="1" applyBorder="1" applyAlignment="1">
      <alignment vertical="center" wrapText="1"/>
    </xf>
    <xf numFmtId="38" fontId="66" fillId="4" borderId="67" xfId="53" applyFont="1" applyFill="1" applyBorder="1" applyAlignment="1">
      <alignment vertical="center" wrapText="1"/>
    </xf>
    <xf numFmtId="38" fontId="66" fillId="4" borderId="70" xfId="53" applyFont="1" applyFill="1" applyBorder="1" applyAlignment="1">
      <alignment vertical="center" wrapText="1"/>
    </xf>
    <xf numFmtId="38" fontId="66" fillId="0" borderId="79" xfId="53" applyFont="1" applyFill="1" applyBorder="1" applyAlignment="1">
      <alignment vertical="center" wrapText="1"/>
    </xf>
    <xf numFmtId="38" fontId="66" fillId="0" borderId="11" xfId="53" applyFont="1" applyFill="1" applyBorder="1" applyAlignment="1">
      <alignment vertical="center" wrapText="1"/>
    </xf>
    <xf numFmtId="38" fontId="66" fillId="0" borderId="92" xfId="53" applyFont="1" applyFill="1" applyBorder="1" applyAlignment="1">
      <alignment vertical="center" wrapText="1"/>
    </xf>
    <xf numFmtId="38" fontId="66" fillId="0" borderId="54" xfId="53" applyFont="1" applyFill="1" applyBorder="1" applyAlignment="1">
      <alignment vertical="center" wrapText="1"/>
    </xf>
    <xf numFmtId="38" fontId="66" fillId="0" borderId="4" xfId="53" applyFont="1" applyFill="1" applyBorder="1" applyAlignment="1">
      <alignment vertical="center" wrapText="1"/>
    </xf>
    <xf numFmtId="38" fontId="66" fillId="0" borderId="71" xfId="53" applyFont="1" applyFill="1" applyBorder="1" applyAlignment="1">
      <alignment vertical="center" wrapText="1"/>
    </xf>
    <xf numFmtId="38" fontId="78" fillId="0" borderId="23" xfId="53" applyFont="1" applyFill="1" applyBorder="1" applyAlignment="1">
      <alignment horizontal="left" vertical="center"/>
    </xf>
    <xf numFmtId="38" fontId="78" fillId="0" borderId="24" xfId="53" applyFont="1" applyFill="1" applyBorder="1" applyAlignment="1">
      <alignment horizontal="left" vertical="center"/>
    </xf>
    <xf numFmtId="38" fontId="73" fillId="30" borderId="88" xfId="53" applyFont="1" applyFill="1" applyBorder="1" applyAlignment="1">
      <alignment vertical="center" wrapText="1"/>
    </xf>
    <xf numFmtId="38" fontId="73" fillId="30" borderId="4" xfId="53" applyFont="1" applyFill="1" applyBorder="1" applyAlignment="1">
      <alignment vertical="center" wrapText="1"/>
    </xf>
    <xf numFmtId="38" fontId="73" fillId="30" borderId="148" xfId="53" applyFont="1" applyFill="1" applyBorder="1" applyAlignment="1">
      <alignment vertical="center" wrapText="1"/>
    </xf>
    <xf numFmtId="38" fontId="66" fillId="3" borderId="89" xfId="53" applyFont="1" applyFill="1" applyBorder="1" applyAlignment="1">
      <alignment horizontal="right" vertical="center" wrapText="1"/>
    </xf>
    <xf numFmtId="38" fontId="66" fillId="3" borderId="147" xfId="53" applyFont="1" applyFill="1" applyBorder="1" applyAlignment="1">
      <alignment horizontal="right" vertical="center" wrapText="1"/>
    </xf>
    <xf numFmtId="38" fontId="66" fillId="3" borderId="79" xfId="53" applyFont="1" applyFill="1" applyBorder="1" applyAlignment="1">
      <alignment horizontal="right" vertical="center" wrapText="1"/>
    </xf>
    <xf numFmtId="38" fontId="66" fillId="3" borderId="11" xfId="53" applyFont="1" applyFill="1" applyBorder="1" applyAlignment="1">
      <alignment horizontal="right" vertical="center" wrapText="1"/>
    </xf>
    <xf numFmtId="38" fontId="66" fillId="3" borderId="149" xfId="53" applyFont="1" applyFill="1" applyBorder="1" applyAlignment="1">
      <alignment horizontal="right" vertical="center" wrapText="1"/>
    </xf>
    <xf numFmtId="38" fontId="66" fillId="3" borderId="55" xfId="53" applyFont="1" applyFill="1" applyBorder="1" applyAlignment="1">
      <alignment horizontal="right" vertical="center" wrapText="1"/>
    </xf>
    <xf numFmtId="38" fontId="66" fillId="3" borderId="49" xfId="53" applyFont="1" applyFill="1" applyBorder="1" applyAlignment="1">
      <alignment horizontal="right" vertical="center" wrapText="1"/>
    </xf>
    <xf numFmtId="38" fontId="66" fillId="3" borderId="145" xfId="53" applyFont="1" applyFill="1" applyBorder="1" applyAlignment="1">
      <alignment horizontal="right" vertical="center" wrapText="1"/>
    </xf>
    <xf numFmtId="0" fontId="32" fillId="3" borderId="10" xfId="0" applyFont="1" applyFill="1" applyBorder="1" applyAlignment="1">
      <alignment vertical="center" shrinkToFit="1"/>
    </xf>
    <xf numFmtId="0" fontId="68" fillId="0" borderId="102" xfId="0" applyFont="1" applyBorder="1" applyAlignment="1">
      <alignment horizontal="left" vertical="center"/>
    </xf>
    <xf numFmtId="0" fontId="74" fillId="3" borderId="98" xfId="0" applyFont="1" applyFill="1" applyBorder="1" applyAlignment="1">
      <alignment horizontal="left" vertical="center" wrapText="1"/>
    </xf>
    <xf numFmtId="38" fontId="75" fillId="29" borderId="40" xfId="53" applyFont="1" applyFill="1" applyBorder="1" applyAlignment="1">
      <alignment horizontal="left" vertical="center"/>
    </xf>
    <xf numFmtId="38" fontId="75" fillId="29" borderId="143" xfId="53" applyFont="1" applyFill="1" applyBorder="1" applyAlignment="1">
      <alignment horizontal="left" vertical="center"/>
    </xf>
    <xf numFmtId="38" fontId="66" fillId="4" borderId="148" xfId="53" applyFont="1" applyFill="1" applyBorder="1" applyAlignment="1">
      <alignment vertical="center" wrapText="1"/>
    </xf>
    <xf numFmtId="38" fontId="75" fillId="0" borderId="37" xfId="53" applyFont="1" applyFill="1" applyBorder="1" applyAlignment="1">
      <alignment horizontal="left" vertical="center" wrapText="1"/>
    </xf>
    <xf numFmtId="38" fontId="75" fillId="0" borderId="38" xfId="53" applyFont="1" applyFill="1" applyBorder="1" applyAlignment="1">
      <alignment horizontal="left" vertical="center" wrapText="1"/>
    </xf>
    <xf numFmtId="38" fontId="75" fillId="0" borderId="39" xfId="53" applyFont="1" applyFill="1" applyBorder="1" applyAlignment="1">
      <alignment horizontal="left" vertical="center" wrapText="1"/>
    </xf>
    <xf numFmtId="38" fontId="75" fillId="0" borderId="110" xfId="53" applyFont="1" applyFill="1" applyBorder="1" applyAlignment="1">
      <alignment horizontal="left" vertical="center" wrapText="1"/>
    </xf>
    <xf numFmtId="38" fontId="75" fillId="0" borderId="50" xfId="53" applyFont="1" applyFill="1" applyBorder="1" applyAlignment="1">
      <alignment horizontal="left" vertical="center" wrapText="1"/>
    </xf>
    <xf numFmtId="38" fontId="75" fillId="0" borderId="111" xfId="53" applyFont="1" applyFill="1" applyBorder="1" applyAlignment="1">
      <alignment horizontal="left" vertical="center" wrapText="1"/>
    </xf>
    <xf numFmtId="0" fontId="37" fillId="3" borderId="10" xfId="0" applyFont="1" applyFill="1" applyBorder="1" applyAlignment="1">
      <alignment horizontal="left" vertical="center" shrinkToFit="1"/>
    </xf>
    <xf numFmtId="0" fontId="68" fillId="0" borderId="105" xfId="0" applyFont="1" applyBorder="1">
      <alignment vertical="center"/>
    </xf>
    <xf numFmtId="0" fontId="68" fillId="0" borderId="104" xfId="0" applyFont="1" applyBorder="1">
      <alignment vertical="center"/>
    </xf>
    <xf numFmtId="0" fontId="74" fillId="4" borderId="106" xfId="0" applyFont="1" applyFill="1" applyBorder="1" applyAlignment="1">
      <alignment vertical="center" wrapText="1"/>
    </xf>
    <xf numFmtId="0" fontId="74" fillId="4" borderId="107" xfId="0" applyFont="1" applyFill="1" applyBorder="1" applyAlignment="1">
      <alignment vertical="center" wrapText="1"/>
    </xf>
    <xf numFmtId="0" fontId="33" fillId="0" borderId="0" xfId="0" applyFont="1" applyAlignment="1">
      <alignment horizontal="center" vertical="center"/>
    </xf>
    <xf numFmtId="0" fontId="33" fillId="3" borderId="0" xfId="0" applyFont="1" applyFill="1" applyAlignment="1">
      <alignment horizontal="center" vertical="center"/>
    </xf>
    <xf numFmtId="0" fontId="3" fillId="0" borderId="0" xfId="0" applyFont="1" applyAlignment="1">
      <alignment horizontal="left" vertical="center"/>
    </xf>
    <xf numFmtId="176" fontId="91" fillId="3" borderId="0" xfId="0" applyNumberFormat="1" applyFont="1" applyFill="1" applyAlignment="1" applyProtection="1">
      <alignment horizontal="left" vertical="center" indent="2" shrinkToFit="1"/>
      <protection locked="0"/>
    </xf>
    <xf numFmtId="0" fontId="54" fillId="0" borderId="28" xfId="0" applyFont="1" applyBorder="1" applyAlignment="1" applyProtection="1">
      <alignment horizontal="left" vertical="center" wrapText="1" indent="1"/>
      <protection locked="0"/>
    </xf>
    <xf numFmtId="0" fontId="54" fillId="0" borderId="29" xfId="0" applyFont="1" applyBorder="1" applyAlignment="1" applyProtection="1">
      <alignment horizontal="left" vertical="center" wrapText="1" indent="1"/>
      <protection locked="0"/>
    </xf>
    <xf numFmtId="0" fontId="54" fillId="0" borderId="30" xfId="0" applyFont="1" applyBorder="1" applyAlignment="1" applyProtection="1">
      <alignment horizontal="left" vertical="center" wrapText="1" indent="1"/>
      <protection locked="0"/>
    </xf>
    <xf numFmtId="178" fontId="46" fillId="3" borderId="0" xfId="0" applyNumberFormat="1" applyFont="1" applyFill="1" applyAlignment="1">
      <alignment horizontal="center" vertical="center" shrinkToFit="1"/>
    </xf>
    <xf numFmtId="0" fontId="50" fillId="3" borderId="0" xfId="0" applyFont="1" applyFill="1" applyAlignment="1">
      <alignment horizontal="left" vertical="center" indent="2" shrinkToFit="1"/>
    </xf>
    <xf numFmtId="0" fontId="55" fillId="0" borderId="0" xfId="0" applyFont="1" applyAlignment="1" applyProtection="1">
      <alignment horizontal="left" vertical="distributed" wrapText="1"/>
      <protection locked="0"/>
    </xf>
    <xf numFmtId="0" fontId="55" fillId="0" borderId="28" xfId="0" applyFont="1" applyBorder="1" applyAlignment="1" applyProtection="1">
      <alignment horizontal="left" vertical="center" wrapText="1" indent="1"/>
      <protection locked="0"/>
    </xf>
    <xf numFmtId="0" fontId="55" fillId="0" borderId="29" xfId="0" applyFont="1" applyBorder="1" applyAlignment="1" applyProtection="1">
      <alignment horizontal="left" vertical="center" wrapText="1" indent="1"/>
      <protection locked="0"/>
    </xf>
    <xf numFmtId="0" fontId="55" fillId="0" borderId="30" xfId="0" applyFont="1" applyBorder="1" applyAlignment="1" applyProtection="1">
      <alignment horizontal="left" vertical="center" wrapText="1" indent="1"/>
      <protection locked="0"/>
    </xf>
    <xf numFmtId="0" fontId="41" fillId="0" borderId="0" xfId="0" applyFont="1" applyAlignment="1" applyProtection="1">
      <alignment horizontal="left" vertical="center"/>
      <protection locked="0"/>
    </xf>
    <xf numFmtId="0" fontId="43" fillId="0" borderId="0" xfId="0" applyFont="1" applyAlignment="1" applyProtection="1">
      <alignment horizontal="center" vertical="center"/>
      <protection locked="0"/>
    </xf>
    <xf numFmtId="0" fontId="47" fillId="0" borderId="0" xfId="0" applyFont="1" applyAlignment="1" applyProtection="1">
      <alignment horizontal="left" vertical="center" wrapText="1"/>
      <protection locked="0"/>
    </xf>
    <xf numFmtId="0" fontId="44" fillId="0" borderId="0" xfId="0" applyFont="1" applyAlignment="1" applyProtection="1">
      <alignment horizontal="center" vertical="center"/>
      <protection locked="0"/>
    </xf>
    <xf numFmtId="0" fontId="47" fillId="0" borderId="0" xfId="0" applyFont="1" applyAlignment="1" applyProtection="1">
      <alignment horizontal="left" vertical="center"/>
      <protection locked="0"/>
    </xf>
    <xf numFmtId="0" fontId="52" fillId="0" borderId="28" xfId="0" applyFont="1" applyBorder="1" applyAlignment="1" applyProtection="1">
      <alignment horizontal="left" vertical="center" wrapText="1" indent="1"/>
      <protection locked="0"/>
    </xf>
    <xf numFmtId="0" fontId="52" fillId="0" borderId="29" xfId="0" applyFont="1" applyBorder="1" applyAlignment="1" applyProtection="1">
      <alignment horizontal="left" vertical="center" wrapText="1" indent="1"/>
      <protection locked="0"/>
    </xf>
    <xf numFmtId="0" fontId="52" fillId="0" borderId="30" xfId="0" applyFont="1" applyBorder="1" applyAlignment="1" applyProtection="1">
      <alignment horizontal="left" vertical="center" wrapText="1" indent="1"/>
      <protection locked="0"/>
    </xf>
    <xf numFmtId="0" fontId="41" fillId="0" borderId="0" xfId="0" applyFont="1" applyAlignment="1" applyProtection="1">
      <alignment horizontal="center" vertical="center"/>
      <protection locked="0"/>
    </xf>
  </cellXfs>
  <cellStyles count="54">
    <cellStyle name="20% - アクセント 1 2" xfId="4" xr:uid="{00000000-0005-0000-0000-000000000000}"/>
    <cellStyle name="20% - アクセント 2 2" xfId="5" xr:uid="{00000000-0005-0000-0000-000001000000}"/>
    <cellStyle name="20% - アクセント 3 2" xfId="6" xr:uid="{00000000-0005-0000-0000-000002000000}"/>
    <cellStyle name="20% - アクセント 4 2" xfId="7" xr:uid="{00000000-0005-0000-0000-000003000000}"/>
    <cellStyle name="20% - アクセント 5 2" xfId="8" xr:uid="{00000000-0005-0000-0000-000004000000}"/>
    <cellStyle name="20% - アクセント 6 2" xfId="9" xr:uid="{00000000-0005-0000-0000-000005000000}"/>
    <cellStyle name="40% - アクセント 1 2" xfId="10" xr:uid="{00000000-0005-0000-0000-000006000000}"/>
    <cellStyle name="40% - アクセント 2 2" xfId="11" xr:uid="{00000000-0005-0000-0000-000007000000}"/>
    <cellStyle name="40% - アクセント 3 2" xfId="12" xr:uid="{00000000-0005-0000-0000-000008000000}"/>
    <cellStyle name="40% - アクセント 4 2" xfId="13" xr:uid="{00000000-0005-0000-0000-000009000000}"/>
    <cellStyle name="40% - アクセント 5 2" xfId="14" xr:uid="{00000000-0005-0000-0000-00000A000000}"/>
    <cellStyle name="40% - アクセント 6 2" xfId="15" xr:uid="{00000000-0005-0000-0000-00000B000000}"/>
    <cellStyle name="60% - アクセント 1 2" xfId="16" xr:uid="{00000000-0005-0000-0000-00000C000000}"/>
    <cellStyle name="60% - アクセント 2 2" xfId="17" xr:uid="{00000000-0005-0000-0000-00000D000000}"/>
    <cellStyle name="60% - アクセント 3 2" xfId="18" xr:uid="{00000000-0005-0000-0000-00000E000000}"/>
    <cellStyle name="60% - アクセント 4 2" xfId="19" xr:uid="{00000000-0005-0000-0000-00000F000000}"/>
    <cellStyle name="60% - アクセント 5 2" xfId="20" xr:uid="{00000000-0005-0000-0000-000010000000}"/>
    <cellStyle name="60% - アクセント 6 2" xfId="21" xr:uid="{00000000-0005-0000-0000-000011000000}"/>
    <cellStyle name="アクセント 1 2" xfId="22" xr:uid="{00000000-0005-0000-0000-000012000000}"/>
    <cellStyle name="アクセント 2 2" xfId="23" xr:uid="{00000000-0005-0000-0000-000013000000}"/>
    <cellStyle name="アクセント 3 2" xfId="24" xr:uid="{00000000-0005-0000-0000-000014000000}"/>
    <cellStyle name="アクセント 4 2" xfId="25" xr:uid="{00000000-0005-0000-0000-000015000000}"/>
    <cellStyle name="アクセント 5 2" xfId="26" xr:uid="{00000000-0005-0000-0000-000016000000}"/>
    <cellStyle name="アクセント 6 2" xfId="27" xr:uid="{00000000-0005-0000-0000-000017000000}"/>
    <cellStyle name="タイトル 2" xfId="28" xr:uid="{00000000-0005-0000-0000-000018000000}"/>
    <cellStyle name="チェック セル 2" xfId="29" xr:uid="{00000000-0005-0000-0000-000019000000}"/>
    <cellStyle name="どちらでもない 2" xfId="30" xr:uid="{00000000-0005-0000-0000-00001A000000}"/>
    <cellStyle name="パーセント 2" xfId="31" xr:uid="{00000000-0005-0000-0000-00001B000000}"/>
    <cellStyle name="ハイパーリンク" xfId="2" builtinId="8"/>
    <cellStyle name="ハイパーリンク 2" xfId="51" xr:uid="{00000000-0005-0000-0000-00001D000000}"/>
    <cellStyle name="メモ 2" xfId="32" xr:uid="{00000000-0005-0000-0000-00001E000000}"/>
    <cellStyle name="リンク セル 2" xfId="33" xr:uid="{00000000-0005-0000-0000-00001F000000}"/>
    <cellStyle name="悪い 2" xfId="34" xr:uid="{00000000-0005-0000-0000-000020000000}"/>
    <cellStyle name="計算 2" xfId="35" xr:uid="{00000000-0005-0000-0000-000021000000}"/>
    <cellStyle name="警告文 2" xfId="36" xr:uid="{00000000-0005-0000-0000-000022000000}"/>
    <cellStyle name="桁区切り" xfId="53" builtinId="6"/>
    <cellStyle name="桁区切り 2" xfId="37" xr:uid="{00000000-0005-0000-0000-000023000000}"/>
    <cellStyle name="見出し 1 2" xfId="38" xr:uid="{00000000-0005-0000-0000-000024000000}"/>
    <cellStyle name="見出し 2 2" xfId="39" xr:uid="{00000000-0005-0000-0000-000025000000}"/>
    <cellStyle name="見出し 3 2" xfId="40" xr:uid="{00000000-0005-0000-0000-000026000000}"/>
    <cellStyle name="見出し 4 2" xfId="41" xr:uid="{00000000-0005-0000-0000-000027000000}"/>
    <cellStyle name="集計 2" xfId="42" xr:uid="{00000000-0005-0000-0000-000028000000}"/>
    <cellStyle name="出力 2" xfId="43" xr:uid="{00000000-0005-0000-0000-000029000000}"/>
    <cellStyle name="説明文 2" xfId="44" xr:uid="{00000000-0005-0000-0000-00002A000000}"/>
    <cellStyle name="入力 2" xfId="45" xr:uid="{00000000-0005-0000-0000-00002B000000}"/>
    <cellStyle name="標準" xfId="0" builtinId="0"/>
    <cellStyle name="標準 2" xfId="1" xr:uid="{00000000-0005-0000-0000-00002D000000}"/>
    <cellStyle name="標準 2 2" xfId="46" xr:uid="{00000000-0005-0000-0000-00002E000000}"/>
    <cellStyle name="標準 2 2 2" xfId="52" xr:uid="{BBC905EF-1C11-40FD-8A63-E7FF6EB6E56E}"/>
    <cellStyle name="標準 3" xfId="48" xr:uid="{00000000-0005-0000-0000-00002F000000}"/>
    <cellStyle name="標準 3 2" xfId="49" xr:uid="{00000000-0005-0000-0000-000030000000}"/>
    <cellStyle name="標準 3 3" xfId="50" xr:uid="{00000000-0005-0000-0000-000031000000}"/>
    <cellStyle name="標準 4" xfId="3" xr:uid="{00000000-0005-0000-0000-000032000000}"/>
    <cellStyle name="良い 2" xfId="47" xr:uid="{00000000-0005-0000-0000-000033000000}"/>
  </cellStyles>
  <dxfs count="22">
    <dxf>
      <fill>
        <patternFill>
          <bgColor rgb="FFFF0000"/>
        </patternFill>
      </fill>
    </dxf>
    <dxf>
      <fill>
        <patternFill>
          <bgColor rgb="FFFF0000"/>
        </patternFill>
      </fill>
    </dxf>
    <dxf>
      <fill>
        <patternFill>
          <bgColor rgb="FFFF0000"/>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rgb="FFFF0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24</xdr:row>
      <xdr:rowOff>0</xdr:rowOff>
    </xdr:from>
    <xdr:to>
      <xdr:col>3</xdr:col>
      <xdr:colOff>2840387</xdr:colOff>
      <xdr:row>39</xdr:row>
      <xdr:rowOff>55245</xdr:rowOff>
    </xdr:to>
    <xdr:pic>
      <xdr:nvPicPr>
        <xdr:cNvPr id="13" name="図 12">
          <a:extLst>
            <a:ext uri="{FF2B5EF4-FFF2-40B4-BE49-F238E27FC236}">
              <a16:creationId xmlns:a16="http://schemas.microsoft.com/office/drawing/2014/main" id="{5B26E1D1-FC3E-4020-B88D-4913B5E47F9F}"/>
            </a:ext>
          </a:extLst>
        </xdr:cNvPr>
        <xdr:cNvPicPr>
          <a:picLocks noChangeAspect="1"/>
        </xdr:cNvPicPr>
      </xdr:nvPicPr>
      <xdr:blipFill rotWithShape="1">
        <a:blip xmlns:r="http://schemas.openxmlformats.org/officeDocument/2006/relationships" r:embed="rId1"/>
        <a:srcRect t="3270" b="875"/>
        <a:stretch/>
      </xdr:blipFill>
      <xdr:spPr>
        <a:xfrm>
          <a:off x="4848225" y="10220325"/>
          <a:ext cx="4116737" cy="3505200"/>
        </a:xfrm>
        <a:prstGeom prst="rect">
          <a:avLst/>
        </a:prstGeom>
      </xdr:spPr>
    </xdr:pic>
    <xdr:clientData/>
  </xdr:twoCellAnchor>
  <xdr:twoCellAnchor editAs="oneCell">
    <xdr:from>
      <xdr:col>0</xdr:col>
      <xdr:colOff>74295</xdr:colOff>
      <xdr:row>24</xdr:row>
      <xdr:rowOff>20955</xdr:rowOff>
    </xdr:from>
    <xdr:to>
      <xdr:col>1</xdr:col>
      <xdr:colOff>1617310</xdr:colOff>
      <xdr:row>38</xdr:row>
      <xdr:rowOff>133350</xdr:rowOff>
    </xdr:to>
    <xdr:pic>
      <xdr:nvPicPr>
        <xdr:cNvPr id="14" name="図 13">
          <a:extLst>
            <a:ext uri="{FF2B5EF4-FFF2-40B4-BE49-F238E27FC236}">
              <a16:creationId xmlns:a16="http://schemas.microsoft.com/office/drawing/2014/main" id="{1345F945-E786-4A1C-B7AD-8B6537ED88FA}"/>
            </a:ext>
          </a:extLst>
        </xdr:cNvPr>
        <xdr:cNvPicPr>
          <a:picLocks noChangeAspect="1"/>
        </xdr:cNvPicPr>
      </xdr:nvPicPr>
      <xdr:blipFill>
        <a:blip xmlns:r="http://schemas.openxmlformats.org/officeDocument/2006/relationships" r:embed="rId2"/>
        <a:stretch>
          <a:fillRect/>
        </a:stretch>
      </xdr:blipFill>
      <xdr:spPr>
        <a:xfrm>
          <a:off x="74295" y="10241280"/>
          <a:ext cx="3880450" cy="3329940"/>
        </a:xfrm>
        <a:prstGeom prst="rect">
          <a:avLst/>
        </a:prstGeom>
      </xdr:spPr>
    </xdr:pic>
    <xdr:clientData/>
  </xdr:twoCellAnchor>
  <xdr:twoCellAnchor>
    <xdr:from>
      <xdr:col>0</xdr:col>
      <xdr:colOff>220980</xdr:colOff>
      <xdr:row>18</xdr:row>
      <xdr:rowOff>0</xdr:rowOff>
    </xdr:from>
    <xdr:to>
      <xdr:col>0</xdr:col>
      <xdr:colOff>2276475</xdr:colOff>
      <xdr:row>18</xdr:row>
      <xdr:rowOff>219075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220980" y="6667500"/>
          <a:ext cx="2055495" cy="2190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205740</xdr:colOff>
      <xdr:row>19</xdr:row>
      <xdr:rowOff>9526</xdr:rowOff>
    </xdr:from>
    <xdr:to>
      <xdr:col>0</xdr:col>
      <xdr:colOff>2276475</xdr:colOff>
      <xdr:row>19</xdr:row>
      <xdr:rowOff>219076</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bwMode="auto">
        <a:xfrm>
          <a:off x="205740" y="6915151"/>
          <a:ext cx="2070735" cy="209550"/>
        </a:xfrm>
        <a:prstGeom prst="rect">
          <a:avLst/>
        </a:prstGeom>
        <a:solidFill>
          <a:schemeClr val="accent1">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943451</xdr:colOff>
      <xdr:row>29</xdr:row>
      <xdr:rowOff>67151</xdr:rowOff>
    </xdr:from>
    <xdr:to>
      <xdr:col>1</xdr:col>
      <xdr:colOff>1120616</xdr:colOff>
      <xdr:row>30</xdr:row>
      <xdr:rowOff>130016</xdr:rowOff>
    </xdr:to>
    <xdr:sp macro="" textlink="">
      <xdr:nvSpPr>
        <xdr:cNvPr id="5" name="上矢印 4">
          <a:extLst>
            <a:ext uri="{FF2B5EF4-FFF2-40B4-BE49-F238E27FC236}">
              <a16:creationId xmlns:a16="http://schemas.microsoft.com/office/drawing/2014/main" id="{00000000-0008-0000-0000-000005000000}"/>
            </a:ext>
          </a:extLst>
        </xdr:cNvPr>
        <xdr:cNvSpPr/>
      </xdr:nvSpPr>
      <xdr:spPr>
        <a:xfrm>
          <a:off x="3277076" y="11430476"/>
          <a:ext cx="177165" cy="291465"/>
        </a:xfrm>
        <a:prstGeom prst="upArrow">
          <a:avLst/>
        </a:prstGeom>
        <a:solidFill>
          <a:srgbClr val="FF0000"/>
        </a:solidFill>
        <a:ln>
          <a:solidFill>
            <a:srgbClr val="FF0000"/>
          </a:solidFill>
        </a:ln>
        <a:scene3d>
          <a:camera prst="orthographicFront">
            <a:rot lat="0" lon="0" rev="24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1895475</xdr:colOff>
      <xdr:row>31</xdr:row>
      <xdr:rowOff>123825</xdr:rowOff>
    </xdr:from>
    <xdr:to>
      <xdr:col>3</xdr:col>
      <xdr:colOff>2063115</xdr:colOff>
      <xdr:row>32</xdr:row>
      <xdr:rowOff>97155</xdr:rowOff>
    </xdr:to>
    <xdr:sp macro="" textlink="">
      <xdr:nvSpPr>
        <xdr:cNvPr id="7" name="上矢印 6">
          <a:extLst>
            <a:ext uri="{FF2B5EF4-FFF2-40B4-BE49-F238E27FC236}">
              <a16:creationId xmlns:a16="http://schemas.microsoft.com/office/drawing/2014/main" id="{00000000-0008-0000-0000-000007000000}"/>
            </a:ext>
          </a:extLst>
        </xdr:cNvPr>
        <xdr:cNvSpPr/>
      </xdr:nvSpPr>
      <xdr:spPr>
        <a:xfrm>
          <a:off x="8010525" y="11944350"/>
          <a:ext cx="167640" cy="201930"/>
        </a:xfrm>
        <a:prstGeom prst="upArrow">
          <a:avLst/>
        </a:prstGeom>
        <a:solidFill>
          <a:srgbClr val="FF0000"/>
        </a:solidFill>
        <a:ln>
          <a:solidFill>
            <a:srgbClr val="FF0000"/>
          </a:solidFill>
        </a:ln>
        <a:scene3d>
          <a:camera prst="orthographicFront">
            <a:rot lat="0" lon="0" rev="24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91440</xdr:colOff>
      <xdr:row>61</xdr:row>
      <xdr:rowOff>76200</xdr:rowOff>
    </xdr:from>
    <xdr:to>
      <xdr:col>1</xdr:col>
      <xdr:colOff>1386958</xdr:colOff>
      <xdr:row>75</xdr:row>
      <xdr:rowOff>22859</xdr:rowOff>
    </xdr:to>
    <xdr:pic>
      <xdr:nvPicPr>
        <xdr:cNvPr id="6" name="図 5">
          <a:extLst>
            <a:ext uri="{FF2B5EF4-FFF2-40B4-BE49-F238E27FC236}">
              <a16:creationId xmlns:a16="http://schemas.microsoft.com/office/drawing/2014/main" id="{B3443CD8-497C-4ABE-AA19-2D1D5AE5FC24}"/>
            </a:ext>
          </a:extLst>
        </xdr:cNvPr>
        <xdr:cNvPicPr>
          <a:picLocks noChangeAspect="1"/>
        </xdr:cNvPicPr>
      </xdr:nvPicPr>
      <xdr:blipFill>
        <a:blip xmlns:r="http://schemas.openxmlformats.org/officeDocument/2006/relationships" r:embed="rId3"/>
        <a:stretch>
          <a:fillRect/>
        </a:stretch>
      </xdr:blipFill>
      <xdr:spPr>
        <a:xfrm>
          <a:off x="91440" y="15182850"/>
          <a:ext cx="3629143" cy="3139440"/>
        </a:xfrm>
        <a:prstGeom prst="rect">
          <a:avLst/>
        </a:prstGeom>
      </xdr:spPr>
    </xdr:pic>
    <xdr:clientData/>
  </xdr:twoCellAnchor>
  <xdr:twoCellAnchor editAs="oneCell">
    <xdr:from>
      <xdr:col>2</xdr:col>
      <xdr:colOff>66675</xdr:colOff>
      <xdr:row>61</xdr:row>
      <xdr:rowOff>72390</xdr:rowOff>
    </xdr:from>
    <xdr:to>
      <xdr:col>3</xdr:col>
      <xdr:colOff>2535555</xdr:colOff>
      <xdr:row>76</xdr:row>
      <xdr:rowOff>115729</xdr:rowOff>
    </xdr:to>
    <xdr:pic>
      <xdr:nvPicPr>
        <xdr:cNvPr id="9" name="図 8">
          <a:extLst>
            <a:ext uri="{FF2B5EF4-FFF2-40B4-BE49-F238E27FC236}">
              <a16:creationId xmlns:a16="http://schemas.microsoft.com/office/drawing/2014/main" id="{679B346C-6C67-47F7-9705-E3865FBF53E1}"/>
            </a:ext>
          </a:extLst>
        </xdr:cNvPr>
        <xdr:cNvPicPr>
          <a:picLocks noChangeAspect="1"/>
        </xdr:cNvPicPr>
      </xdr:nvPicPr>
      <xdr:blipFill>
        <a:blip xmlns:r="http://schemas.openxmlformats.org/officeDocument/2006/relationships" r:embed="rId4"/>
        <a:stretch>
          <a:fillRect/>
        </a:stretch>
      </xdr:blipFill>
      <xdr:spPr>
        <a:xfrm>
          <a:off x="4857750" y="15179040"/>
          <a:ext cx="3800475" cy="3472339"/>
        </a:xfrm>
        <a:prstGeom prst="rect">
          <a:avLst/>
        </a:prstGeom>
      </xdr:spPr>
    </xdr:pic>
    <xdr:clientData/>
  </xdr:twoCellAnchor>
  <xdr:twoCellAnchor>
    <xdr:from>
      <xdr:col>2</xdr:col>
      <xdr:colOff>840105</xdr:colOff>
      <xdr:row>35</xdr:row>
      <xdr:rowOff>133350</xdr:rowOff>
    </xdr:from>
    <xdr:to>
      <xdr:col>2</xdr:col>
      <xdr:colOff>1011555</xdr:colOff>
      <xdr:row>36</xdr:row>
      <xdr:rowOff>104775</xdr:rowOff>
    </xdr:to>
    <xdr:sp macro="" textlink="">
      <xdr:nvSpPr>
        <xdr:cNvPr id="15" name="上矢印 6">
          <a:extLst>
            <a:ext uri="{FF2B5EF4-FFF2-40B4-BE49-F238E27FC236}">
              <a16:creationId xmlns:a16="http://schemas.microsoft.com/office/drawing/2014/main" id="{B5EC06BC-F8E2-4636-8EEA-940BD7848EC9}"/>
            </a:ext>
          </a:extLst>
        </xdr:cNvPr>
        <xdr:cNvSpPr/>
      </xdr:nvSpPr>
      <xdr:spPr>
        <a:xfrm>
          <a:off x="5631180" y="12868275"/>
          <a:ext cx="171450" cy="200025"/>
        </a:xfrm>
        <a:prstGeom prst="upArrow">
          <a:avLst/>
        </a:prstGeom>
        <a:solidFill>
          <a:srgbClr val="FF0000"/>
        </a:solidFill>
        <a:ln>
          <a:solidFill>
            <a:srgbClr val="FF0000"/>
          </a:solidFill>
        </a:ln>
        <a:scene3d>
          <a:camera prst="orthographicFront">
            <a:rot lat="0" lon="0" rev="24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619125</xdr:colOff>
      <xdr:row>66</xdr:row>
      <xdr:rowOff>57150</xdr:rowOff>
    </xdr:from>
    <xdr:to>
      <xdr:col>1</xdr:col>
      <xdr:colOff>786765</xdr:colOff>
      <xdr:row>67</xdr:row>
      <xdr:rowOff>26670</xdr:rowOff>
    </xdr:to>
    <xdr:sp macro="" textlink="">
      <xdr:nvSpPr>
        <xdr:cNvPr id="16" name="上矢印 6">
          <a:extLst>
            <a:ext uri="{FF2B5EF4-FFF2-40B4-BE49-F238E27FC236}">
              <a16:creationId xmlns:a16="http://schemas.microsoft.com/office/drawing/2014/main" id="{9550262F-2A66-42F6-BCC8-91A1CE4FD290}"/>
            </a:ext>
          </a:extLst>
        </xdr:cNvPr>
        <xdr:cNvSpPr/>
      </xdr:nvSpPr>
      <xdr:spPr>
        <a:xfrm>
          <a:off x="2952750" y="16306800"/>
          <a:ext cx="167640" cy="198120"/>
        </a:xfrm>
        <a:prstGeom prst="upArrow">
          <a:avLst/>
        </a:prstGeom>
        <a:solidFill>
          <a:srgbClr val="FF0000"/>
        </a:solidFill>
        <a:ln>
          <a:solidFill>
            <a:srgbClr val="FF0000"/>
          </a:solidFill>
        </a:ln>
        <a:scene3d>
          <a:camera prst="orthographicFront">
            <a:rot lat="0" lon="0" rev="24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630555</xdr:colOff>
      <xdr:row>72</xdr:row>
      <xdr:rowOff>135255</xdr:rowOff>
    </xdr:from>
    <xdr:to>
      <xdr:col>2</xdr:col>
      <xdr:colOff>802005</xdr:colOff>
      <xdr:row>73</xdr:row>
      <xdr:rowOff>104775</xdr:rowOff>
    </xdr:to>
    <xdr:sp macro="" textlink="">
      <xdr:nvSpPr>
        <xdr:cNvPr id="17" name="上矢印 6">
          <a:extLst>
            <a:ext uri="{FF2B5EF4-FFF2-40B4-BE49-F238E27FC236}">
              <a16:creationId xmlns:a16="http://schemas.microsoft.com/office/drawing/2014/main" id="{E75316A4-8408-4485-A57F-A523769DDED5}"/>
            </a:ext>
          </a:extLst>
        </xdr:cNvPr>
        <xdr:cNvSpPr/>
      </xdr:nvSpPr>
      <xdr:spPr>
        <a:xfrm>
          <a:off x="5421630" y="17756505"/>
          <a:ext cx="171450" cy="198120"/>
        </a:xfrm>
        <a:prstGeom prst="upArrow">
          <a:avLst/>
        </a:prstGeom>
        <a:solidFill>
          <a:srgbClr val="FF0000"/>
        </a:solidFill>
        <a:ln>
          <a:solidFill>
            <a:srgbClr val="FF0000"/>
          </a:solidFill>
        </a:ln>
        <a:scene3d>
          <a:camera prst="orthographicFront">
            <a:rot lat="0" lon="0" rev="24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979170</xdr:colOff>
      <xdr:row>70</xdr:row>
      <xdr:rowOff>53340</xdr:rowOff>
    </xdr:from>
    <xdr:to>
      <xdr:col>3</xdr:col>
      <xdr:colOff>1154430</xdr:colOff>
      <xdr:row>71</xdr:row>
      <xdr:rowOff>20955</xdr:rowOff>
    </xdr:to>
    <xdr:sp macro="" textlink="">
      <xdr:nvSpPr>
        <xdr:cNvPr id="18" name="上矢印 6">
          <a:extLst>
            <a:ext uri="{FF2B5EF4-FFF2-40B4-BE49-F238E27FC236}">
              <a16:creationId xmlns:a16="http://schemas.microsoft.com/office/drawing/2014/main" id="{C2D11854-FB9F-4F85-BC32-AB5C6EA29675}"/>
            </a:ext>
          </a:extLst>
        </xdr:cNvPr>
        <xdr:cNvSpPr/>
      </xdr:nvSpPr>
      <xdr:spPr>
        <a:xfrm>
          <a:off x="7094220" y="17217390"/>
          <a:ext cx="175260" cy="196215"/>
        </a:xfrm>
        <a:prstGeom prst="upArrow">
          <a:avLst/>
        </a:prstGeom>
        <a:solidFill>
          <a:srgbClr val="FF0000"/>
        </a:solidFill>
        <a:ln>
          <a:solidFill>
            <a:srgbClr val="FF0000"/>
          </a:solidFill>
        </a:ln>
        <a:scene3d>
          <a:camera prst="orthographicFront">
            <a:rot lat="0" lon="0" rev="24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93345</xdr:colOff>
      <xdr:row>82</xdr:row>
      <xdr:rowOff>123825</xdr:rowOff>
    </xdr:from>
    <xdr:to>
      <xdr:col>1</xdr:col>
      <xdr:colOff>1539240</xdr:colOff>
      <xdr:row>96</xdr:row>
      <xdr:rowOff>60384</xdr:rowOff>
    </xdr:to>
    <xdr:pic>
      <xdr:nvPicPr>
        <xdr:cNvPr id="19" name="図 18">
          <a:extLst>
            <a:ext uri="{FF2B5EF4-FFF2-40B4-BE49-F238E27FC236}">
              <a16:creationId xmlns:a16="http://schemas.microsoft.com/office/drawing/2014/main" id="{E55B2FEF-53D8-45E5-8691-6FB9E3A106B8}"/>
            </a:ext>
          </a:extLst>
        </xdr:cNvPr>
        <xdr:cNvPicPr>
          <a:picLocks noChangeAspect="1"/>
        </xdr:cNvPicPr>
      </xdr:nvPicPr>
      <xdr:blipFill>
        <a:blip xmlns:r="http://schemas.openxmlformats.org/officeDocument/2006/relationships" r:embed="rId5"/>
        <a:stretch>
          <a:fillRect/>
        </a:stretch>
      </xdr:blipFill>
      <xdr:spPr>
        <a:xfrm>
          <a:off x="93345" y="19900106"/>
          <a:ext cx="3775710" cy="3107432"/>
        </a:xfrm>
        <a:prstGeom prst="rect">
          <a:avLst/>
        </a:prstGeom>
      </xdr:spPr>
    </xdr:pic>
    <xdr:clientData/>
  </xdr:twoCellAnchor>
  <xdr:twoCellAnchor editAs="oneCell">
    <xdr:from>
      <xdr:col>0</xdr:col>
      <xdr:colOff>250031</xdr:colOff>
      <xdr:row>44</xdr:row>
      <xdr:rowOff>0</xdr:rowOff>
    </xdr:from>
    <xdr:to>
      <xdr:col>1</xdr:col>
      <xdr:colOff>1960720</xdr:colOff>
      <xdr:row>58</xdr:row>
      <xdr:rowOff>245759</xdr:rowOff>
    </xdr:to>
    <xdr:pic>
      <xdr:nvPicPr>
        <xdr:cNvPr id="23" name="図 22">
          <a:extLst>
            <a:ext uri="{FF2B5EF4-FFF2-40B4-BE49-F238E27FC236}">
              <a16:creationId xmlns:a16="http://schemas.microsoft.com/office/drawing/2014/main" id="{268DEF3B-BA53-4FBA-8023-F534A82B9C52}"/>
            </a:ext>
          </a:extLst>
        </xdr:cNvPr>
        <xdr:cNvPicPr>
          <a:picLocks noChangeAspect="1"/>
        </xdr:cNvPicPr>
      </xdr:nvPicPr>
      <xdr:blipFill>
        <a:blip xmlns:r="http://schemas.openxmlformats.org/officeDocument/2006/relationships" r:embed="rId6"/>
        <a:stretch>
          <a:fillRect/>
        </a:stretch>
      </xdr:blipFill>
      <xdr:spPr>
        <a:xfrm>
          <a:off x="250031" y="14930438"/>
          <a:ext cx="4048124" cy="3414727"/>
        </a:xfrm>
        <a:prstGeom prst="rect">
          <a:avLst/>
        </a:prstGeom>
      </xdr:spPr>
    </xdr:pic>
    <xdr:clientData/>
  </xdr:twoCellAnchor>
  <xdr:twoCellAnchor>
    <xdr:from>
      <xdr:col>1</xdr:col>
      <xdr:colOff>1227296</xdr:colOff>
      <xdr:row>47</xdr:row>
      <xdr:rowOff>145256</xdr:rowOff>
    </xdr:from>
    <xdr:to>
      <xdr:col>1</xdr:col>
      <xdr:colOff>1408271</xdr:colOff>
      <xdr:row>48</xdr:row>
      <xdr:rowOff>211930</xdr:rowOff>
    </xdr:to>
    <xdr:sp macro="" textlink="">
      <xdr:nvSpPr>
        <xdr:cNvPr id="24" name="上矢印 4">
          <a:extLst>
            <a:ext uri="{FF2B5EF4-FFF2-40B4-BE49-F238E27FC236}">
              <a16:creationId xmlns:a16="http://schemas.microsoft.com/office/drawing/2014/main" id="{C18B9C7D-09A8-483C-8144-2DB778170BB7}"/>
            </a:ext>
          </a:extLst>
        </xdr:cNvPr>
        <xdr:cNvSpPr/>
      </xdr:nvSpPr>
      <xdr:spPr>
        <a:xfrm>
          <a:off x="3560921" y="15766256"/>
          <a:ext cx="180975" cy="292893"/>
        </a:xfrm>
        <a:prstGeom prst="upArrow">
          <a:avLst/>
        </a:prstGeom>
        <a:solidFill>
          <a:srgbClr val="FF0000"/>
        </a:solidFill>
        <a:ln>
          <a:solidFill>
            <a:srgbClr val="FF0000"/>
          </a:solidFill>
        </a:ln>
        <a:scene3d>
          <a:camera prst="orthographicFront">
            <a:rot lat="0" lon="0" rev="24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11906</xdr:colOff>
      <xdr:row>17</xdr:row>
      <xdr:rowOff>35718</xdr:rowOff>
    </xdr:from>
    <xdr:to>
      <xdr:col>3</xdr:col>
      <xdr:colOff>750093</xdr:colOff>
      <xdr:row>20</xdr:row>
      <xdr:rowOff>164306</xdr:rowOff>
    </xdr:to>
    <xdr:sp macro="" textlink="">
      <xdr:nvSpPr>
        <xdr:cNvPr id="4" name="正方形/長方形 3">
          <a:extLst>
            <a:ext uri="{FF2B5EF4-FFF2-40B4-BE49-F238E27FC236}">
              <a16:creationId xmlns:a16="http://schemas.microsoft.com/office/drawing/2014/main" id="{14586339-94A6-465A-821B-E6F7D16970B0}"/>
            </a:ext>
          </a:extLst>
        </xdr:cNvPr>
        <xdr:cNvSpPr/>
      </xdr:nvSpPr>
      <xdr:spPr>
        <a:xfrm>
          <a:off x="11906" y="6500812"/>
          <a:ext cx="6846093" cy="842963"/>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3200400</xdr:colOff>
      <xdr:row>10</xdr:row>
      <xdr:rowOff>0</xdr:rowOff>
    </xdr:from>
    <xdr:to>
      <xdr:col>3</xdr:col>
      <xdr:colOff>0</xdr:colOff>
      <xdr:row>10</xdr:row>
      <xdr:rowOff>7620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979920" y="1661160"/>
          <a:ext cx="2667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円</a:t>
          </a:r>
        </a:p>
      </xdr:txBody>
    </xdr:sp>
    <xdr:clientData/>
  </xdr:twoCellAnchor>
  <xdr:twoCellAnchor>
    <xdr:from>
      <xdr:col>2</xdr:col>
      <xdr:colOff>3124200</xdr:colOff>
      <xdr:row>12</xdr:row>
      <xdr:rowOff>419100</xdr:rowOff>
    </xdr:from>
    <xdr:to>
      <xdr:col>2</xdr:col>
      <xdr:colOff>3390900</xdr:colOff>
      <xdr:row>13</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05400" y="3954780"/>
          <a:ext cx="266700" cy="220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円</a:t>
          </a:r>
        </a:p>
      </xdr:txBody>
    </xdr:sp>
    <xdr:clientData/>
  </xdr:twoCellAnchor>
  <xdr:oneCellAnchor>
    <xdr:from>
      <xdr:col>3</xdr:col>
      <xdr:colOff>19049</xdr:colOff>
      <xdr:row>8</xdr:row>
      <xdr:rowOff>419099</xdr:rowOff>
    </xdr:from>
    <xdr:ext cx="3467101" cy="638176"/>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010274" y="2562224"/>
          <a:ext cx="3467101" cy="63817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t>履歴事項全部証明書に記載のとおり入力してください。</a:t>
          </a:r>
          <a:endParaRPr kumimoji="1" lang="en-US" altLang="ja-JP" sz="1050"/>
        </a:p>
        <a:p>
          <a:r>
            <a:rPr kumimoji="1" lang="ja-JP" altLang="en-US" sz="1050"/>
            <a:t>（地番等、省略しないでください）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25</xdr:col>
      <xdr:colOff>19050</xdr:colOff>
      <xdr:row>0</xdr:row>
      <xdr:rowOff>9525</xdr:rowOff>
    </xdr:from>
    <xdr:ext cx="2000249" cy="564514"/>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400800" y="9525"/>
          <a:ext cx="2000249" cy="564514"/>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自動転記されますので、記入不要です。</a:t>
          </a:r>
        </a:p>
      </xdr:txBody>
    </xdr:sp>
    <xdr:clientData/>
  </xdr:oneCellAnchor>
  <xdr:oneCellAnchor>
    <xdr:from>
      <xdr:col>25</xdr:col>
      <xdr:colOff>19050</xdr:colOff>
      <xdr:row>0</xdr:row>
      <xdr:rowOff>9525</xdr:rowOff>
    </xdr:from>
    <xdr:ext cx="2000249" cy="564514"/>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400800" y="9525"/>
          <a:ext cx="2000249" cy="564514"/>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自動転記されますので、記入不要です。</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41</xdr:col>
      <xdr:colOff>130969</xdr:colOff>
      <xdr:row>71</xdr:row>
      <xdr:rowOff>49481</xdr:rowOff>
    </xdr:from>
    <xdr:to>
      <xdr:col>44</xdr:col>
      <xdr:colOff>76723</xdr:colOff>
      <xdr:row>74</xdr:row>
      <xdr:rowOff>122034</xdr:rowOff>
    </xdr:to>
    <xdr:sp macro="" textlink="">
      <xdr:nvSpPr>
        <xdr:cNvPr id="2" name="乗算記号 1">
          <a:extLst>
            <a:ext uri="{FF2B5EF4-FFF2-40B4-BE49-F238E27FC236}">
              <a16:creationId xmlns:a16="http://schemas.microsoft.com/office/drawing/2014/main" id="{224EF437-9A2F-42CE-93C7-A4E67EA5A324}"/>
            </a:ext>
          </a:extLst>
        </xdr:cNvPr>
        <xdr:cNvSpPr/>
      </xdr:nvSpPr>
      <xdr:spPr>
        <a:xfrm>
          <a:off x="8763000" y="12134325"/>
          <a:ext cx="695848" cy="572615"/>
        </a:xfrm>
        <a:prstGeom prst="mathMultiply">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37</xdr:col>
      <xdr:colOff>108857</xdr:colOff>
      <xdr:row>3</xdr:row>
      <xdr:rowOff>114095</xdr:rowOff>
    </xdr:from>
    <xdr:to>
      <xdr:col>83</xdr:col>
      <xdr:colOff>40821</xdr:colOff>
      <xdr:row>10</xdr:row>
      <xdr:rowOff>55765</xdr:rowOff>
    </xdr:to>
    <xdr:sp macro="" textlink="">
      <xdr:nvSpPr>
        <xdr:cNvPr id="3" name="四角形: 角を丸くする 2">
          <a:extLst>
            <a:ext uri="{FF2B5EF4-FFF2-40B4-BE49-F238E27FC236}">
              <a16:creationId xmlns:a16="http://schemas.microsoft.com/office/drawing/2014/main" id="{45999C68-AD7E-4EE1-8E01-3FEE53F8D629}"/>
            </a:ext>
          </a:extLst>
        </xdr:cNvPr>
        <xdr:cNvSpPr/>
      </xdr:nvSpPr>
      <xdr:spPr>
        <a:xfrm>
          <a:off x="7116536" y="712809"/>
          <a:ext cx="10450285" cy="1179920"/>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「（１）介護テクノロジー等の導入支援」において、２種類以上申請される場合は、</a:t>
          </a:r>
          <a:endParaRPr kumimoji="1" lang="en-US" altLang="ja-JP" sz="2000" b="1">
            <a:solidFill>
              <a:sysClr val="windowText" lastClr="000000"/>
            </a:solidFill>
          </a:endParaRPr>
        </a:p>
        <a:p>
          <a:pPr algn="l"/>
          <a:r>
            <a:rPr kumimoji="1" lang="ja-JP" altLang="en-US" sz="2000" b="1">
              <a:solidFill>
                <a:sysClr val="windowText" lastClr="000000"/>
              </a:solidFill>
            </a:rPr>
            <a:t>各項目の下に行を追加してください。</a:t>
          </a:r>
        </a:p>
      </xdr:txBody>
    </xdr:sp>
    <xdr:clientData/>
  </xdr:twoCellAnchor>
  <xdr:twoCellAnchor>
    <xdr:from>
      <xdr:col>29</xdr:col>
      <xdr:colOff>40821</xdr:colOff>
      <xdr:row>19</xdr:row>
      <xdr:rowOff>163293</xdr:rowOff>
    </xdr:from>
    <xdr:to>
      <xdr:col>30</xdr:col>
      <xdr:colOff>122464</xdr:colOff>
      <xdr:row>24</xdr:row>
      <xdr:rowOff>163292</xdr:rowOff>
    </xdr:to>
    <xdr:sp macro="" textlink="">
      <xdr:nvSpPr>
        <xdr:cNvPr id="4" name="二等辺三角形 3">
          <a:extLst>
            <a:ext uri="{FF2B5EF4-FFF2-40B4-BE49-F238E27FC236}">
              <a16:creationId xmlns:a16="http://schemas.microsoft.com/office/drawing/2014/main" id="{B07B26D4-C99D-477E-8C1F-6C82597E85E1}"/>
            </a:ext>
          </a:extLst>
        </xdr:cNvPr>
        <xdr:cNvSpPr/>
      </xdr:nvSpPr>
      <xdr:spPr>
        <a:xfrm rot="5400000">
          <a:off x="5565321" y="4014114"/>
          <a:ext cx="884463" cy="258536"/>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27214</xdr:colOff>
      <xdr:row>20</xdr:row>
      <xdr:rowOff>13608</xdr:rowOff>
    </xdr:from>
    <xdr:to>
      <xdr:col>60</xdr:col>
      <xdr:colOff>108857</xdr:colOff>
      <xdr:row>25</xdr:row>
      <xdr:rowOff>4082</xdr:rowOff>
    </xdr:to>
    <xdr:sp macro="" textlink="">
      <xdr:nvSpPr>
        <xdr:cNvPr id="5" name="二等辺三角形 4">
          <a:extLst>
            <a:ext uri="{FF2B5EF4-FFF2-40B4-BE49-F238E27FC236}">
              <a16:creationId xmlns:a16="http://schemas.microsoft.com/office/drawing/2014/main" id="{1A580BB3-3D55-4F00-8DAA-215FC4833689}"/>
            </a:ext>
          </a:extLst>
        </xdr:cNvPr>
        <xdr:cNvSpPr/>
      </xdr:nvSpPr>
      <xdr:spPr>
        <a:xfrm rot="5400000">
          <a:off x="11040156" y="4036559"/>
          <a:ext cx="874938" cy="258536"/>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54429</xdr:colOff>
      <xdr:row>29</xdr:row>
      <xdr:rowOff>149680</xdr:rowOff>
    </xdr:from>
    <xdr:to>
      <xdr:col>30</xdr:col>
      <xdr:colOff>136072</xdr:colOff>
      <xdr:row>34</xdr:row>
      <xdr:rowOff>140154</xdr:rowOff>
    </xdr:to>
    <xdr:sp macro="" textlink="">
      <xdr:nvSpPr>
        <xdr:cNvPr id="6" name="二等辺三角形 5">
          <a:extLst>
            <a:ext uri="{FF2B5EF4-FFF2-40B4-BE49-F238E27FC236}">
              <a16:creationId xmlns:a16="http://schemas.microsoft.com/office/drawing/2014/main" id="{A44F6F96-07AC-4B5F-B639-46AEBD23FF9C}"/>
            </a:ext>
          </a:extLst>
        </xdr:cNvPr>
        <xdr:cNvSpPr/>
      </xdr:nvSpPr>
      <xdr:spPr>
        <a:xfrm rot="5400000">
          <a:off x="5583692" y="5764667"/>
          <a:ext cx="874938" cy="258536"/>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54428</xdr:colOff>
      <xdr:row>43</xdr:row>
      <xdr:rowOff>136072</xdr:rowOff>
    </xdr:from>
    <xdr:to>
      <xdr:col>30</xdr:col>
      <xdr:colOff>136071</xdr:colOff>
      <xdr:row>48</xdr:row>
      <xdr:rowOff>126546</xdr:rowOff>
    </xdr:to>
    <xdr:sp macro="" textlink="">
      <xdr:nvSpPr>
        <xdr:cNvPr id="7" name="二等辺三角形 6">
          <a:extLst>
            <a:ext uri="{FF2B5EF4-FFF2-40B4-BE49-F238E27FC236}">
              <a16:creationId xmlns:a16="http://schemas.microsoft.com/office/drawing/2014/main" id="{69172A5E-2973-4639-8D78-10845300C7C6}"/>
            </a:ext>
          </a:extLst>
        </xdr:cNvPr>
        <xdr:cNvSpPr/>
      </xdr:nvSpPr>
      <xdr:spPr>
        <a:xfrm rot="5400000">
          <a:off x="5583691" y="8227559"/>
          <a:ext cx="874938" cy="258536"/>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54428</xdr:colOff>
      <xdr:row>53</xdr:row>
      <xdr:rowOff>122466</xdr:rowOff>
    </xdr:from>
    <xdr:to>
      <xdr:col>30</xdr:col>
      <xdr:colOff>136071</xdr:colOff>
      <xdr:row>58</xdr:row>
      <xdr:rowOff>112939</xdr:rowOff>
    </xdr:to>
    <xdr:sp macro="" textlink="">
      <xdr:nvSpPr>
        <xdr:cNvPr id="8" name="二等辺三角形 7">
          <a:extLst>
            <a:ext uri="{FF2B5EF4-FFF2-40B4-BE49-F238E27FC236}">
              <a16:creationId xmlns:a16="http://schemas.microsoft.com/office/drawing/2014/main" id="{1BF4CE19-9FFC-4A58-B373-FEB11DBCD00B}"/>
            </a:ext>
          </a:extLst>
        </xdr:cNvPr>
        <xdr:cNvSpPr/>
      </xdr:nvSpPr>
      <xdr:spPr>
        <a:xfrm rot="5400000">
          <a:off x="5583691" y="9982881"/>
          <a:ext cx="874938" cy="258536"/>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31295</xdr:colOff>
      <xdr:row>30</xdr:row>
      <xdr:rowOff>2</xdr:rowOff>
    </xdr:from>
    <xdr:to>
      <xdr:col>60</xdr:col>
      <xdr:colOff>122463</xdr:colOff>
      <xdr:row>34</xdr:row>
      <xdr:rowOff>167369</xdr:rowOff>
    </xdr:to>
    <xdr:sp macro="" textlink="">
      <xdr:nvSpPr>
        <xdr:cNvPr id="9" name="二等辺三角形 8">
          <a:extLst>
            <a:ext uri="{FF2B5EF4-FFF2-40B4-BE49-F238E27FC236}">
              <a16:creationId xmlns:a16="http://schemas.microsoft.com/office/drawing/2014/main" id="{728650C6-F686-4333-9D2E-ED9A83AC42FF}"/>
            </a:ext>
          </a:extLst>
        </xdr:cNvPr>
        <xdr:cNvSpPr/>
      </xdr:nvSpPr>
      <xdr:spPr>
        <a:xfrm rot="5400000">
          <a:off x="11049000" y="5787119"/>
          <a:ext cx="874938" cy="268061"/>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27214</xdr:colOff>
      <xdr:row>44</xdr:row>
      <xdr:rowOff>1</xdr:rowOff>
    </xdr:from>
    <xdr:to>
      <xdr:col>60</xdr:col>
      <xdr:colOff>108857</xdr:colOff>
      <xdr:row>48</xdr:row>
      <xdr:rowOff>167368</xdr:rowOff>
    </xdr:to>
    <xdr:sp macro="" textlink="">
      <xdr:nvSpPr>
        <xdr:cNvPr id="10" name="二等辺三角形 9">
          <a:extLst>
            <a:ext uri="{FF2B5EF4-FFF2-40B4-BE49-F238E27FC236}">
              <a16:creationId xmlns:a16="http://schemas.microsoft.com/office/drawing/2014/main" id="{13B513A6-0D29-4867-AC4B-91723C46C7CC}"/>
            </a:ext>
          </a:extLst>
        </xdr:cNvPr>
        <xdr:cNvSpPr/>
      </xdr:nvSpPr>
      <xdr:spPr>
        <a:xfrm rot="5400000">
          <a:off x="11040156" y="8268381"/>
          <a:ext cx="874938" cy="258536"/>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31295</xdr:colOff>
      <xdr:row>54</xdr:row>
      <xdr:rowOff>1</xdr:rowOff>
    </xdr:from>
    <xdr:to>
      <xdr:col>60</xdr:col>
      <xdr:colOff>122463</xdr:colOff>
      <xdr:row>58</xdr:row>
      <xdr:rowOff>167367</xdr:rowOff>
    </xdr:to>
    <xdr:sp macro="" textlink="">
      <xdr:nvSpPr>
        <xdr:cNvPr id="11" name="二等辺三角形 10">
          <a:extLst>
            <a:ext uri="{FF2B5EF4-FFF2-40B4-BE49-F238E27FC236}">
              <a16:creationId xmlns:a16="http://schemas.microsoft.com/office/drawing/2014/main" id="{4BFA2E82-4230-49E1-996D-7D138DD99CE4}"/>
            </a:ext>
          </a:extLst>
        </xdr:cNvPr>
        <xdr:cNvSpPr/>
      </xdr:nvSpPr>
      <xdr:spPr>
        <a:xfrm rot="5400000">
          <a:off x="11049000" y="10032546"/>
          <a:ext cx="874938" cy="268061"/>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34636</xdr:colOff>
      <xdr:row>74</xdr:row>
      <xdr:rowOff>103912</xdr:rowOff>
    </xdr:from>
    <xdr:to>
      <xdr:col>30</xdr:col>
      <xdr:colOff>116279</xdr:colOff>
      <xdr:row>79</xdr:row>
      <xdr:rowOff>94385</xdr:rowOff>
    </xdr:to>
    <xdr:sp macro="" textlink="">
      <xdr:nvSpPr>
        <xdr:cNvPr id="12" name="二等辺三角形 11">
          <a:extLst>
            <a:ext uri="{FF2B5EF4-FFF2-40B4-BE49-F238E27FC236}">
              <a16:creationId xmlns:a16="http://schemas.microsoft.com/office/drawing/2014/main" id="{F6ACD1EF-80EF-4513-95E9-FB1455C6976A}"/>
            </a:ext>
          </a:extLst>
        </xdr:cNvPr>
        <xdr:cNvSpPr/>
      </xdr:nvSpPr>
      <xdr:spPr>
        <a:xfrm rot="5400000">
          <a:off x="5448858" y="13566508"/>
          <a:ext cx="856382" cy="254825"/>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69273</xdr:colOff>
      <xdr:row>74</xdr:row>
      <xdr:rowOff>138547</xdr:rowOff>
    </xdr:from>
    <xdr:to>
      <xdr:col>60</xdr:col>
      <xdr:colOff>160441</xdr:colOff>
      <xdr:row>79</xdr:row>
      <xdr:rowOff>132731</xdr:rowOff>
    </xdr:to>
    <xdr:sp macro="" textlink="">
      <xdr:nvSpPr>
        <xdr:cNvPr id="13" name="二等辺三角形 12">
          <a:extLst>
            <a:ext uri="{FF2B5EF4-FFF2-40B4-BE49-F238E27FC236}">
              <a16:creationId xmlns:a16="http://schemas.microsoft.com/office/drawing/2014/main" id="{EDBBEBA1-4328-4F9F-BA36-1D23F0459F05}"/>
            </a:ext>
          </a:extLst>
        </xdr:cNvPr>
        <xdr:cNvSpPr/>
      </xdr:nvSpPr>
      <xdr:spPr>
        <a:xfrm rot="5400000">
          <a:off x="10855037" y="13598237"/>
          <a:ext cx="860093" cy="2643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248738</xdr:colOff>
      <xdr:row>4</xdr:row>
      <xdr:rowOff>142725</xdr:rowOff>
    </xdr:from>
    <xdr:to>
      <xdr:col>22</xdr:col>
      <xdr:colOff>292430</xdr:colOff>
      <xdr:row>18</xdr:row>
      <xdr:rowOff>209763</xdr:rowOff>
    </xdr:to>
    <xdr:sp macro="" textlink="">
      <xdr:nvSpPr>
        <xdr:cNvPr id="2" name="四角形: 角を丸くする 1">
          <a:extLst>
            <a:ext uri="{FF2B5EF4-FFF2-40B4-BE49-F238E27FC236}">
              <a16:creationId xmlns:a16="http://schemas.microsoft.com/office/drawing/2014/main" id="{A1E0BB3E-417E-497A-974E-FC7255BDD100}"/>
            </a:ext>
          </a:extLst>
        </xdr:cNvPr>
        <xdr:cNvSpPr/>
      </xdr:nvSpPr>
      <xdr:spPr>
        <a:xfrm>
          <a:off x="16833444" y="1039196"/>
          <a:ext cx="9187692" cy="572600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b="1"/>
            <a:t>⇒</a:t>
          </a:r>
          <a:r>
            <a:rPr kumimoji="1" lang="en-US" altLang="ja-JP" sz="2800" b="1"/>
            <a:t>A</a:t>
          </a:r>
          <a:r>
            <a:rPr kumimoji="1" lang="ja-JP" altLang="en-US" sz="2800" b="1"/>
            <a:t>、</a:t>
          </a:r>
          <a:r>
            <a:rPr kumimoji="1" lang="en-US" altLang="ja-JP" sz="2800" b="1"/>
            <a:t>B</a:t>
          </a:r>
          <a:r>
            <a:rPr kumimoji="1" lang="ja-JP" altLang="en-US" sz="2800" b="1"/>
            <a:t>、</a:t>
          </a:r>
          <a:r>
            <a:rPr kumimoji="1" lang="en-US" altLang="ja-JP" sz="2800" b="1"/>
            <a:t>C</a:t>
          </a:r>
          <a:r>
            <a:rPr kumimoji="1" lang="ja-JP" altLang="en-US" sz="2800" b="1"/>
            <a:t>、</a:t>
          </a:r>
          <a:r>
            <a:rPr kumimoji="1" lang="en-US" altLang="ja-JP" sz="2800" b="1"/>
            <a:t>D</a:t>
          </a:r>
          <a:r>
            <a:rPr kumimoji="1" lang="ja-JP" altLang="en-US" sz="2800" b="1"/>
            <a:t>には、</a:t>
          </a:r>
          <a:endParaRPr kumimoji="1" lang="en-US" altLang="ja-JP" sz="2800" b="1"/>
        </a:p>
        <a:p>
          <a:pPr algn="l"/>
          <a:r>
            <a:rPr kumimoji="1" lang="ja-JP" altLang="en-US" sz="2800" b="1"/>
            <a:t>契約内訳</a:t>
          </a:r>
          <a:r>
            <a:rPr kumimoji="1" lang="en-US" altLang="ja-JP" sz="2800" b="1"/>
            <a:t>1-1</a:t>
          </a:r>
          <a:r>
            <a:rPr kumimoji="1" lang="ja-JP" altLang="en-US" sz="2800" b="1"/>
            <a:t>の「</a:t>
          </a:r>
          <a:r>
            <a:rPr kumimoji="1" lang="en-US" altLang="ja-JP" sz="2800" b="1"/>
            <a:t>C8</a:t>
          </a:r>
          <a:r>
            <a:rPr kumimoji="1" lang="ja-JP" altLang="en-US" sz="2800" b="1"/>
            <a:t>セル：</a:t>
          </a:r>
          <a:r>
            <a:rPr kumimoji="1" lang="en-US" altLang="ja-JP" sz="2800" b="1"/>
            <a:t>I11</a:t>
          </a:r>
          <a:r>
            <a:rPr kumimoji="1" lang="ja-JP" altLang="en-US" sz="2800" b="1"/>
            <a:t>セル」</a:t>
          </a:r>
          <a:endParaRPr kumimoji="1" lang="en-US" altLang="ja-JP" sz="2800" b="1"/>
        </a:p>
        <a:p>
          <a:pPr algn="l"/>
          <a:endParaRPr kumimoji="1" lang="en-US" altLang="ja-JP" sz="2800" b="1"/>
        </a:p>
        <a:p>
          <a:pPr algn="l"/>
          <a:endParaRPr kumimoji="1" lang="en-US" altLang="ja-JP" sz="2800" b="1"/>
        </a:p>
        <a:p>
          <a:pPr algn="l"/>
          <a:endParaRPr kumimoji="1" lang="en-US" altLang="ja-JP" sz="2800" b="1"/>
        </a:p>
        <a:p>
          <a:pPr algn="l"/>
          <a:r>
            <a:rPr kumimoji="1" lang="ja-JP" altLang="en-US" sz="2800" b="1"/>
            <a:t>に記載している金額を記載してください。</a:t>
          </a:r>
          <a:endParaRPr kumimoji="1" lang="en-US" altLang="ja-JP" sz="2800" b="1"/>
        </a:p>
      </xdr:txBody>
    </xdr:sp>
    <xdr:clientData/>
  </xdr:twoCellAnchor>
  <xdr:twoCellAnchor editAs="oneCell">
    <xdr:from>
      <xdr:col>11</xdr:col>
      <xdr:colOff>566008</xdr:colOff>
      <xdr:row>7</xdr:row>
      <xdr:rowOff>358589</xdr:rowOff>
    </xdr:from>
    <xdr:to>
      <xdr:col>19</xdr:col>
      <xdr:colOff>401936</xdr:colOff>
      <xdr:row>10</xdr:row>
      <xdr:rowOff>272752</xdr:rowOff>
    </xdr:to>
    <xdr:pic>
      <xdr:nvPicPr>
        <xdr:cNvPr id="3" name="図 2">
          <a:extLst>
            <a:ext uri="{FF2B5EF4-FFF2-40B4-BE49-F238E27FC236}">
              <a16:creationId xmlns:a16="http://schemas.microsoft.com/office/drawing/2014/main" id="{285C785A-17FA-48F7-A0C0-E9D028F24A07}"/>
            </a:ext>
          </a:extLst>
        </xdr:cNvPr>
        <xdr:cNvPicPr>
          <a:picLocks noChangeAspect="1"/>
        </xdr:cNvPicPr>
      </xdr:nvPicPr>
      <xdr:blipFill>
        <a:blip xmlns:r="http://schemas.openxmlformats.org/officeDocument/2006/relationships" r:embed="rId1"/>
        <a:stretch>
          <a:fillRect/>
        </a:stretch>
      </xdr:blipFill>
      <xdr:spPr>
        <a:xfrm>
          <a:off x="19447920" y="2655795"/>
          <a:ext cx="6925441" cy="11224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54428</xdr:colOff>
      <xdr:row>11</xdr:row>
      <xdr:rowOff>106951</xdr:rowOff>
    </xdr:from>
    <xdr:to>
      <xdr:col>11</xdr:col>
      <xdr:colOff>664573</xdr:colOff>
      <xdr:row>12</xdr:row>
      <xdr:rowOff>260022</xdr:rowOff>
    </xdr:to>
    <xdr:sp macro="" textlink="">
      <xdr:nvSpPr>
        <xdr:cNvPr id="2" name="テキスト ボックス 1">
          <a:extLst>
            <a:ext uri="{FF2B5EF4-FFF2-40B4-BE49-F238E27FC236}">
              <a16:creationId xmlns:a16="http://schemas.microsoft.com/office/drawing/2014/main" id="{EC753B4C-992A-402B-BB15-18488A7890AA}"/>
            </a:ext>
          </a:extLst>
        </xdr:cNvPr>
        <xdr:cNvSpPr txBox="1"/>
      </xdr:nvSpPr>
      <xdr:spPr>
        <a:xfrm>
          <a:off x="18029464" y="4066630"/>
          <a:ext cx="4637859" cy="506856"/>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200">
              <a:latin typeface="Meiryo UI" panose="020B0604030504040204" pitchFamily="50" charset="-128"/>
              <a:ea typeface="Meiryo UI" panose="020B0604030504040204" pitchFamily="50" charset="-128"/>
            </a:rPr>
            <a:t>別シートの「契約内訳１－２」で計算した数値を入力してください。</a:t>
          </a:r>
        </a:p>
      </xdr:txBody>
    </xdr:sp>
    <xdr:clientData/>
  </xdr:twoCellAnchor>
  <xdr:twoCellAnchor>
    <xdr:from>
      <xdr:col>8</xdr:col>
      <xdr:colOff>66131</xdr:colOff>
      <xdr:row>42</xdr:row>
      <xdr:rowOff>216609</xdr:rowOff>
    </xdr:from>
    <xdr:to>
      <xdr:col>10</xdr:col>
      <xdr:colOff>58783</xdr:colOff>
      <xdr:row>44</xdr:row>
      <xdr:rowOff>367776</xdr:rowOff>
    </xdr:to>
    <xdr:sp macro="" textlink="">
      <xdr:nvSpPr>
        <xdr:cNvPr id="3" name="テキスト ボックス 2">
          <a:extLst>
            <a:ext uri="{FF2B5EF4-FFF2-40B4-BE49-F238E27FC236}">
              <a16:creationId xmlns:a16="http://schemas.microsoft.com/office/drawing/2014/main" id="{DB90C400-433B-4309-A415-DF4EDD8B7FF8}"/>
            </a:ext>
          </a:extLst>
        </xdr:cNvPr>
        <xdr:cNvSpPr txBox="1"/>
      </xdr:nvSpPr>
      <xdr:spPr>
        <a:xfrm>
          <a:off x="18109202" y="14408859"/>
          <a:ext cx="2809331" cy="736274"/>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100">
              <a:latin typeface="Meiryo UI" panose="020B0604030504040204" pitchFamily="50" charset="-128"/>
              <a:ea typeface="Meiryo UI" panose="020B0604030504040204" pitchFamily="50" charset="-128"/>
            </a:rPr>
            <a:t>別シートの「</a:t>
          </a:r>
          <a:r>
            <a:rPr kumimoji="1" lang="ja-JP" altLang="en-US" sz="1100">
              <a:solidFill>
                <a:schemeClr val="dk1"/>
              </a:solidFill>
              <a:effectLst/>
              <a:latin typeface="+mn-lt"/>
              <a:ea typeface="+mn-ea"/>
              <a:cs typeface="+mn-cs"/>
            </a:rPr>
            <a:t>契約内訳１－２</a:t>
          </a:r>
          <a:r>
            <a:rPr kumimoji="1" lang="ja-JP" altLang="en-US" sz="1100">
              <a:latin typeface="Meiryo UI" panose="020B0604030504040204" pitchFamily="50" charset="-128"/>
              <a:ea typeface="Meiryo UI" panose="020B0604030504040204" pitchFamily="50" charset="-128"/>
            </a:rPr>
            <a:t>」で</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計算した数値を入力してください。</a:t>
          </a:r>
        </a:p>
      </xdr:txBody>
    </xdr:sp>
    <xdr:clientData/>
  </xdr:twoCellAnchor>
  <xdr:twoCellAnchor>
    <xdr:from>
      <xdr:col>2</xdr:col>
      <xdr:colOff>2537787</xdr:colOff>
      <xdr:row>59</xdr:row>
      <xdr:rowOff>68898</xdr:rowOff>
    </xdr:from>
    <xdr:to>
      <xdr:col>2</xdr:col>
      <xdr:colOff>2651134</xdr:colOff>
      <xdr:row>61</xdr:row>
      <xdr:rowOff>258921</xdr:rowOff>
    </xdr:to>
    <xdr:sp macro="" textlink="">
      <xdr:nvSpPr>
        <xdr:cNvPr id="4" name="右中かっこ 3">
          <a:extLst>
            <a:ext uri="{FF2B5EF4-FFF2-40B4-BE49-F238E27FC236}">
              <a16:creationId xmlns:a16="http://schemas.microsoft.com/office/drawing/2014/main" id="{9F956224-36B9-4C1D-98E8-E0496112D185}"/>
            </a:ext>
          </a:extLst>
        </xdr:cNvPr>
        <xdr:cNvSpPr/>
      </xdr:nvSpPr>
      <xdr:spPr>
        <a:xfrm>
          <a:off x="2861637" y="28148598"/>
          <a:ext cx="113347" cy="825023"/>
        </a:xfrm>
        <a:prstGeom prst="rightBrace">
          <a:avLst/>
        </a:prstGeom>
        <a:solidFill>
          <a:sysClr val="window" lastClr="FFFFFF"/>
        </a:solid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2714308</xdr:colOff>
      <xdr:row>59</xdr:row>
      <xdr:rowOff>115409</xdr:rowOff>
    </xdr:from>
    <xdr:to>
      <xdr:col>2</xdr:col>
      <xdr:colOff>5257800</xdr:colOff>
      <xdr:row>61</xdr:row>
      <xdr:rowOff>203200</xdr:rowOff>
    </xdr:to>
    <xdr:sp macro="" textlink="">
      <xdr:nvSpPr>
        <xdr:cNvPr id="5" name="テキスト ボックス 4">
          <a:extLst>
            <a:ext uri="{FF2B5EF4-FFF2-40B4-BE49-F238E27FC236}">
              <a16:creationId xmlns:a16="http://schemas.microsoft.com/office/drawing/2014/main" id="{6700B754-4BFB-45ED-99F3-C6A382FBA0EA}"/>
            </a:ext>
          </a:extLst>
        </xdr:cNvPr>
        <xdr:cNvSpPr txBox="1"/>
      </xdr:nvSpPr>
      <xdr:spPr>
        <a:xfrm>
          <a:off x="3038158" y="28195109"/>
          <a:ext cx="2543492" cy="7227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①から③の一連の契約が対象であり、いずれかのみの契約の申請は不可</a:t>
          </a:r>
        </a:p>
      </xdr:txBody>
    </xdr:sp>
    <xdr:clientData/>
  </xdr:twoCellAnchor>
  <xdr:twoCellAnchor>
    <xdr:from>
      <xdr:col>7</xdr:col>
      <xdr:colOff>2343743</xdr:colOff>
      <xdr:row>11</xdr:row>
      <xdr:rowOff>158675</xdr:rowOff>
    </xdr:from>
    <xdr:to>
      <xdr:col>8</xdr:col>
      <xdr:colOff>40822</xdr:colOff>
      <xdr:row>11</xdr:row>
      <xdr:rowOff>158675</xdr:rowOff>
    </xdr:to>
    <xdr:cxnSp macro="">
      <xdr:nvCxnSpPr>
        <xdr:cNvPr id="6" name="直線コネクタ 5">
          <a:extLst>
            <a:ext uri="{FF2B5EF4-FFF2-40B4-BE49-F238E27FC236}">
              <a16:creationId xmlns:a16="http://schemas.microsoft.com/office/drawing/2014/main" id="{B00570B9-D152-465E-894F-2EC77D6F74F5}"/>
            </a:ext>
          </a:extLst>
        </xdr:cNvPr>
        <xdr:cNvCxnSpPr/>
      </xdr:nvCxnSpPr>
      <xdr:spPr>
        <a:xfrm flipH="1">
          <a:off x="17447672" y="4118354"/>
          <a:ext cx="56818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2307498</xdr:colOff>
      <xdr:row>11</xdr:row>
      <xdr:rowOff>159475</xdr:rowOff>
    </xdr:from>
    <xdr:to>
      <xdr:col>7</xdr:col>
      <xdr:colOff>2327092</xdr:colOff>
      <xdr:row>12</xdr:row>
      <xdr:rowOff>29119</xdr:rowOff>
    </xdr:to>
    <xdr:cxnSp macro="">
      <xdr:nvCxnSpPr>
        <xdr:cNvPr id="7" name="直線コネクタ 6">
          <a:extLst>
            <a:ext uri="{FF2B5EF4-FFF2-40B4-BE49-F238E27FC236}">
              <a16:creationId xmlns:a16="http://schemas.microsoft.com/office/drawing/2014/main" id="{E01D1506-9F87-429A-88B7-B8916EAE93F2}"/>
            </a:ext>
          </a:extLst>
        </xdr:cNvPr>
        <xdr:cNvCxnSpPr/>
      </xdr:nvCxnSpPr>
      <xdr:spPr>
        <a:xfrm flipV="1">
          <a:off x="16894355" y="4173582"/>
          <a:ext cx="19594" cy="20982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5380535</xdr:colOff>
      <xdr:row>11</xdr:row>
      <xdr:rowOff>353784</xdr:rowOff>
    </xdr:from>
    <xdr:to>
      <xdr:col>6</xdr:col>
      <xdr:colOff>2099309</xdr:colOff>
      <xdr:row>12</xdr:row>
      <xdr:rowOff>495844</xdr:rowOff>
    </xdr:to>
    <xdr:sp macro="" textlink="">
      <xdr:nvSpPr>
        <xdr:cNvPr id="8" name="テキスト ボックス 7">
          <a:extLst>
            <a:ext uri="{FF2B5EF4-FFF2-40B4-BE49-F238E27FC236}">
              <a16:creationId xmlns:a16="http://schemas.microsoft.com/office/drawing/2014/main" id="{C41A373B-5623-4C2D-93B0-2C2C44744C7D}"/>
            </a:ext>
          </a:extLst>
        </xdr:cNvPr>
        <xdr:cNvSpPr txBox="1"/>
      </xdr:nvSpPr>
      <xdr:spPr>
        <a:xfrm>
          <a:off x="5707106" y="4313463"/>
          <a:ext cx="9264560" cy="495845"/>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200" b="1">
              <a:latin typeface="Meiryo UI" panose="020B0604030504040204" pitchFamily="50" charset="-128"/>
              <a:ea typeface="Meiryo UI" panose="020B0604030504040204" pitchFamily="50" charset="-128"/>
            </a:rPr>
            <a:t>提出いただく見積書には、着色するなどして、対象経費がわかるようにしていただき、本計算書に記載している金額が確認できるようにしてください。</a:t>
          </a:r>
        </a:p>
      </xdr:txBody>
    </xdr:sp>
    <xdr:clientData/>
  </xdr:twoCellAnchor>
  <xdr:twoCellAnchor>
    <xdr:from>
      <xdr:col>3</xdr:col>
      <xdr:colOff>490947</xdr:colOff>
      <xdr:row>42</xdr:row>
      <xdr:rowOff>87086</xdr:rowOff>
    </xdr:from>
    <xdr:to>
      <xdr:col>5</xdr:col>
      <xdr:colOff>517072</xdr:colOff>
      <xdr:row>44</xdr:row>
      <xdr:rowOff>418459</xdr:rowOff>
    </xdr:to>
    <xdr:sp macro="" textlink="">
      <xdr:nvSpPr>
        <xdr:cNvPr id="9" name="テキスト ボックス 8">
          <a:extLst>
            <a:ext uri="{FF2B5EF4-FFF2-40B4-BE49-F238E27FC236}">
              <a16:creationId xmlns:a16="http://schemas.microsoft.com/office/drawing/2014/main" id="{E94229FC-5B02-4643-97D6-F3790AEE4EF7}"/>
            </a:ext>
          </a:extLst>
        </xdr:cNvPr>
        <xdr:cNvSpPr txBox="1"/>
      </xdr:nvSpPr>
      <xdr:spPr>
        <a:xfrm>
          <a:off x="5618118" y="14510657"/>
          <a:ext cx="5055325" cy="908316"/>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100" b="1">
              <a:latin typeface="Meiryo UI" panose="020B0604030504040204" pitchFamily="50" charset="-128"/>
              <a:ea typeface="Meiryo UI" panose="020B0604030504040204" pitchFamily="50" charset="-128"/>
            </a:rPr>
            <a:t>提出いただく見積書には、着色するなどして、対象経費がわかるようにしていただき、本計算書に記載している金額が確認できるようにしてください。</a:t>
          </a:r>
        </a:p>
      </xdr:txBody>
    </xdr:sp>
    <xdr:clientData/>
  </xdr:twoCellAnchor>
  <xdr:twoCellAnchor>
    <xdr:from>
      <xdr:col>3</xdr:col>
      <xdr:colOff>120831</xdr:colOff>
      <xdr:row>55</xdr:row>
      <xdr:rowOff>106952</xdr:rowOff>
    </xdr:from>
    <xdr:to>
      <xdr:col>5</xdr:col>
      <xdr:colOff>147773</xdr:colOff>
      <xdr:row>57</xdr:row>
      <xdr:rowOff>436420</xdr:rowOff>
    </xdr:to>
    <xdr:sp macro="" textlink="">
      <xdr:nvSpPr>
        <xdr:cNvPr id="10" name="テキスト ボックス 9">
          <a:extLst>
            <a:ext uri="{FF2B5EF4-FFF2-40B4-BE49-F238E27FC236}">
              <a16:creationId xmlns:a16="http://schemas.microsoft.com/office/drawing/2014/main" id="{E56A3ABE-5E41-46BD-9A1C-1AE11A0927BC}"/>
            </a:ext>
          </a:extLst>
        </xdr:cNvPr>
        <xdr:cNvSpPr txBox="1"/>
      </xdr:nvSpPr>
      <xdr:spPr>
        <a:xfrm>
          <a:off x="5250724" y="19891738"/>
          <a:ext cx="5061585" cy="873753"/>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100" b="1">
              <a:latin typeface="Meiryo UI" panose="020B0604030504040204" pitchFamily="50" charset="-128"/>
              <a:ea typeface="Meiryo UI" panose="020B0604030504040204" pitchFamily="50" charset="-128"/>
            </a:rPr>
            <a:t>提出いただく見積書には、着色するなどして。対象経費がわかるようにしていただき、本計算書に記載している金額が確認できるようにしてください。</a:t>
          </a:r>
        </a:p>
      </xdr:txBody>
    </xdr:sp>
    <xdr:clientData/>
  </xdr:twoCellAnchor>
  <xdr:twoCellAnchor>
    <xdr:from>
      <xdr:col>7</xdr:col>
      <xdr:colOff>2311308</xdr:colOff>
      <xdr:row>43</xdr:row>
      <xdr:rowOff>157570</xdr:rowOff>
    </xdr:from>
    <xdr:to>
      <xdr:col>7</xdr:col>
      <xdr:colOff>2327092</xdr:colOff>
      <xdr:row>44</xdr:row>
      <xdr:rowOff>31024</xdr:rowOff>
    </xdr:to>
    <xdr:cxnSp macro="">
      <xdr:nvCxnSpPr>
        <xdr:cNvPr id="11" name="直線コネクタ 10">
          <a:extLst>
            <a:ext uri="{FF2B5EF4-FFF2-40B4-BE49-F238E27FC236}">
              <a16:creationId xmlns:a16="http://schemas.microsoft.com/office/drawing/2014/main" id="{8006AA38-2B5C-4DC1-99C1-C9757C6273D1}"/>
            </a:ext>
          </a:extLst>
        </xdr:cNvPr>
        <xdr:cNvCxnSpPr/>
      </xdr:nvCxnSpPr>
      <xdr:spPr>
        <a:xfrm flipV="1">
          <a:off x="17479462" y="3955868"/>
          <a:ext cx="19594" cy="20982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2339934</xdr:colOff>
      <xdr:row>43</xdr:row>
      <xdr:rowOff>152689</xdr:rowOff>
    </xdr:from>
    <xdr:to>
      <xdr:col>8</xdr:col>
      <xdr:colOff>40823</xdr:colOff>
      <xdr:row>43</xdr:row>
      <xdr:rowOff>152689</xdr:rowOff>
    </xdr:to>
    <xdr:cxnSp macro="">
      <xdr:nvCxnSpPr>
        <xdr:cNvPr id="12" name="直線コネクタ 11">
          <a:extLst>
            <a:ext uri="{FF2B5EF4-FFF2-40B4-BE49-F238E27FC236}">
              <a16:creationId xmlns:a16="http://schemas.microsoft.com/office/drawing/2014/main" id="{C0A58A52-8E91-4C4E-BE43-247EE5523126}"/>
            </a:ext>
          </a:extLst>
        </xdr:cNvPr>
        <xdr:cNvCxnSpPr/>
      </xdr:nvCxnSpPr>
      <xdr:spPr>
        <a:xfrm flipH="1">
          <a:off x="17511898" y="14576260"/>
          <a:ext cx="57199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263506</xdr:colOff>
      <xdr:row>6</xdr:row>
      <xdr:rowOff>3749</xdr:rowOff>
    </xdr:from>
    <xdr:to>
      <xdr:col>7</xdr:col>
      <xdr:colOff>256630</xdr:colOff>
      <xdr:row>8</xdr:row>
      <xdr:rowOff>27215</xdr:rowOff>
    </xdr:to>
    <xdr:sp macro="" textlink="">
      <xdr:nvSpPr>
        <xdr:cNvPr id="6" name="テキスト ボックス 5">
          <a:extLst>
            <a:ext uri="{FF2B5EF4-FFF2-40B4-BE49-F238E27FC236}">
              <a16:creationId xmlns:a16="http://schemas.microsoft.com/office/drawing/2014/main" id="{020ECA22-A827-45C9-8BAB-E443BD9EF0B0}"/>
            </a:ext>
          </a:extLst>
        </xdr:cNvPr>
        <xdr:cNvSpPr txBox="1"/>
      </xdr:nvSpPr>
      <xdr:spPr>
        <a:xfrm>
          <a:off x="9788506" y="1949570"/>
          <a:ext cx="3490160" cy="101678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200">
              <a:latin typeface="Meiryo UI" panose="020B0604030504040204" pitchFamily="50" charset="-128"/>
              <a:ea typeface="Meiryo UI" panose="020B0604030504040204" pitchFamily="50" charset="-128"/>
            </a:rPr>
            <a:t>付帯するテクノロジー毎に、</a:t>
          </a:r>
          <a:endParaRPr kumimoji="1" lang="en-US" altLang="ja-JP" sz="1200">
            <a:latin typeface="Meiryo UI" panose="020B0604030504040204" pitchFamily="50" charset="-128"/>
            <a:ea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rPr>
            <a:t>「契約内訳１－１ 」のシート「</a:t>
          </a:r>
          <a:r>
            <a:rPr kumimoji="1" lang="en-US" altLang="ja-JP" sz="1200">
              <a:latin typeface="Meiryo UI" panose="020B0604030504040204" pitchFamily="50" charset="-128"/>
              <a:ea typeface="Meiryo UI" panose="020B0604030504040204" pitchFamily="50" charset="-128"/>
            </a:rPr>
            <a:t>H</a:t>
          </a:r>
          <a:r>
            <a:rPr kumimoji="1" lang="ja-JP" altLang="en-US" sz="1200">
              <a:latin typeface="Meiryo UI" panose="020B0604030504040204" pitchFamily="50" charset="-128"/>
              <a:ea typeface="Meiryo UI" panose="020B0604030504040204" pitchFamily="50" charset="-128"/>
            </a:rPr>
            <a:t>列」に入力してください。</a:t>
          </a:r>
        </a:p>
      </xdr:txBody>
    </xdr:sp>
    <xdr:clientData/>
  </xdr:twoCellAnchor>
  <xdr:oneCellAnchor>
    <xdr:from>
      <xdr:col>4</xdr:col>
      <xdr:colOff>1722119</xdr:colOff>
      <xdr:row>7</xdr:row>
      <xdr:rowOff>598714</xdr:rowOff>
    </xdr:from>
    <xdr:ext cx="750571" cy="388696"/>
    <xdr:sp macro="" textlink="">
      <xdr:nvSpPr>
        <xdr:cNvPr id="15" name="テキスト ボックス 14">
          <a:extLst>
            <a:ext uri="{FF2B5EF4-FFF2-40B4-BE49-F238E27FC236}">
              <a16:creationId xmlns:a16="http://schemas.microsoft.com/office/drawing/2014/main" id="{9E20C4D1-CC25-474D-8DD3-37D004C5C2FE}"/>
            </a:ext>
          </a:extLst>
        </xdr:cNvPr>
        <xdr:cNvSpPr txBox="1"/>
      </xdr:nvSpPr>
      <xdr:spPr>
        <a:xfrm>
          <a:off x="9600655" y="2911928"/>
          <a:ext cx="750571" cy="38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latin typeface="Meiryo UI" panose="020B0604030504040204" pitchFamily="50" charset="-128"/>
              <a:ea typeface="Meiryo UI" panose="020B0604030504040204" pitchFamily="50" charset="-128"/>
            </a:rPr>
            <a:t>（円）</a:t>
          </a:r>
        </a:p>
      </xdr:txBody>
    </xdr:sp>
    <xdr:clientData/>
  </xdr:oneCellAnchor>
  <xdr:twoCellAnchor>
    <xdr:from>
      <xdr:col>5</xdr:col>
      <xdr:colOff>32006</xdr:colOff>
      <xdr:row>8</xdr:row>
      <xdr:rowOff>168607</xdr:rowOff>
    </xdr:from>
    <xdr:to>
      <xdr:col>7</xdr:col>
      <xdr:colOff>1864178</xdr:colOff>
      <xdr:row>10</xdr:row>
      <xdr:rowOff>17417</xdr:rowOff>
    </xdr:to>
    <xdr:sp macro="" textlink="">
      <xdr:nvSpPr>
        <xdr:cNvPr id="16" name="テキスト ボックス 15">
          <a:extLst>
            <a:ext uri="{FF2B5EF4-FFF2-40B4-BE49-F238E27FC236}">
              <a16:creationId xmlns:a16="http://schemas.microsoft.com/office/drawing/2014/main" id="{C497F246-E60F-488C-9F10-71EF531F0C02}"/>
            </a:ext>
          </a:extLst>
        </xdr:cNvPr>
        <xdr:cNvSpPr txBox="1"/>
      </xdr:nvSpPr>
      <xdr:spPr>
        <a:xfrm>
          <a:off x="10427863" y="3107750"/>
          <a:ext cx="5329208" cy="624417"/>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200" b="1">
              <a:latin typeface="Meiryo UI" panose="020B0604030504040204" pitchFamily="50" charset="-128"/>
              <a:ea typeface="Meiryo UI" panose="020B0604030504040204" pitchFamily="50" charset="-128"/>
            </a:rPr>
            <a:t>提出いただく見積書には、着色するなどして、対象経費がわかるようにしていただき、</a:t>
          </a:r>
          <a:endParaRPr kumimoji="1" lang="en-US" altLang="ja-JP" sz="1200" b="1">
            <a:latin typeface="Meiryo UI" panose="020B0604030504040204" pitchFamily="50" charset="-128"/>
            <a:ea typeface="Meiryo UI" panose="020B0604030504040204" pitchFamily="50" charset="-128"/>
          </a:endParaRPr>
        </a:p>
        <a:p>
          <a:pPr algn="l"/>
          <a:r>
            <a:rPr kumimoji="1" lang="ja-JP" altLang="en-US" sz="1200" b="1">
              <a:latin typeface="Meiryo UI" panose="020B0604030504040204" pitchFamily="50" charset="-128"/>
              <a:ea typeface="Meiryo UI" panose="020B0604030504040204" pitchFamily="50" charset="-128"/>
            </a:rPr>
            <a:t>本計算書に記載している金額が確認できるようにしてください。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pref.osaka.lg.jp/o090100/koreishisetsu/kaigo_technology/tech.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82"/>
  <sheetViews>
    <sheetView tabSelected="1" view="pageBreakPreview" zoomScale="80" zoomScaleNormal="100" zoomScaleSheetLayoutView="80" workbookViewId="0"/>
  </sheetViews>
  <sheetFormatPr defaultRowHeight="18"/>
  <cols>
    <col min="1" max="1" width="30.59765625" customWidth="1"/>
    <col min="2" max="2" width="32.19921875" customWidth="1"/>
    <col min="3" max="3" width="17.296875" style="29" customWidth="1"/>
    <col min="4" max="4" width="55.19921875" style="29" customWidth="1"/>
  </cols>
  <sheetData>
    <row r="1" spans="1:9">
      <c r="A1" s="20" t="s">
        <v>301</v>
      </c>
    </row>
    <row r="3" spans="1:9">
      <c r="A3" t="s">
        <v>50</v>
      </c>
    </row>
    <row r="4" spans="1:9">
      <c r="A4" s="30" t="s">
        <v>49</v>
      </c>
      <c r="B4" s="30" t="s">
        <v>43</v>
      </c>
      <c r="C4" s="31" t="s">
        <v>39</v>
      </c>
      <c r="D4" s="31" t="s">
        <v>40</v>
      </c>
    </row>
    <row r="5" spans="1:9" ht="71.25" customHeight="1">
      <c r="A5" s="34" t="s">
        <v>41</v>
      </c>
      <c r="B5" s="15" t="s">
        <v>46</v>
      </c>
      <c r="C5" s="1" t="s">
        <v>47</v>
      </c>
      <c r="D5" s="32" t="s">
        <v>89</v>
      </c>
    </row>
    <row r="6" spans="1:9" ht="37.950000000000003" customHeight="1">
      <c r="A6" s="34" t="s">
        <v>42</v>
      </c>
      <c r="B6" s="15" t="s">
        <v>44</v>
      </c>
      <c r="C6" s="1" t="s">
        <v>47</v>
      </c>
      <c r="D6" s="33" t="s">
        <v>51</v>
      </c>
    </row>
    <row r="7" spans="1:9" ht="37.950000000000003" customHeight="1">
      <c r="A7" s="34" t="s">
        <v>267</v>
      </c>
      <c r="B7" s="15" t="s">
        <v>17</v>
      </c>
      <c r="C7" s="1" t="s">
        <v>48</v>
      </c>
      <c r="D7" s="33" t="s">
        <v>268</v>
      </c>
      <c r="I7" s="341"/>
    </row>
    <row r="8" spans="1:9" ht="37.950000000000003" customHeight="1">
      <c r="A8" s="34" t="s">
        <v>60</v>
      </c>
      <c r="B8" s="15" t="s">
        <v>92</v>
      </c>
      <c r="C8" s="1" t="s">
        <v>47</v>
      </c>
      <c r="D8" s="33" t="s">
        <v>217</v>
      </c>
    </row>
    <row r="9" spans="1:9" ht="37.950000000000003" customHeight="1">
      <c r="A9" s="185" t="s">
        <v>218</v>
      </c>
      <c r="B9" s="15" t="s">
        <v>214</v>
      </c>
      <c r="C9" s="1" t="s">
        <v>216</v>
      </c>
      <c r="D9" s="33" t="s">
        <v>269</v>
      </c>
    </row>
    <row r="10" spans="1:9" ht="37.950000000000003" customHeight="1">
      <c r="A10" s="35" t="s">
        <v>219</v>
      </c>
      <c r="B10" s="15" t="s">
        <v>215</v>
      </c>
      <c r="C10" s="1" t="s">
        <v>216</v>
      </c>
      <c r="D10" s="33" t="s">
        <v>270</v>
      </c>
    </row>
    <row r="11" spans="1:9" ht="25.2" customHeight="1">
      <c r="A11" s="34" t="s">
        <v>45</v>
      </c>
      <c r="B11" s="15" t="s">
        <v>91</v>
      </c>
      <c r="C11" s="1" t="s">
        <v>47</v>
      </c>
      <c r="D11" s="33" t="s">
        <v>100</v>
      </c>
    </row>
    <row r="12" spans="1:9" ht="25.2" customHeight="1">
      <c r="A12" s="50" t="s">
        <v>88</v>
      </c>
      <c r="B12" s="48" t="s">
        <v>90</v>
      </c>
      <c r="C12" s="49" t="s">
        <v>93</v>
      </c>
      <c r="D12" s="51" t="s">
        <v>99</v>
      </c>
    </row>
    <row r="13" spans="1:9" ht="8.5500000000000007" customHeight="1"/>
    <row r="14" spans="1:9" ht="25.5" customHeight="1">
      <c r="A14" t="s">
        <v>52</v>
      </c>
      <c r="C14"/>
      <c r="D14"/>
    </row>
    <row r="15" spans="1:9">
      <c r="A15" s="405" t="s">
        <v>55</v>
      </c>
      <c r="B15" s="405"/>
      <c r="C15" s="405"/>
      <c r="D15"/>
    </row>
    <row r="16" spans="1:9">
      <c r="A16" s="19" t="s">
        <v>53</v>
      </c>
      <c r="C16"/>
      <c r="D16"/>
    </row>
    <row r="17" spans="1:7" ht="8.5500000000000007" customHeight="1">
      <c r="A17" s="19"/>
      <c r="C17"/>
      <c r="D17"/>
    </row>
    <row r="18" spans="1:7">
      <c r="A18" s="19"/>
      <c r="C18"/>
      <c r="D18"/>
    </row>
    <row r="19" spans="1:7">
      <c r="A19" s="19" t="s">
        <v>18</v>
      </c>
      <c r="B19" s="87" t="s">
        <v>19</v>
      </c>
      <c r="C19"/>
      <c r="D19"/>
    </row>
    <row r="20" spans="1:7">
      <c r="A20" s="19"/>
      <c r="B20" s="20" t="s">
        <v>271</v>
      </c>
      <c r="C20"/>
      <c r="D20"/>
    </row>
    <row r="23" spans="1:7">
      <c r="A23" t="s">
        <v>220</v>
      </c>
      <c r="C23"/>
      <c r="D23"/>
    </row>
    <row r="24" spans="1:7" ht="18.75" customHeight="1">
      <c r="A24" s="403" t="s">
        <v>31</v>
      </c>
      <c r="B24" s="404"/>
      <c r="C24" s="404" t="s">
        <v>32</v>
      </c>
      <c r="D24" s="404"/>
      <c r="E24" s="18"/>
      <c r="F24" s="18"/>
      <c r="G24" s="18"/>
    </row>
    <row r="25" spans="1:7">
      <c r="A25" s="18"/>
      <c r="B25" s="18"/>
      <c r="C25"/>
      <c r="D25"/>
      <c r="E25" s="18"/>
      <c r="F25" s="18"/>
      <c r="G25" s="18"/>
    </row>
    <row r="26" spans="1:7">
      <c r="C26"/>
      <c r="D26"/>
    </row>
    <row r="27" spans="1:7">
      <c r="C27"/>
      <c r="D27"/>
    </row>
    <row r="28" spans="1:7">
      <c r="C28"/>
      <c r="D28"/>
    </row>
    <row r="29" spans="1:7">
      <c r="C29"/>
      <c r="D29"/>
    </row>
    <row r="30" spans="1:7">
      <c r="C30"/>
      <c r="D30"/>
    </row>
    <row r="31" spans="1:7">
      <c r="C31"/>
      <c r="D31"/>
    </row>
    <row r="32" spans="1:7">
      <c r="C32"/>
      <c r="D32"/>
    </row>
    <row r="33" spans="1:7">
      <c r="C33"/>
      <c r="D33"/>
    </row>
    <row r="34" spans="1:7">
      <c r="C34"/>
      <c r="D34"/>
    </row>
    <row r="35" spans="1:7">
      <c r="C35"/>
      <c r="D35"/>
    </row>
    <row r="36" spans="1:7">
      <c r="C36"/>
      <c r="D36"/>
    </row>
    <row r="37" spans="1:7">
      <c r="C37"/>
      <c r="D37"/>
    </row>
    <row r="38" spans="1:7">
      <c r="C38"/>
      <c r="D38"/>
    </row>
    <row r="39" spans="1:7" ht="18.75" customHeight="1">
      <c r="C39"/>
      <c r="D39"/>
      <c r="E39" s="18"/>
      <c r="F39" s="18"/>
      <c r="G39" s="18"/>
    </row>
    <row r="40" spans="1:7">
      <c r="C40"/>
      <c r="D40"/>
    </row>
    <row r="41" spans="1:7">
      <c r="C41" t="s">
        <v>256</v>
      </c>
      <c r="D41"/>
    </row>
    <row r="42" spans="1:7">
      <c r="A42" t="s">
        <v>222</v>
      </c>
      <c r="C42" t="s">
        <v>255</v>
      </c>
    </row>
    <row r="43" spans="1:7">
      <c r="A43" t="s">
        <v>223</v>
      </c>
    </row>
    <row r="44" spans="1:7">
      <c r="A44" t="s">
        <v>226</v>
      </c>
    </row>
    <row r="59" spans="1:4" ht="30.6" customHeight="1">
      <c r="C59"/>
      <c r="D59" s="153"/>
    </row>
    <row r="60" spans="1:4">
      <c r="A60" t="s">
        <v>221</v>
      </c>
      <c r="C60"/>
      <c r="D60"/>
    </row>
    <row r="61" spans="1:4">
      <c r="A61" s="403" t="s">
        <v>31</v>
      </c>
      <c r="B61" s="404"/>
      <c r="C61" s="404" t="s">
        <v>32</v>
      </c>
      <c r="D61" s="404"/>
    </row>
    <row r="62" spans="1:4">
      <c r="C62"/>
      <c r="D62"/>
    </row>
    <row r="63" spans="1:4">
      <c r="C63"/>
      <c r="D63"/>
    </row>
    <row r="64" spans="1:4">
      <c r="C64"/>
      <c r="D64"/>
    </row>
    <row r="65" spans="1:4">
      <c r="C65"/>
      <c r="D65"/>
    </row>
    <row r="66" spans="1:4">
      <c r="C66"/>
      <c r="D66"/>
    </row>
    <row r="67" spans="1:4">
      <c r="C67"/>
      <c r="D67"/>
    </row>
    <row r="68" spans="1:4">
      <c r="C68"/>
      <c r="D68"/>
    </row>
    <row r="69" spans="1:4">
      <c r="C69"/>
      <c r="D69"/>
    </row>
    <row r="70" spans="1:4">
      <c r="C70"/>
      <c r="D70"/>
    </row>
    <row r="71" spans="1:4">
      <c r="C71"/>
      <c r="D71"/>
    </row>
    <row r="72" spans="1:4">
      <c r="C72"/>
      <c r="D72"/>
    </row>
    <row r="73" spans="1:4">
      <c r="D73"/>
    </row>
    <row r="74" spans="1:4">
      <c r="D74"/>
    </row>
    <row r="78" spans="1:4">
      <c r="C78" t="s">
        <v>256</v>
      </c>
    </row>
    <row r="79" spans="1:4">
      <c r="A79" t="s">
        <v>222</v>
      </c>
      <c r="C79" t="s">
        <v>255</v>
      </c>
    </row>
    <row r="80" spans="1:4">
      <c r="A80" t="s">
        <v>223</v>
      </c>
    </row>
    <row r="81" spans="1:1">
      <c r="A81" t="s">
        <v>224</v>
      </c>
    </row>
    <row r="82" spans="1:1">
      <c r="A82" t="s">
        <v>225</v>
      </c>
    </row>
  </sheetData>
  <mergeCells count="5">
    <mergeCell ref="A61:B61"/>
    <mergeCell ref="C61:D61"/>
    <mergeCell ref="A15:C15"/>
    <mergeCell ref="A24:B24"/>
    <mergeCell ref="C24:D24"/>
  </mergeCells>
  <phoneticPr fontId="1"/>
  <hyperlinks>
    <hyperlink ref="A5" location="連絡票!A1" display="連絡票" xr:uid="{00000000-0004-0000-0000-000000000000}"/>
    <hyperlink ref="A6" location="'交付申請書（様式第１号）'!A1" display="申請書（様式第１号）" xr:uid="{00000000-0004-0000-0000-000001000000}"/>
    <hyperlink ref="A8" location="'所要額調書（別紙(2)）'!A1" display="所要額調書（別紙(2)）" xr:uid="{00000000-0004-0000-0000-000002000000}"/>
    <hyperlink ref="A7" location="'導入計画書（別紙(1)）'!A1" display="導入計画書（別紙(1)）" xr:uid="{00000000-0004-0000-0000-000003000000}"/>
    <hyperlink ref="A11" location="'収支予算書（別紙(3)）'!A1" display="収支予算書（様式第1号別紙⑶）" xr:uid="{00000000-0004-0000-0000-000004000000}"/>
    <hyperlink ref="A9" location="'契約内訳１－１ '!A1" display="契約内訳１－１" xr:uid="{00000000-0004-0000-0000-000005000000}"/>
    <hyperlink ref="A12" location="'要件確認申立書（別紙(4)）'!A1" display="要件確認申立書（別紙(4)）" xr:uid="{E330661D-820D-4595-BB18-77B7E76AF4C8}"/>
    <hyperlink ref="A10" location="'契約内訳１－２'!A1" display="契約内訳１－２" xr:uid="{EEA83387-3B2B-4352-BF04-B0B3689C5EC8}"/>
  </hyperlinks>
  <pageMargins left="0.7" right="0.7" top="0.75" bottom="0.75" header="0.3" footer="0.3"/>
  <pageSetup paperSize="9" scale="59" fitToHeight="0" orientation="portrait" r:id="rId1"/>
  <rowBreaks count="1" manualBreakCount="1">
    <brk id="59" max="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7C663-28EC-4859-9072-8BE9DC80A0FA}">
  <sheetPr>
    <tabColor theme="2" tint="-0.499984740745262"/>
  </sheetPr>
  <dimension ref="A3:N66"/>
  <sheetViews>
    <sheetView topLeftCell="F1" zoomScale="85" zoomScaleNormal="85" workbookViewId="0">
      <selection activeCell="M8" sqref="M8"/>
    </sheetView>
  </sheetViews>
  <sheetFormatPr defaultColWidth="8.69921875" defaultRowHeight="15"/>
  <cols>
    <col min="1" max="1" width="8.69921875" style="143"/>
    <col min="2" max="2" width="38.796875" style="143" customWidth="1"/>
    <col min="3" max="3" width="66.5" style="337" customWidth="1"/>
    <col min="4" max="4" width="35.69921875" style="143" customWidth="1"/>
    <col min="5" max="5" width="43.59765625" style="143" bestFit="1" customWidth="1"/>
    <col min="6" max="6" width="28.69921875" style="143" customWidth="1"/>
    <col min="7" max="7" width="64.796875" style="143" bestFit="1" customWidth="1"/>
    <col min="8" max="8" width="21" style="143" customWidth="1"/>
    <col min="9" max="9" width="8.69921875" style="143"/>
    <col min="10" max="10" width="23.59765625" style="143" customWidth="1"/>
    <col min="11" max="11" width="35.09765625" style="143" customWidth="1"/>
    <col min="12" max="12" width="71.19921875" style="143" bestFit="1" customWidth="1"/>
    <col min="13" max="16384" width="8.69921875" style="143"/>
  </cols>
  <sheetData>
    <row r="3" spans="1:14">
      <c r="A3" s="143" t="s">
        <v>204</v>
      </c>
      <c r="B3" s="143" t="s">
        <v>295</v>
      </c>
      <c r="C3" s="337" t="s">
        <v>293</v>
      </c>
      <c r="D3" s="143" t="s">
        <v>139</v>
      </c>
      <c r="E3" s="143" t="s">
        <v>130</v>
      </c>
      <c r="F3" s="143" t="s">
        <v>132</v>
      </c>
      <c r="G3" s="144" t="s">
        <v>133</v>
      </c>
      <c r="H3" s="143" t="s">
        <v>118</v>
      </c>
      <c r="I3" s="143" t="s">
        <v>125</v>
      </c>
      <c r="J3" s="143" t="s">
        <v>147</v>
      </c>
      <c r="K3" s="143" t="s">
        <v>148</v>
      </c>
      <c r="L3" s="143" t="s">
        <v>118</v>
      </c>
      <c r="M3" s="143" t="s">
        <v>33</v>
      </c>
      <c r="N3" s="143" t="s">
        <v>396</v>
      </c>
    </row>
    <row r="4" spans="1:14" ht="16.8">
      <c r="B4" s="88" t="s">
        <v>315</v>
      </c>
      <c r="C4" s="337" t="s">
        <v>228</v>
      </c>
      <c r="D4" s="88" t="s">
        <v>315</v>
      </c>
      <c r="E4" s="143" t="s">
        <v>149</v>
      </c>
      <c r="F4" s="143" t="s">
        <v>150</v>
      </c>
      <c r="G4" s="143" t="s">
        <v>151</v>
      </c>
      <c r="H4" s="143" t="s">
        <v>152</v>
      </c>
      <c r="I4" s="143" t="s">
        <v>153</v>
      </c>
      <c r="J4" s="143" t="s">
        <v>315</v>
      </c>
      <c r="K4" s="143" t="s">
        <v>154</v>
      </c>
      <c r="L4" s="88" t="s">
        <v>323</v>
      </c>
      <c r="M4" s="222" t="s">
        <v>253</v>
      </c>
      <c r="N4" s="88" t="s">
        <v>296</v>
      </c>
    </row>
    <row r="5" spans="1:14" ht="28.8">
      <c r="A5" s="88">
        <v>1</v>
      </c>
      <c r="B5" s="88" t="s">
        <v>316</v>
      </c>
      <c r="C5" s="338" t="s">
        <v>229</v>
      </c>
      <c r="D5" s="88" t="s">
        <v>316</v>
      </c>
      <c r="E5" s="143" t="s">
        <v>155</v>
      </c>
      <c r="F5" s="143" t="s">
        <v>156</v>
      </c>
      <c r="H5" s="143" t="s">
        <v>157</v>
      </c>
      <c r="J5" s="88" t="s">
        <v>316</v>
      </c>
      <c r="K5" s="143" t="s">
        <v>103</v>
      </c>
      <c r="L5" s="88" t="s">
        <v>324</v>
      </c>
      <c r="N5" s="88" t="s">
        <v>320</v>
      </c>
    </row>
    <row r="6" spans="1:14" ht="30">
      <c r="A6" s="88">
        <v>2</v>
      </c>
      <c r="B6" s="88" t="s">
        <v>317</v>
      </c>
      <c r="C6" s="101" t="s">
        <v>230</v>
      </c>
      <c r="D6" s="88" t="s">
        <v>317</v>
      </c>
      <c r="F6" s="143" t="s">
        <v>158</v>
      </c>
      <c r="J6" s="88" t="s">
        <v>317</v>
      </c>
      <c r="K6" s="143" t="s">
        <v>102</v>
      </c>
      <c r="L6" s="88" t="s">
        <v>325</v>
      </c>
      <c r="N6" s="88" t="s">
        <v>277</v>
      </c>
    </row>
    <row r="7" spans="1:14">
      <c r="A7" s="88">
        <v>3</v>
      </c>
      <c r="B7" s="88" t="s">
        <v>126</v>
      </c>
      <c r="C7" s="101" t="s">
        <v>292</v>
      </c>
      <c r="D7" s="88" t="s">
        <v>126</v>
      </c>
      <c r="F7" s="143" t="s">
        <v>159</v>
      </c>
      <c r="J7" s="88" t="s">
        <v>126</v>
      </c>
      <c r="L7" s="88" t="s">
        <v>326</v>
      </c>
    </row>
    <row r="8" spans="1:14">
      <c r="A8" s="88">
        <v>4</v>
      </c>
      <c r="B8" s="88" t="s">
        <v>318</v>
      </c>
      <c r="C8" s="101" t="s">
        <v>135</v>
      </c>
      <c r="D8" s="88" t="s">
        <v>318</v>
      </c>
      <c r="J8" s="88" t="s">
        <v>318</v>
      </c>
      <c r="L8" s="88" t="s">
        <v>327</v>
      </c>
    </row>
    <row r="9" spans="1:14">
      <c r="A9" s="88">
        <v>5</v>
      </c>
      <c r="B9" s="88" t="s">
        <v>319</v>
      </c>
      <c r="C9" s="101"/>
      <c r="D9" s="88" t="s">
        <v>319</v>
      </c>
      <c r="J9" s="88" t="s">
        <v>319</v>
      </c>
      <c r="L9" s="88" t="s">
        <v>328</v>
      </c>
    </row>
    <row r="10" spans="1:14">
      <c r="A10" s="88">
        <v>6</v>
      </c>
      <c r="B10" s="88" t="s">
        <v>296</v>
      </c>
      <c r="C10" s="101"/>
      <c r="D10" s="88" t="s">
        <v>296</v>
      </c>
      <c r="J10" s="88" t="s">
        <v>296</v>
      </c>
      <c r="L10" s="88" t="s">
        <v>329</v>
      </c>
    </row>
    <row r="11" spans="1:14">
      <c r="A11" s="88">
        <v>7</v>
      </c>
      <c r="B11" s="88" t="s">
        <v>277</v>
      </c>
      <c r="C11" s="337" t="s">
        <v>293</v>
      </c>
      <c r="D11" s="88" t="s">
        <v>320</v>
      </c>
      <c r="J11" s="88" t="s">
        <v>320</v>
      </c>
      <c r="L11" s="88" t="s">
        <v>330</v>
      </c>
    </row>
    <row r="12" spans="1:14">
      <c r="A12" s="88">
        <v>8</v>
      </c>
      <c r="B12" s="88" t="s">
        <v>127</v>
      </c>
      <c r="C12" s="337" t="s">
        <v>228</v>
      </c>
      <c r="D12" s="88" t="s">
        <v>277</v>
      </c>
      <c r="J12" s="88" t="s">
        <v>277</v>
      </c>
      <c r="L12" s="88" t="s">
        <v>331</v>
      </c>
    </row>
    <row r="13" spans="1:14" ht="28.8">
      <c r="A13" s="88">
        <v>9</v>
      </c>
      <c r="B13" s="88" t="s">
        <v>128</v>
      </c>
      <c r="C13" s="338" t="s">
        <v>229</v>
      </c>
      <c r="D13" s="88" t="s">
        <v>127</v>
      </c>
      <c r="J13" s="88" t="s">
        <v>127</v>
      </c>
      <c r="L13" s="88" t="s">
        <v>332</v>
      </c>
    </row>
    <row r="14" spans="1:14" ht="30">
      <c r="A14" s="88">
        <v>10</v>
      </c>
      <c r="B14" s="88" t="s">
        <v>129</v>
      </c>
      <c r="C14" s="101" t="s">
        <v>230</v>
      </c>
      <c r="D14" s="88" t="s">
        <v>128</v>
      </c>
      <c r="J14" s="88" t="s">
        <v>128</v>
      </c>
      <c r="L14" s="88" t="s">
        <v>333</v>
      </c>
    </row>
    <row r="15" spans="1:14">
      <c r="A15" s="88">
        <v>11</v>
      </c>
      <c r="B15" s="88"/>
      <c r="C15" s="101" t="s">
        <v>292</v>
      </c>
      <c r="D15" s="88" t="s">
        <v>129</v>
      </c>
      <c r="J15" s="88" t="s">
        <v>129</v>
      </c>
      <c r="L15" s="88" t="s">
        <v>334</v>
      </c>
    </row>
    <row r="16" spans="1:14">
      <c r="A16" s="88">
        <v>12</v>
      </c>
      <c r="B16" s="88"/>
      <c r="C16" s="101" t="s">
        <v>278</v>
      </c>
      <c r="D16" s="88"/>
      <c r="J16" s="143" t="s">
        <v>160</v>
      </c>
      <c r="L16" s="88" t="s">
        <v>335</v>
      </c>
    </row>
    <row r="17" spans="1:12">
      <c r="A17" s="88">
        <v>13</v>
      </c>
      <c r="B17" s="143" t="s">
        <v>295</v>
      </c>
      <c r="C17" s="101" t="s">
        <v>135</v>
      </c>
      <c r="D17" s="88"/>
      <c r="L17" s="88" t="s">
        <v>336</v>
      </c>
    </row>
    <row r="18" spans="1:12">
      <c r="A18" s="88">
        <v>14</v>
      </c>
      <c r="B18" s="88" t="s">
        <v>315</v>
      </c>
      <c r="C18" s="101"/>
      <c r="D18" s="88"/>
      <c r="L18" s="88" t="s">
        <v>337</v>
      </c>
    </row>
    <row r="19" spans="1:12">
      <c r="A19" s="88">
        <v>15</v>
      </c>
      <c r="B19" s="88" t="s">
        <v>316</v>
      </c>
      <c r="C19" s="101"/>
      <c r="D19" s="88"/>
      <c r="L19" s="88" t="s">
        <v>338</v>
      </c>
    </row>
    <row r="20" spans="1:12">
      <c r="A20" s="88">
        <v>16</v>
      </c>
      <c r="B20" s="88" t="s">
        <v>317</v>
      </c>
      <c r="C20" s="101"/>
      <c r="D20" s="88"/>
      <c r="L20" s="88" t="s">
        <v>339</v>
      </c>
    </row>
    <row r="21" spans="1:12">
      <c r="A21" s="88">
        <v>17</v>
      </c>
      <c r="B21" s="88" t="s">
        <v>126</v>
      </c>
      <c r="C21" s="101"/>
      <c r="L21" s="88" t="s">
        <v>340</v>
      </c>
    </row>
    <row r="22" spans="1:12">
      <c r="A22" s="88">
        <v>18</v>
      </c>
      <c r="B22" s="88" t="s">
        <v>318</v>
      </c>
      <c r="C22" s="101"/>
      <c r="L22" s="88" t="s">
        <v>341</v>
      </c>
    </row>
    <row r="23" spans="1:12">
      <c r="A23" s="88">
        <v>19</v>
      </c>
      <c r="B23" s="88" t="s">
        <v>319</v>
      </c>
      <c r="C23" s="101"/>
      <c r="L23" s="88" t="s">
        <v>342</v>
      </c>
    </row>
    <row r="24" spans="1:12">
      <c r="A24" s="88">
        <v>20</v>
      </c>
      <c r="B24" s="88" t="s">
        <v>296</v>
      </c>
      <c r="C24" s="101"/>
      <c r="L24" s="88" t="s">
        <v>343</v>
      </c>
    </row>
    <row r="25" spans="1:12">
      <c r="A25" s="88">
        <v>21</v>
      </c>
      <c r="B25" s="88" t="s">
        <v>320</v>
      </c>
      <c r="C25" s="101"/>
      <c r="L25" s="88" t="s">
        <v>344</v>
      </c>
    </row>
    <row r="26" spans="1:12">
      <c r="A26" s="88">
        <v>22</v>
      </c>
      <c r="B26" s="88" t="s">
        <v>277</v>
      </c>
      <c r="C26" s="101"/>
      <c r="L26" s="88" t="s">
        <v>345</v>
      </c>
    </row>
    <row r="27" spans="1:12">
      <c r="A27" s="88">
        <v>23</v>
      </c>
      <c r="B27" s="88" t="s">
        <v>127</v>
      </c>
      <c r="C27" s="101"/>
      <c r="L27" s="88" t="s">
        <v>346</v>
      </c>
    </row>
    <row r="28" spans="1:12">
      <c r="A28" s="88">
        <v>24</v>
      </c>
      <c r="B28" s="88" t="s">
        <v>128</v>
      </c>
      <c r="C28" s="101"/>
      <c r="L28" s="88" t="s">
        <v>347</v>
      </c>
    </row>
    <row r="29" spans="1:12">
      <c r="A29" s="88">
        <v>25</v>
      </c>
      <c r="B29" s="88" t="s">
        <v>129</v>
      </c>
      <c r="C29" s="101"/>
      <c r="L29" s="88" t="s">
        <v>348</v>
      </c>
    </row>
    <row r="30" spans="1:12">
      <c r="A30" s="88">
        <v>26</v>
      </c>
      <c r="B30" s="88"/>
      <c r="C30" s="101"/>
      <c r="L30" s="88" t="s">
        <v>349</v>
      </c>
    </row>
    <row r="31" spans="1:12">
      <c r="A31" s="88">
        <v>27</v>
      </c>
      <c r="B31" s="88"/>
      <c r="C31" s="101"/>
      <c r="L31" s="88" t="s">
        <v>350</v>
      </c>
    </row>
    <row r="32" spans="1:12">
      <c r="A32" s="88">
        <v>28</v>
      </c>
      <c r="B32" s="88"/>
      <c r="C32" s="101"/>
      <c r="L32" s="88" t="s">
        <v>351</v>
      </c>
    </row>
    <row r="33" spans="1:12">
      <c r="A33" s="88">
        <v>29</v>
      </c>
      <c r="B33" s="88"/>
      <c r="C33" s="101"/>
      <c r="L33" s="88" t="s">
        <v>352</v>
      </c>
    </row>
    <row r="34" spans="1:12">
      <c r="A34" s="88">
        <v>30</v>
      </c>
      <c r="B34" s="88"/>
      <c r="C34" s="101"/>
      <c r="L34" s="88" t="s">
        <v>353</v>
      </c>
    </row>
    <row r="35" spans="1:12">
      <c r="C35" s="101"/>
      <c r="L35" s="88" t="s">
        <v>354</v>
      </c>
    </row>
    <row r="36" spans="1:12">
      <c r="L36" s="88" t="s">
        <v>355</v>
      </c>
    </row>
    <row r="37" spans="1:12">
      <c r="L37" s="88" t="s">
        <v>356</v>
      </c>
    </row>
    <row r="38" spans="1:12">
      <c r="L38" s="88" t="s">
        <v>357</v>
      </c>
    </row>
    <row r="39" spans="1:12">
      <c r="L39" s="88" t="s">
        <v>358</v>
      </c>
    </row>
    <row r="40" spans="1:12">
      <c r="L40" s="88" t="s">
        <v>359</v>
      </c>
    </row>
    <row r="41" spans="1:12">
      <c r="L41" s="88" t="s">
        <v>360</v>
      </c>
    </row>
    <row r="42" spans="1:12">
      <c r="L42" s="88" t="s">
        <v>361</v>
      </c>
    </row>
    <row r="43" spans="1:12">
      <c r="L43" s="88" t="s">
        <v>362</v>
      </c>
    </row>
    <row r="44" spans="1:12">
      <c r="L44" s="88" t="s">
        <v>363</v>
      </c>
    </row>
    <row r="45" spans="1:12">
      <c r="L45" s="88" t="s">
        <v>364</v>
      </c>
    </row>
    <row r="46" spans="1:12">
      <c r="L46" s="88" t="s">
        <v>365</v>
      </c>
    </row>
    <row r="47" spans="1:12">
      <c r="L47" s="88" t="s">
        <v>366</v>
      </c>
    </row>
    <row r="48" spans="1:12">
      <c r="L48" s="88" t="s">
        <v>367</v>
      </c>
    </row>
    <row r="49" spans="12:12">
      <c r="L49" s="88" t="s">
        <v>368</v>
      </c>
    </row>
    <row r="50" spans="12:12">
      <c r="L50" s="88" t="s">
        <v>369</v>
      </c>
    </row>
    <row r="51" spans="12:12">
      <c r="L51" s="88" t="s">
        <v>370</v>
      </c>
    </row>
    <row r="52" spans="12:12">
      <c r="L52" s="88" t="s">
        <v>371</v>
      </c>
    </row>
    <row r="53" spans="12:12">
      <c r="L53" s="88" t="s">
        <v>372</v>
      </c>
    </row>
    <row r="54" spans="12:12">
      <c r="L54" s="88" t="s">
        <v>373</v>
      </c>
    </row>
    <row r="55" spans="12:12">
      <c r="L55" s="88" t="s">
        <v>374</v>
      </c>
    </row>
    <row r="56" spans="12:12">
      <c r="L56" s="88" t="s">
        <v>375</v>
      </c>
    </row>
    <row r="57" spans="12:12">
      <c r="L57" s="143" t="s">
        <v>376</v>
      </c>
    </row>
    <row r="58" spans="12:12">
      <c r="L58" s="143" t="s">
        <v>377</v>
      </c>
    </row>
    <row r="59" spans="12:12">
      <c r="L59" s="143" t="s">
        <v>378</v>
      </c>
    </row>
    <row r="60" spans="12:12">
      <c r="L60" s="143" t="s">
        <v>379</v>
      </c>
    </row>
    <row r="61" spans="12:12">
      <c r="L61" s="143" t="s">
        <v>380</v>
      </c>
    </row>
    <row r="62" spans="12:12">
      <c r="L62" s="143" t="s">
        <v>381</v>
      </c>
    </row>
    <row r="63" spans="12:12">
      <c r="L63" s="143" t="s">
        <v>382</v>
      </c>
    </row>
    <row r="64" spans="12:12">
      <c r="L64" s="143" t="s">
        <v>383</v>
      </c>
    </row>
    <row r="65" spans="12:12">
      <c r="L65" s="143" t="s">
        <v>384</v>
      </c>
    </row>
    <row r="66" spans="12:12">
      <c r="L66" s="143" t="s">
        <v>385</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39"/>
  <sheetViews>
    <sheetView view="pageBreakPreview" zoomScaleNormal="100" zoomScaleSheetLayoutView="100" workbookViewId="0"/>
  </sheetViews>
  <sheetFormatPr defaultRowHeight="18"/>
  <cols>
    <col min="2" max="2" width="22.69921875" customWidth="1"/>
    <col min="3" max="3" width="62.796875" customWidth="1"/>
    <col min="4" max="4" width="10.296875" customWidth="1"/>
  </cols>
  <sheetData>
    <row r="1" spans="1:3" ht="22.2">
      <c r="A1" s="17" t="s">
        <v>299</v>
      </c>
    </row>
    <row r="2" spans="1:3" ht="15" customHeight="1" thickBot="1"/>
    <row r="3" spans="1:3" ht="28.5" customHeight="1" thickBot="1">
      <c r="A3" s="408" t="s">
        <v>248</v>
      </c>
      <c r="B3" s="409"/>
      <c r="C3" s="45"/>
    </row>
    <row r="4" spans="1:3" ht="21.75" customHeight="1">
      <c r="A4" t="s">
        <v>247</v>
      </c>
    </row>
    <row r="5" spans="1:3">
      <c r="A5" s="410" t="s">
        <v>16</v>
      </c>
      <c r="B5" s="410"/>
      <c r="C5" s="410"/>
    </row>
    <row r="6" spans="1:3" ht="23.25" customHeight="1">
      <c r="A6" s="406" t="s">
        <v>54</v>
      </c>
      <c r="B6" s="407"/>
      <c r="C6" s="40"/>
    </row>
    <row r="7" spans="1:3" ht="18" customHeight="1">
      <c r="A7" s="419" t="s">
        <v>15</v>
      </c>
      <c r="B7" s="16" t="s">
        <v>0</v>
      </c>
      <c r="C7" s="41"/>
    </row>
    <row r="8" spans="1:3">
      <c r="A8" s="420"/>
      <c r="B8" s="16" t="s">
        <v>58</v>
      </c>
      <c r="C8" s="41"/>
    </row>
    <row r="9" spans="1:3" ht="33" customHeight="1">
      <c r="A9" s="420"/>
      <c r="B9" s="16" t="s">
        <v>37</v>
      </c>
      <c r="C9" s="42"/>
    </row>
    <row r="10" spans="1:3" ht="40.5" customHeight="1">
      <c r="A10" s="420"/>
      <c r="B10" s="16" t="s">
        <v>249</v>
      </c>
      <c r="C10" s="43"/>
    </row>
    <row r="11" spans="1:3">
      <c r="A11" s="424" t="s">
        <v>398</v>
      </c>
      <c r="B11" s="385" t="s">
        <v>1</v>
      </c>
      <c r="C11" s="43"/>
    </row>
    <row r="12" spans="1:3" ht="54">
      <c r="A12" s="424"/>
      <c r="B12" s="385" t="s">
        <v>246</v>
      </c>
      <c r="C12" s="43"/>
    </row>
    <row r="13" spans="1:3" ht="20.25" customHeight="1">
      <c r="A13" s="424"/>
      <c r="B13" s="385" t="s">
        <v>2</v>
      </c>
      <c r="C13" s="44"/>
    </row>
    <row r="14" spans="1:3" ht="14.25" customHeight="1">
      <c r="A14" s="20"/>
      <c r="B14" s="20"/>
    </row>
    <row r="15" spans="1:3" ht="16.5" customHeight="1">
      <c r="A15" s="20"/>
      <c r="B15" s="20"/>
    </row>
    <row r="16" spans="1:3">
      <c r="A16" s="87" t="s">
        <v>61</v>
      </c>
      <c r="B16" s="20"/>
    </row>
    <row r="17" spans="1:3">
      <c r="A17" s="19" t="s">
        <v>254</v>
      </c>
      <c r="B17" s="20"/>
    </row>
    <row r="18" spans="1:3">
      <c r="A18" s="19" t="s">
        <v>420</v>
      </c>
      <c r="B18" s="20"/>
    </row>
    <row r="19" spans="1:3" ht="22.95" customHeight="1">
      <c r="A19" s="189" t="s">
        <v>421</v>
      </c>
    </row>
    <row r="20" spans="1:3">
      <c r="A20" s="15" t="s">
        <v>33</v>
      </c>
      <c r="B20" s="423" t="s">
        <v>34</v>
      </c>
      <c r="C20" s="423"/>
    </row>
    <row r="21" spans="1:3" ht="19.8">
      <c r="A21" s="221" t="s">
        <v>35</v>
      </c>
      <c r="B21" s="411" t="s">
        <v>240</v>
      </c>
      <c r="C21" s="412"/>
    </row>
    <row r="22" spans="1:3" ht="19.8">
      <c r="A22" s="221" t="s">
        <v>35</v>
      </c>
      <c r="B22" s="411" t="s">
        <v>241</v>
      </c>
      <c r="C22" s="412"/>
    </row>
    <row r="23" spans="1:3" ht="19.8" customHeight="1">
      <c r="A23" s="221" t="s">
        <v>35</v>
      </c>
      <c r="B23" s="413" t="s">
        <v>390</v>
      </c>
      <c r="C23" s="414"/>
    </row>
    <row r="24" spans="1:3" ht="19.8">
      <c r="A24" s="221" t="s">
        <v>35</v>
      </c>
      <c r="B24" s="415" t="s">
        <v>242</v>
      </c>
      <c r="C24" s="416"/>
    </row>
    <row r="25" spans="1:3" ht="19.8" customHeight="1">
      <c r="A25" s="221" t="s">
        <v>35</v>
      </c>
      <c r="B25" s="411" t="s">
        <v>391</v>
      </c>
      <c r="C25" s="412"/>
    </row>
    <row r="26" spans="1:3" ht="19.8">
      <c r="A26" s="221" t="s">
        <v>35</v>
      </c>
      <c r="B26" s="412" t="s">
        <v>243</v>
      </c>
      <c r="C26" s="412"/>
    </row>
    <row r="27" spans="1:3" ht="19.8">
      <c r="A27" s="221" t="s">
        <v>35</v>
      </c>
      <c r="B27" s="417" t="s">
        <v>244</v>
      </c>
      <c r="C27" s="418"/>
    </row>
    <row r="28" spans="1:3" ht="19.8">
      <c r="A28" s="221" t="s">
        <v>35</v>
      </c>
      <c r="B28" s="417" t="s">
        <v>245</v>
      </c>
      <c r="C28" s="418"/>
    </row>
    <row r="29" spans="1:3" ht="36" customHeight="1">
      <c r="A29" s="221" t="s">
        <v>35</v>
      </c>
      <c r="B29" s="411" t="s">
        <v>397</v>
      </c>
      <c r="C29" s="412"/>
    </row>
    <row r="30" spans="1:3" ht="19.2" customHeight="1">
      <c r="A30" s="221" t="s">
        <v>35</v>
      </c>
      <c r="B30" s="411" t="s">
        <v>392</v>
      </c>
      <c r="C30" s="412"/>
    </row>
    <row r="31" spans="1:3" ht="20.55" customHeight="1">
      <c r="A31" s="221" t="s">
        <v>35</v>
      </c>
      <c r="B31" s="411" t="s">
        <v>306</v>
      </c>
      <c r="C31" s="411"/>
    </row>
    <row r="32" spans="1:3" ht="52.2" customHeight="1">
      <c r="A32" s="427" t="s">
        <v>35</v>
      </c>
      <c r="B32" s="425" t="s">
        <v>399</v>
      </c>
      <c r="C32" s="426"/>
    </row>
    <row r="33" spans="1:3" ht="52.8" customHeight="1">
      <c r="A33" s="428"/>
      <c r="B33" s="386" t="s">
        <v>400</v>
      </c>
      <c r="C33" s="399"/>
    </row>
    <row r="34" spans="1:3" ht="37.200000000000003" customHeight="1">
      <c r="A34" s="221" t="s">
        <v>35</v>
      </c>
      <c r="B34" s="411" t="s">
        <v>308</v>
      </c>
      <c r="C34" s="412"/>
    </row>
    <row r="35" spans="1:3" ht="34.200000000000003" customHeight="1">
      <c r="A35" s="221" t="s">
        <v>35</v>
      </c>
      <c r="B35" s="411" t="s">
        <v>307</v>
      </c>
      <c r="C35" s="412"/>
    </row>
    <row r="36" spans="1:3" ht="19.95" customHeight="1">
      <c r="A36" s="221" t="s">
        <v>35</v>
      </c>
      <c r="B36" s="413" t="s">
        <v>401</v>
      </c>
      <c r="C36" s="414"/>
    </row>
    <row r="37" spans="1:3" ht="100.2" customHeight="1">
      <c r="A37" s="221" t="s">
        <v>35</v>
      </c>
      <c r="B37" s="413" t="s">
        <v>424</v>
      </c>
      <c r="C37" s="414"/>
    </row>
    <row r="38" spans="1:3" ht="39.6" customHeight="1">
      <c r="A38" s="221" t="s">
        <v>35</v>
      </c>
      <c r="B38" s="411" t="s">
        <v>300</v>
      </c>
      <c r="C38" s="412"/>
    </row>
    <row r="39" spans="1:3" ht="37.950000000000003" customHeight="1">
      <c r="A39" s="221" t="s">
        <v>284</v>
      </c>
      <c r="B39" s="421" t="s">
        <v>422</v>
      </c>
      <c r="C39" s="422"/>
    </row>
  </sheetData>
  <mergeCells count="25">
    <mergeCell ref="B39:C39"/>
    <mergeCell ref="B38:C38"/>
    <mergeCell ref="B20:C20"/>
    <mergeCell ref="A11:A13"/>
    <mergeCell ref="B28:C28"/>
    <mergeCell ref="B32:C32"/>
    <mergeCell ref="B29:C29"/>
    <mergeCell ref="B36:C36"/>
    <mergeCell ref="A32:A33"/>
    <mergeCell ref="B37:C37"/>
    <mergeCell ref="A6:B6"/>
    <mergeCell ref="A3:B3"/>
    <mergeCell ref="A5:C5"/>
    <mergeCell ref="B35:C35"/>
    <mergeCell ref="B22:C22"/>
    <mergeCell ref="B23:C23"/>
    <mergeCell ref="B26:C26"/>
    <mergeCell ref="B30:C30"/>
    <mergeCell ref="B24:C24"/>
    <mergeCell ref="B25:C25"/>
    <mergeCell ref="B31:C31"/>
    <mergeCell ref="B34:C34"/>
    <mergeCell ref="B27:C27"/>
    <mergeCell ref="A7:A10"/>
    <mergeCell ref="B21:C21"/>
  </mergeCells>
  <phoneticPr fontId="1"/>
  <dataValidations count="2">
    <dataValidation type="list" allowBlank="1" showInputMessage="1" showErrorMessage="1" sqref="A38:A39 A21:A32 A34:A35" xr:uid="{00000000-0002-0000-0100-000000000000}">
      <formula1>"□,☑"</formula1>
    </dataValidation>
    <dataValidation type="list" allowBlank="1" showInputMessage="1" showErrorMessage="1" sqref="A36:A37" xr:uid="{EB17438F-4CEF-4A4E-9170-ED635044FE85}">
      <formula1>"□,☑,該当なし"</formula1>
    </dataValidation>
  </dataValidations>
  <hyperlinks>
    <hyperlink ref="A19" r:id="rId1" display="大阪府HPはこちら" xr:uid="{33D8F038-C323-4EF6-B9C2-7D9B77307687}"/>
  </hyperlinks>
  <pageMargins left="0.70866141732283472" right="0.70866141732283472" top="0.74803149606299213" bottom="0.74803149606299213" header="0.31496062992125984" footer="0.31496062992125984"/>
  <pageSetup paperSize="9" scale="67"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42"/>
  <sheetViews>
    <sheetView view="pageBreakPreview" zoomScaleNormal="100" zoomScaleSheetLayoutView="100" workbookViewId="0"/>
  </sheetViews>
  <sheetFormatPr defaultColWidth="8.09765625" defaultRowHeight="13.2"/>
  <cols>
    <col min="1" max="2" width="1.19921875" style="2" customWidth="1"/>
    <col min="3" max="23" width="3.69921875" style="2" customWidth="1"/>
    <col min="24" max="25" width="1.19921875" style="2" customWidth="1"/>
    <col min="26" max="248" width="8.09765625" style="2"/>
    <col min="249" max="250" width="1.19921875" style="2" customWidth="1"/>
    <col min="251" max="271" width="3.69921875" style="2" customWidth="1"/>
    <col min="272" max="273" width="1.19921875" style="2" customWidth="1"/>
    <col min="274" max="504" width="8.09765625" style="2"/>
    <col min="505" max="506" width="1.19921875" style="2" customWidth="1"/>
    <col min="507" max="527" width="3.69921875" style="2" customWidth="1"/>
    <col min="528" max="529" width="1.19921875" style="2" customWidth="1"/>
    <col min="530" max="760" width="8.09765625" style="2"/>
    <col min="761" max="762" width="1.19921875" style="2" customWidth="1"/>
    <col min="763" max="783" width="3.69921875" style="2" customWidth="1"/>
    <col min="784" max="785" width="1.19921875" style="2" customWidth="1"/>
    <col min="786" max="1016" width="8.09765625" style="2"/>
    <col min="1017" max="1018" width="1.19921875" style="2" customWidth="1"/>
    <col min="1019" max="1039" width="3.69921875" style="2" customWidth="1"/>
    <col min="1040" max="1041" width="1.19921875" style="2" customWidth="1"/>
    <col min="1042" max="1272" width="8.09765625" style="2"/>
    <col min="1273" max="1274" width="1.19921875" style="2" customWidth="1"/>
    <col min="1275" max="1295" width="3.69921875" style="2" customWidth="1"/>
    <col min="1296" max="1297" width="1.19921875" style="2" customWidth="1"/>
    <col min="1298" max="1528" width="8.09765625" style="2"/>
    <col min="1529" max="1530" width="1.19921875" style="2" customWidth="1"/>
    <col min="1531" max="1551" width="3.69921875" style="2" customWidth="1"/>
    <col min="1552" max="1553" width="1.19921875" style="2" customWidth="1"/>
    <col min="1554" max="1784" width="8.09765625" style="2"/>
    <col min="1785" max="1786" width="1.19921875" style="2" customWidth="1"/>
    <col min="1787" max="1807" width="3.69921875" style="2" customWidth="1"/>
    <col min="1808" max="1809" width="1.19921875" style="2" customWidth="1"/>
    <col min="1810" max="2040" width="8.09765625" style="2"/>
    <col min="2041" max="2042" width="1.19921875" style="2" customWidth="1"/>
    <col min="2043" max="2063" width="3.69921875" style="2" customWidth="1"/>
    <col min="2064" max="2065" width="1.19921875" style="2" customWidth="1"/>
    <col min="2066" max="2296" width="8.09765625" style="2"/>
    <col min="2297" max="2298" width="1.19921875" style="2" customWidth="1"/>
    <col min="2299" max="2319" width="3.69921875" style="2" customWidth="1"/>
    <col min="2320" max="2321" width="1.19921875" style="2" customWidth="1"/>
    <col min="2322" max="2552" width="8.09765625" style="2"/>
    <col min="2553" max="2554" width="1.19921875" style="2" customWidth="1"/>
    <col min="2555" max="2575" width="3.69921875" style="2" customWidth="1"/>
    <col min="2576" max="2577" width="1.19921875" style="2" customWidth="1"/>
    <col min="2578" max="2808" width="8.09765625" style="2"/>
    <col min="2809" max="2810" width="1.19921875" style="2" customWidth="1"/>
    <col min="2811" max="2831" width="3.69921875" style="2" customWidth="1"/>
    <col min="2832" max="2833" width="1.19921875" style="2" customWidth="1"/>
    <col min="2834" max="3064" width="8.09765625" style="2"/>
    <col min="3065" max="3066" width="1.19921875" style="2" customWidth="1"/>
    <col min="3067" max="3087" width="3.69921875" style="2" customWidth="1"/>
    <col min="3088" max="3089" width="1.19921875" style="2" customWidth="1"/>
    <col min="3090" max="3320" width="8.09765625" style="2"/>
    <col min="3321" max="3322" width="1.19921875" style="2" customWidth="1"/>
    <col min="3323" max="3343" width="3.69921875" style="2" customWidth="1"/>
    <col min="3344" max="3345" width="1.19921875" style="2" customWidth="1"/>
    <col min="3346" max="3576" width="8.09765625" style="2"/>
    <col min="3577" max="3578" width="1.19921875" style="2" customWidth="1"/>
    <col min="3579" max="3599" width="3.69921875" style="2" customWidth="1"/>
    <col min="3600" max="3601" width="1.19921875" style="2" customWidth="1"/>
    <col min="3602" max="3832" width="8.09765625" style="2"/>
    <col min="3833" max="3834" width="1.19921875" style="2" customWidth="1"/>
    <col min="3835" max="3855" width="3.69921875" style="2" customWidth="1"/>
    <col min="3856" max="3857" width="1.19921875" style="2" customWidth="1"/>
    <col min="3858" max="4088" width="8.09765625" style="2"/>
    <col min="4089" max="4090" width="1.19921875" style="2" customWidth="1"/>
    <col min="4091" max="4111" width="3.69921875" style="2" customWidth="1"/>
    <col min="4112" max="4113" width="1.19921875" style="2" customWidth="1"/>
    <col min="4114" max="4344" width="8.09765625" style="2"/>
    <col min="4345" max="4346" width="1.19921875" style="2" customWidth="1"/>
    <col min="4347" max="4367" width="3.69921875" style="2" customWidth="1"/>
    <col min="4368" max="4369" width="1.19921875" style="2" customWidth="1"/>
    <col min="4370" max="4600" width="8.09765625" style="2"/>
    <col min="4601" max="4602" width="1.19921875" style="2" customWidth="1"/>
    <col min="4603" max="4623" width="3.69921875" style="2" customWidth="1"/>
    <col min="4624" max="4625" width="1.19921875" style="2" customWidth="1"/>
    <col min="4626" max="4856" width="8.09765625" style="2"/>
    <col min="4857" max="4858" width="1.19921875" style="2" customWidth="1"/>
    <col min="4859" max="4879" width="3.69921875" style="2" customWidth="1"/>
    <col min="4880" max="4881" width="1.19921875" style="2" customWidth="1"/>
    <col min="4882" max="5112" width="8.09765625" style="2"/>
    <col min="5113" max="5114" width="1.19921875" style="2" customWidth="1"/>
    <col min="5115" max="5135" width="3.69921875" style="2" customWidth="1"/>
    <col min="5136" max="5137" width="1.19921875" style="2" customWidth="1"/>
    <col min="5138" max="5368" width="8.09765625" style="2"/>
    <col min="5369" max="5370" width="1.19921875" style="2" customWidth="1"/>
    <col min="5371" max="5391" width="3.69921875" style="2" customWidth="1"/>
    <col min="5392" max="5393" width="1.19921875" style="2" customWidth="1"/>
    <col min="5394" max="5624" width="8.09765625" style="2"/>
    <col min="5625" max="5626" width="1.19921875" style="2" customWidth="1"/>
    <col min="5627" max="5647" width="3.69921875" style="2" customWidth="1"/>
    <col min="5648" max="5649" width="1.19921875" style="2" customWidth="1"/>
    <col min="5650" max="5880" width="8.09765625" style="2"/>
    <col min="5881" max="5882" width="1.19921875" style="2" customWidth="1"/>
    <col min="5883" max="5903" width="3.69921875" style="2" customWidth="1"/>
    <col min="5904" max="5905" width="1.19921875" style="2" customWidth="1"/>
    <col min="5906" max="6136" width="8.09765625" style="2"/>
    <col min="6137" max="6138" width="1.19921875" style="2" customWidth="1"/>
    <col min="6139" max="6159" width="3.69921875" style="2" customWidth="1"/>
    <col min="6160" max="6161" width="1.19921875" style="2" customWidth="1"/>
    <col min="6162" max="6392" width="8.09765625" style="2"/>
    <col min="6393" max="6394" width="1.19921875" style="2" customWidth="1"/>
    <col min="6395" max="6415" width="3.69921875" style="2" customWidth="1"/>
    <col min="6416" max="6417" width="1.19921875" style="2" customWidth="1"/>
    <col min="6418" max="6648" width="8.09765625" style="2"/>
    <col min="6649" max="6650" width="1.19921875" style="2" customWidth="1"/>
    <col min="6651" max="6671" width="3.69921875" style="2" customWidth="1"/>
    <col min="6672" max="6673" width="1.19921875" style="2" customWidth="1"/>
    <col min="6674" max="6904" width="8.09765625" style="2"/>
    <col min="6905" max="6906" width="1.19921875" style="2" customWidth="1"/>
    <col min="6907" max="6927" width="3.69921875" style="2" customWidth="1"/>
    <col min="6928" max="6929" width="1.19921875" style="2" customWidth="1"/>
    <col min="6930" max="7160" width="8.09765625" style="2"/>
    <col min="7161" max="7162" width="1.19921875" style="2" customWidth="1"/>
    <col min="7163" max="7183" width="3.69921875" style="2" customWidth="1"/>
    <col min="7184" max="7185" width="1.19921875" style="2" customWidth="1"/>
    <col min="7186" max="7416" width="8.09765625" style="2"/>
    <col min="7417" max="7418" width="1.19921875" style="2" customWidth="1"/>
    <col min="7419" max="7439" width="3.69921875" style="2" customWidth="1"/>
    <col min="7440" max="7441" width="1.19921875" style="2" customWidth="1"/>
    <col min="7442" max="7672" width="8.09765625" style="2"/>
    <col min="7673" max="7674" width="1.19921875" style="2" customWidth="1"/>
    <col min="7675" max="7695" width="3.69921875" style="2" customWidth="1"/>
    <col min="7696" max="7697" width="1.19921875" style="2" customWidth="1"/>
    <col min="7698" max="7928" width="8.09765625" style="2"/>
    <col min="7929" max="7930" width="1.19921875" style="2" customWidth="1"/>
    <col min="7931" max="7951" width="3.69921875" style="2" customWidth="1"/>
    <col min="7952" max="7953" width="1.19921875" style="2" customWidth="1"/>
    <col min="7954" max="8184" width="8.09765625" style="2"/>
    <col min="8185" max="8186" width="1.19921875" style="2" customWidth="1"/>
    <col min="8187" max="8207" width="3.69921875" style="2" customWidth="1"/>
    <col min="8208" max="8209" width="1.19921875" style="2" customWidth="1"/>
    <col min="8210" max="8440" width="8.09765625" style="2"/>
    <col min="8441" max="8442" width="1.19921875" style="2" customWidth="1"/>
    <col min="8443" max="8463" width="3.69921875" style="2" customWidth="1"/>
    <col min="8464" max="8465" width="1.19921875" style="2" customWidth="1"/>
    <col min="8466" max="8696" width="8.09765625" style="2"/>
    <col min="8697" max="8698" width="1.19921875" style="2" customWidth="1"/>
    <col min="8699" max="8719" width="3.69921875" style="2" customWidth="1"/>
    <col min="8720" max="8721" width="1.19921875" style="2" customWidth="1"/>
    <col min="8722" max="8952" width="8.09765625" style="2"/>
    <col min="8953" max="8954" width="1.19921875" style="2" customWidth="1"/>
    <col min="8955" max="8975" width="3.69921875" style="2" customWidth="1"/>
    <col min="8976" max="8977" width="1.19921875" style="2" customWidth="1"/>
    <col min="8978" max="9208" width="8.09765625" style="2"/>
    <col min="9209" max="9210" width="1.19921875" style="2" customWidth="1"/>
    <col min="9211" max="9231" width="3.69921875" style="2" customWidth="1"/>
    <col min="9232" max="9233" width="1.19921875" style="2" customWidth="1"/>
    <col min="9234" max="9464" width="8.09765625" style="2"/>
    <col min="9465" max="9466" width="1.19921875" style="2" customWidth="1"/>
    <col min="9467" max="9487" width="3.69921875" style="2" customWidth="1"/>
    <col min="9488" max="9489" width="1.19921875" style="2" customWidth="1"/>
    <col min="9490" max="9720" width="8.09765625" style="2"/>
    <col min="9721" max="9722" width="1.19921875" style="2" customWidth="1"/>
    <col min="9723" max="9743" width="3.69921875" style="2" customWidth="1"/>
    <col min="9744" max="9745" width="1.19921875" style="2" customWidth="1"/>
    <col min="9746" max="9976" width="8.09765625" style="2"/>
    <col min="9977" max="9978" width="1.19921875" style="2" customWidth="1"/>
    <col min="9979" max="9999" width="3.69921875" style="2" customWidth="1"/>
    <col min="10000" max="10001" width="1.19921875" style="2" customWidth="1"/>
    <col min="10002" max="10232" width="8.09765625" style="2"/>
    <col min="10233" max="10234" width="1.19921875" style="2" customWidth="1"/>
    <col min="10235" max="10255" width="3.69921875" style="2" customWidth="1"/>
    <col min="10256" max="10257" width="1.19921875" style="2" customWidth="1"/>
    <col min="10258" max="10488" width="8.09765625" style="2"/>
    <col min="10489" max="10490" width="1.19921875" style="2" customWidth="1"/>
    <col min="10491" max="10511" width="3.69921875" style="2" customWidth="1"/>
    <col min="10512" max="10513" width="1.19921875" style="2" customWidth="1"/>
    <col min="10514" max="10744" width="8.09765625" style="2"/>
    <col min="10745" max="10746" width="1.19921875" style="2" customWidth="1"/>
    <col min="10747" max="10767" width="3.69921875" style="2" customWidth="1"/>
    <col min="10768" max="10769" width="1.19921875" style="2" customWidth="1"/>
    <col min="10770" max="11000" width="8.09765625" style="2"/>
    <col min="11001" max="11002" width="1.19921875" style="2" customWidth="1"/>
    <col min="11003" max="11023" width="3.69921875" style="2" customWidth="1"/>
    <col min="11024" max="11025" width="1.19921875" style="2" customWidth="1"/>
    <col min="11026" max="11256" width="8.09765625" style="2"/>
    <col min="11257" max="11258" width="1.19921875" style="2" customWidth="1"/>
    <col min="11259" max="11279" width="3.69921875" style="2" customWidth="1"/>
    <col min="11280" max="11281" width="1.19921875" style="2" customWidth="1"/>
    <col min="11282" max="11512" width="8.09765625" style="2"/>
    <col min="11513" max="11514" width="1.19921875" style="2" customWidth="1"/>
    <col min="11515" max="11535" width="3.69921875" style="2" customWidth="1"/>
    <col min="11536" max="11537" width="1.19921875" style="2" customWidth="1"/>
    <col min="11538" max="11768" width="8.09765625" style="2"/>
    <col min="11769" max="11770" width="1.19921875" style="2" customWidth="1"/>
    <col min="11771" max="11791" width="3.69921875" style="2" customWidth="1"/>
    <col min="11792" max="11793" width="1.19921875" style="2" customWidth="1"/>
    <col min="11794" max="12024" width="8.09765625" style="2"/>
    <col min="12025" max="12026" width="1.19921875" style="2" customWidth="1"/>
    <col min="12027" max="12047" width="3.69921875" style="2" customWidth="1"/>
    <col min="12048" max="12049" width="1.19921875" style="2" customWidth="1"/>
    <col min="12050" max="12280" width="8.09765625" style="2"/>
    <col min="12281" max="12282" width="1.19921875" style="2" customWidth="1"/>
    <col min="12283" max="12303" width="3.69921875" style="2" customWidth="1"/>
    <col min="12304" max="12305" width="1.19921875" style="2" customWidth="1"/>
    <col min="12306" max="12536" width="8.09765625" style="2"/>
    <col min="12537" max="12538" width="1.19921875" style="2" customWidth="1"/>
    <col min="12539" max="12559" width="3.69921875" style="2" customWidth="1"/>
    <col min="12560" max="12561" width="1.19921875" style="2" customWidth="1"/>
    <col min="12562" max="12792" width="8.09765625" style="2"/>
    <col min="12793" max="12794" width="1.19921875" style="2" customWidth="1"/>
    <col min="12795" max="12815" width="3.69921875" style="2" customWidth="1"/>
    <col min="12816" max="12817" width="1.19921875" style="2" customWidth="1"/>
    <col min="12818" max="13048" width="8.09765625" style="2"/>
    <col min="13049" max="13050" width="1.19921875" style="2" customWidth="1"/>
    <col min="13051" max="13071" width="3.69921875" style="2" customWidth="1"/>
    <col min="13072" max="13073" width="1.19921875" style="2" customWidth="1"/>
    <col min="13074" max="13304" width="8.09765625" style="2"/>
    <col min="13305" max="13306" width="1.19921875" style="2" customWidth="1"/>
    <col min="13307" max="13327" width="3.69921875" style="2" customWidth="1"/>
    <col min="13328" max="13329" width="1.19921875" style="2" customWidth="1"/>
    <col min="13330" max="13560" width="8.09765625" style="2"/>
    <col min="13561" max="13562" width="1.19921875" style="2" customWidth="1"/>
    <col min="13563" max="13583" width="3.69921875" style="2" customWidth="1"/>
    <col min="13584" max="13585" width="1.19921875" style="2" customWidth="1"/>
    <col min="13586" max="13816" width="8.09765625" style="2"/>
    <col min="13817" max="13818" width="1.19921875" style="2" customWidth="1"/>
    <col min="13819" max="13839" width="3.69921875" style="2" customWidth="1"/>
    <col min="13840" max="13841" width="1.19921875" style="2" customWidth="1"/>
    <col min="13842" max="14072" width="8.09765625" style="2"/>
    <col min="14073" max="14074" width="1.19921875" style="2" customWidth="1"/>
    <col min="14075" max="14095" width="3.69921875" style="2" customWidth="1"/>
    <col min="14096" max="14097" width="1.19921875" style="2" customWidth="1"/>
    <col min="14098" max="14328" width="8.09765625" style="2"/>
    <col min="14329" max="14330" width="1.19921875" style="2" customWidth="1"/>
    <col min="14331" max="14351" width="3.69921875" style="2" customWidth="1"/>
    <col min="14352" max="14353" width="1.19921875" style="2" customWidth="1"/>
    <col min="14354" max="14584" width="8.09765625" style="2"/>
    <col min="14585" max="14586" width="1.19921875" style="2" customWidth="1"/>
    <col min="14587" max="14607" width="3.69921875" style="2" customWidth="1"/>
    <col min="14608" max="14609" width="1.19921875" style="2" customWidth="1"/>
    <col min="14610" max="14840" width="8.09765625" style="2"/>
    <col min="14841" max="14842" width="1.19921875" style="2" customWidth="1"/>
    <col min="14843" max="14863" width="3.69921875" style="2" customWidth="1"/>
    <col min="14864" max="14865" width="1.19921875" style="2" customWidth="1"/>
    <col min="14866" max="15096" width="8.09765625" style="2"/>
    <col min="15097" max="15098" width="1.19921875" style="2" customWidth="1"/>
    <col min="15099" max="15119" width="3.69921875" style="2" customWidth="1"/>
    <col min="15120" max="15121" width="1.19921875" style="2" customWidth="1"/>
    <col min="15122" max="15352" width="8.09765625" style="2"/>
    <col min="15353" max="15354" width="1.19921875" style="2" customWidth="1"/>
    <col min="15355" max="15375" width="3.69921875" style="2" customWidth="1"/>
    <col min="15376" max="15377" width="1.19921875" style="2" customWidth="1"/>
    <col min="15378" max="15608" width="8.09765625" style="2"/>
    <col min="15609" max="15610" width="1.19921875" style="2" customWidth="1"/>
    <col min="15611" max="15631" width="3.69921875" style="2" customWidth="1"/>
    <col min="15632" max="15633" width="1.19921875" style="2" customWidth="1"/>
    <col min="15634" max="15864" width="8.09765625" style="2"/>
    <col min="15865" max="15866" width="1.19921875" style="2" customWidth="1"/>
    <col min="15867" max="15887" width="3.69921875" style="2" customWidth="1"/>
    <col min="15888" max="15889" width="1.19921875" style="2" customWidth="1"/>
    <col min="15890" max="16120" width="8.09765625" style="2"/>
    <col min="16121" max="16122" width="1.19921875" style="2" customWidth="1"/>
    <col min="16123" max="16143" width="3.69921875" style="2" customWidth="1"/>
    <col min="16144" max="16145" width="1.19921875" style="2" customWidth="1"/>
    <col min="16146" max="16384" width="8.09765625" style="2"/>
  </cols>
  <sheetData>
    <row r="1" spans="2:24" ht="8.25" customHeight="1"/>
    <row r="2" spans="2:24">
      <c r="B2" s="2" t="s">
        <v>6</v>
      </c>
    </row>
    <row r="3" spans="2:24">
      <c r="B3" s="11"/>
      <c r="C3" s="10"/>
      <c r="D3" s="10"/>
      <c r="E3" s="10"/>
      <c r="F3" s="10"/>
      <c r="G3" s="10"/>
      <c r="H3" s="10"/>
      <c r="I3" s="10"/>
      <c r="J3" s="10"/>
      <c r="K3" s="10"/>
      <c r="L3" s="10"/>
      <c r="M3" s="10"/>
      <c r="N3" s="10"/>
      <c r="O3" s="10"/>
      <c r="P3" s="10"/>
      <c r="Q3" s="10"/>
      <c r="R3" s="10"/>
      <c r="S3" s="10"/>
      <c r="T3" s="10"/>
      <c r="U3" s="10"/>
      <c r="V3" s="10"/>
      <c r="W3" s="10"/>
      <c r="X3" s="9"/>
    </row>
    <row r="4" spans="2:24">
      <c r="B4" s="7"/>
      <c r="X4" s="6"/>
    </row>
    <row r="5" spans="2:24">
      <c r="B5" s="7"/>
      <c r="P5" s="433"/>
      <c r="Q5" s="433"/>
      <c r="R5" s="434" t="str">
        <f>IF(連絡票!C6="","(自動入力)",連絡票!C6)</f>
        <v>(自動入力)</v>
      </c>
      <c r="S5" s="434"/>
      <c r="T5" s="434"/>
      <c r="U5" s="434"/>
      <c r="V5" s="434"/>
      <c r="W5" s="434"/>
      <c r="X5" s="6"/>
    </row>
    <row r="6" spans="2:24">
      <c r="B6" s="7"/>
      <c r="X6" s="6"/>
    </row>
    <row r="7" spans="2:24">
      <c r="B7" s="7"/>
      <c r="C7" s="2" t="s">
        <v>5</v>
      </c>
      <c r="X7" s="6"/>
    </row>
    <row r="8" spans="2:24">
      <c r="B8" s="7"/>
      <c r="X8" s="6"/>
    </row>
    <row r="9" spans="2:24">
      <c r="B9" s="7"/>
      <c r="O9" s="2" t="s">
        <v>56</v>
      </c>
      <c r="X9" s="6"/>
    </row>
    <row r="10" spans="2:24">
      <c r="B10" s="7"/>
      <c r="P10" s="432" t="str">
        <f>IF(連絡票!C10="","(自動入力)",連絡票!C10)</f>
        <v>(自動入力)</v>
      </c>
      <c r="Q10" s="432"/>
      <c r="R10" s="432"/>
      <c r="S10" s="432"/>
      <c r="T10" s="432"/>
      <c r="U10" s="432"/>
      <c r="V10" s="432"/>
      <c r="W10" s="432"/>
      <c r="X10" s="6"/>
    </row>
    <row r="11" spans="2:24">
      <c r="B11" s="7"/>
      <c r="P11" s="432"/>
      <c r="Q11" s="432"/>
      <c r="R11" s="432"/>
      <c r="S11" s="432"/>
      <c r="T11" s="432"/>
      <c r="U11" s="432"/>
      <c r="V11" s="432"/>
      <c r="W11" s="432"/>
      <c r="X11" s="6"/>
    </row>
    <row r="12" spans="2:24" ht="13.5" customHeight="1">
      <c r="B12" s="7"/>
      <c r="N12" s="14" t="s">
        <v>4</v>
      </c>
      <c r="O12" s="2" t="s">
        <v>57</v>
      </c>
      <c r="X12" s="6"/>
    </row>
    <row r="13" spans="2:24" ht="13.5" customHeight="1">
      <c r="B13" s="7"/>
      <c r="O13" s="13"/>
      <c r="P13" s="432" t="str">
        <f>IF(連絡票!C7="","(自動入力)",連絡票!C7)</f>
        <v>(自動入力)</v>
      </c>
      <c r="Q13" s="432"/>
      <c r="R13" s="432"/>
      <c r="S13" s="432"/>
      <c r="T13" s="432"/>
      <c r="U13" s="432"/>
      <c r="V13" s="432"/>
      <c r="W13" s="432"/>
      <c r="X13" s="6"/>
    </row>
    <row r="14" spans="2:24">
      <c r="B14" s="7"/>
      <c r="O14" s="13"/>
      <c r="P14" s="432"/>
      <c r="Q14" s="432"/>
      <c r="R14" s="432"/>
      <c r="S14" s="432"/>
      <c r="T14" s="432"/>
      <c r="U14" s="432"/>
      <c r="V14" s="432"/>
      <c r="W14" s="432"/>
      <c r="X14" s="6"/>
    </row>
    <row r="15" spans="2:24">
      <c r="B15" s="7"/>
      <c r="O15" s="2" t="s">
        <v>59</v>
      </c>
      <c r="X15" s="6"/>
    </row>
    <row r="16" spans="2:24">
      <c r="B16" s="7"/>
      <c r="P16" s="435" t="str">
        <f>IF(連絡票!C8="","(自動入力)",連絡票!C8)</f>
        <v>(自動入力)</v>
      </c>
      <c r="Q16" s="435"/>
      <c r="R16" s="435"/>
      <c r="S16" s="435"/>
      <c r="T16" s="435"/>
      <c r="U16" s="435"/>
      <c r="V16" s="435"/>
      <c r="W16" s="12"/>
      <c r="X16" s="6"/>
    </row>
    <row r="17" spans="2:24">
      <c r="B17" s="7"/>
      <c r="P17" s="13"/>
      <c r="Q17" s="13"/>
      <c r="R17" s="13"/>
      <c r="S17" s="13"/>
      <c r="T17" s="13"/>
      <c r="U17" s="13"/>
      <c r="V17" s="13"/>
      <c r="W17" s="12"/>
      <c r="X17" s="6"/>
    </row>
    <row r="18" spans="2:24" ht="14.4">
      <c r="B18" s="436" t="s">
        <v>403</v>
      </c>
      <c r="C18" s="437"/>
      <c r="D18" s="437"/>
      <c r="E18" s="437"/>
      <c r="F18" s="437"/>
      <c r="G18" s="437"/>
      <c r="H18" s="437"/>
      <c r="I18" s="437"/>
      <c r="J18" s="437"/>
      <c r="K18" s="437"/>
      <c r="L18" s="437"/>
      <c r="M18" s="437"/>
      <c r="N18" s="437"/>
      <c r="O18" s="437"/>
      <c r="P18" s="437"/>
      <c r="Q18" s="437"/>
      <c r="R18" s="437"/>
      <c r="S18" s="437"/>
      <c r="T18" s="437"/>
      <c r="U18" s="437"/>
      <c r="V18" s="437"/>
      <c r="W18" s="437"/>
      <c r="X18" s="438"/>
    </row>
    <row r="19" spans="2:24" ht="14.4">
      <c r="B19" s="37"/>
      <c r="C19" s="38"/>
      <c r="D19" s="38"/>
      <c r="E19" s="38"/>
      <c r="F19" s="38"/>
      <c r="G19" s="387"/>
      <c r="H19" s="38"/>
      <c r="I19" s="38"/>
      <c r="J19" s="38"/>
      <c r="K19" s="38"/>
      <c r="L19" s="38"/>
      <c r="M19" s="38"/>
      <c r="N19" s="38"/>
      <c r="O19" s="38"/>
      <c r="P19" s="38"/>
      <c r="Q19" s="38"/>
      <c r="R19" s="38"/>
      <c r="S19" s="38"/>
      <c r="T19" s="38"/>
      <c r="U19" s="38"/>
      <c r="V19" s="38"/>
      <c r="W19" s="38"/>
      <c r="X19" s="39"/>
    </row>
    <row r="20" spans="2:24" ht="77.55" customHeight="1">
      <c r="B20" s="37"/>
      <c r="C20" s="430" t="s">
        <v>402</v>
      </c>
      <c r="D20" s="431"/>
      <c r="E20" s="431"/>
      <c r="F20" s="431"/>
      <c r="G20" s="431"/>
      <c r="H20" s="431"/>
      <c r="I20" s="431"/>
      <c r="J20" s="431"/>
      <c r="K20" s="431"/>
      <c r="L20" s="431"/>
      <c r="M20" s="431"/>
      <c r="N20" s="431"/>
      <c r="O20" s="431"/>
      <c r="P20" s="431"/>
      <c r="Q20" s="431"/>
      <c r="R20" s="431"/>
      <c r="S20" s="431"/>
      <c r="T20" s="431"/>
      <c r="U20" s="431"/>
      <c r="V20" s="431"/>
      <c r="W20" s="431"/>
      <c r="X20" s="39"/>
    </row>
    <row r="21" spans="2:24" ht="14.4">
      <c r="B21" s="37"/>
      <c r="C21" s="38"/>
      <c r="D21" s="38"/>
      <c r="E21" s="38"/>
      <c r="F21" s="38"/>
      <c r="G21" s="38"/>
      <c r="H21" s="38"/>
      <c r="I21" s="38"/>
      <c r="J21" s="38"/>
      <c r="K21" s="38"/>
      <c r="L21" s="38" t="s">
        <v>7</v>
      </c>
      <c r="M21" s="38"/>
      <c r="N21" s="38"/>
      <c r="O21" s="38"/>
      <c r="P21" s="38"/>
      <c r="Q21" s="38"/>
      <c r="R21" s="38"/>
      <c r="S21" s="38"/>
      <c r="T21" s="38"/>
      <c r="U21" s="38"/>
      <c r="V21" s="38"/>
      <c r="W21" s="38"/>
      <c r="X21" s="39"/>
    </row>
    <row r="22" spans="2:24" ht="14.4">
      <c r="B22" s="37"/>
      <c r="C22" s="38"/>
      <c r="D22" s="38"/>
      <c r="E22" s="38"/>
      <c r="F22" s="38"/>
      <c r="G22" s="38"/>
      <c r="H22" s="38"/>
      <c r="I22" s="38"/>
      <c r="J22" s="38"/>
      <c r="K22" s="38"/>
      <c r="L22" s="38"/>
      <c r="M22" s="38"/>
      <c r="N22" s="38"/>
      <c r="O22" s="38"/>
      <c r="P22" s="38"/>
      <c r="Q22" s="38"/>
      <c r="R22" s="38"/>
      <c r="S22" s="38"/>
      <c r="T22" s="38"/>
      <c r="U22" s="38"/>
      <c r="V22" s="38"/>
      <c r="W22" s="38"/>
      <c r="X22" s="39"/>
    </row>
    <row r="23" spans="2:24" ht="14.4">
      <c r="B23" s="37"/>
      <c r="C23" s="8" t="s">
        <v>8</v>
      </c>
      <c r="D23" s="38"/>
      <c r="E23" s="38"/>
      <c r="F23" s="38"/>
      <c r="G23" s="38"/>
      <c r="H23" s="38" t="s">
        <v>9</v>
      </c>
      <c r="I23" s="429" t="str">
        <f>IF('所要額調書（別紙(2)）'!K17=0,"（自動入力）",'所要額調書（別紙(2)）'!K17)</f>
        <v>（自動入力）</v>
      </c>
      <c r="J23" s="429"/>
      <c r="K23" s="429"/>
      <c r="L23" s="429"/>
      <c r="M23" s="38" t="s">
        <v>3</v>
      </c>
      <c r="N23" s="38"/>
      <c r="O23" s="38"/>
      <c r="P23" s="38"/>
      <c r="Q23" s="38"/>
      <c r="R23" s="38"/>
      <c r="S23" s="38"/>
      <c r="T23" s="38"/>
      <c r="U23" s="38"/>
      <c r="V23" s="38"/>
      <c r="W23" s="38"/>
      <c r="X23" s="39"/>
    </row>
    <row r="24" spans="2:24" ht="14.4">
      <c r="B24" s="37"/>
      <c r="C24" s="38"/>
      <c r="D24" s="38"/>
      <c r="E24" s="38"/>
      <c r="F24" s="38"/>
      <c r="G24" s="38"/>
      <c r="H24" s="38"/>
      <c r="I24" s="38"/>
      <c r="J24" s="38"/>
      <c r="K24" s="38"/>
      <c r="L24" s="38"/>
      <c r="M24" s="38"/>
      <c r="N24" s="38"/>
      <c r="O24" s="38"/>
      <c r="P24" s="38"/>
      <c r="Q24" s="38"/>
      <c r="R24" s="38"/>
      <c r="S24" s="38"/>
      <c r="T24" s="38"/>
      <c r="U24" s="38"/>
      <c r="V24" s="38"/>
      <c r="W24" s="38"/>
      <c r="X24" s="39"/>
    </row>
    <row r="25" spans="2:24" ht="14.4">
      <c r="B25" s="37"/>
      <c r="C25" s="8" t="s">
        <v>10</v>
      </c>
      <c r="D25" s="38"/>
      <c r="E25" s="38"/>
      <c r="F25" s="38"/>
      <c r="G25" s="38"/>
      <c r="H25" s="38"/>
      <c r="I25" s="38"/>
      <c r="J25" s="38"/>
      <c r="K25" s="38"/>
      <c r="L25" s="38"/>
      <c r="M25" s="38"/>
      <c r="N25" s="38"/>
      <c r="O25" s="38"/>
      <c r="P25" s="38"/>
      <c r="Q25" s="38"/>
      <c r="R25" s="38"/>
      <c r="S25" s="38"/>
      <c r="T25" s="38"/>
      <c r="U25" s="38"/>
      <c r="V25" s="38"/>
      <c r="W25" s="38"/>
      <c r="X25" s="39"/>
    </row>
    <row r="26" spans="2:24" ht="14.4">
      <c r="B26" s="37"/>
      <c r="C26" s="8"/>
      <c r="D26" s="8" t="s">
        <v>80</v>
      </c>
      <c r="E26" s="38"/>
      <c r="F26" s="38"/>
      <c r="G26" s="38"/>
      <c r="H26" s="38"/>
      <c r="I26" s="38"/>
      <c r="J26" s="38"/>
      <c r="K26" s="38"/>
      <c r="L26" s="38"/>
      <c r="M26" s="38"/>
      <c r="N26" s="38"/>
      <c r="O26" s="38"/>
      <c r="P26" s="38"/>
      <c r="Q26" s="38"/>
      <c r="R26" s="38"/>
      <c r="S26" s="38"/>
      <c r="T26" s="38"/>
      <c r="U26" s="38"/>
      <c r="V26" s="38"/>
      <c r="W26" s="38"/>
      <c r="X26" s="39"/>
    </row>
    <row r="27" spans="2:24" ht="14.4">
      <c r="B27" s="37"/>
      <c r="C27" s="8"/>
      <c r="D27" s="8" t="s">
        <v>81</v>
      </c>
      <c r="E27" s="38"/>
      <c r="F27" s="38"/>
      <c r="G27" s="38"/>
      <c r="H27" s="38"/>
      <c r="I27" s="38"/>
      <c r="J27" s="38"/>
      <c r="K27" s="38"/>
      <c r="L27" s="38"/>
      <c r="M27" s="38"/>
      <c r="N27" s="38"/>
      <c r="O27" s="38"/>
      <c r="P27" s="38"/>
      <c r="Q27" s="38"/>
      <c r="R27" s="38"/>
      <c r="S27" s="38"/>
      <c r="T27" s="38"/>
      <c r="U27" s="38"/>
      <c r="V27" s="38"/>
      <c r="W27" s="38"/>
      <c r="X27" s="39"/>
    </row>
    <row r="28" spans="2:24" ht="14.4">
      <c r="B28" s="37"/>
      <c r="C28" s="8"/>
      <c r="D28" s="8" t="s">
        <v>82</v>
      </c>
      <c r="E28" s="38"/>
      <c r="F28" s="38"/>
      <c r="G28" s="38"/>
      <c r="H28" s="38"/>
      <c r="I28" s="38"/>
      <c r="J28" s="38"/>
      <c r="K28" s="38"/>
      <c r="L28" s="38"/>
      <c r="M28" s="38"/>
      <c r="N28" s="38"/>
      <c r="O28" s="38"/>
      <c r="P28" s="38"/>
      <c r="Q28" s="38"/>
      <c r="R28" s="38"/>
      <c r="S28" s="38"/>
      <c r="T28" s="38"/>
      <c r="U28" s="38"/>
      <c r="V28" s="38"/>
      <c r="W28" s="38"/>
      <c r="X28" s="39"/>
    </row>
    <row r="29" spans="2:24" ht="14.4">
      <c r="B29" s="37"/>
      <c r="C29" s="8"/>
      <c r="D29" s="8" t="s">
        <v>11</v>
      </c>
      <c r="E29" s="38"/>
      <c r="F29" s="38"/>
      <c r="G29" s="38"/>
      <c r="H29" s="38"/>
      <c r="I29" s="38"/>
      <c r="J29" s="38"/>
      <c r="K29" s="38"/>
      <c r="L29" s="38"/>
      <c r="M29" s="38"/>
      <c r="N29" s="38"/>
      <c r="O29" s="38"/>
      <c r="P29" s="38"/>
      <c r="Q29" s="38"/>
      <c r="R29" s="38"/>
      <c r="S29" s="38"/>
      <c r="T29" s="38"/>
      <c r="U29" s="38"/>
      <c r="V29" s="38"/>
      <c r="W29" s="38"/>
      <c r="X29" s="39"/>
    </row>
    <row r="30" spans="2:24" ht="14.4">
      <c r="B30" s="37"/>
      <c r="C30" s="8"/>
      <c r="D30" s="8" t="s">
        <v>83</v>
      </c>
      <c r="E30" s="38"/>
      <c r="F30" s="38"/>
      <c r="G30" s="38"/>
      <c r="H30" s="38"/>
      <c r="I30" s="38"/>
      <c r="J30" s="38"/>
      <c r="K30" s="38"/>
      <c r="L30" s="38"/>
      <c r="M30" s="38"/>
      <c r="N30" s="38"/>
      <c r="O30" s="38"/>
      <c r="P30" s="38"/>
      <c r="Q30" s="38"/>
      <c r="R30" s="38"/>
      <c r="S30" s="38"/>
      <c r="T30" s="38"/>
      <c r="U30" s="38"/>
      <c r="V30" s="38"/>
      <c r="W30" s="38"/>
      <c r="X30" s="39"/>
    </row>
    <row r="31" spans="2:24" ht="14.4">
      <c r="B31" s="37"/>
      <c r="C31" s="8"/>
      <c r="D31" s="8" t="s">
        <v>84</v>
      </c>
      <c r="E31" s="38"/>
      <c r="F31" s="38"/>
      <c r="G31" s="38"/>
      <c r="H31" s="38"/>
      <c r="I31" s="38"/>
      <c r="J31" s="38"/>
      <c r="K31" s="38"/>
      <c r="L31" s="38"/>
      <c r="M31" s="38"/>
      <c r="N31" s="38"/>
      <c r="O31" s="38"/>
      <c r="P31" s="38"/>
      <c r="Q31" s="38"/>
      <c r="R31" s="38"/>
      <c r="S31" s="38"/>
      <c r="T31" s="38"/>
      <c r="U31" s="38"/>
      <c r="V31" s="38"/>
      <c r="W31" s="38"/>
      <c r="X31" s="39"/>
    </row>
    <row r="32" spans="2:24" ht="14.4">
      <c r="B32" s="37"/>
      <c r="C32" s="38"/>
      <c r="D32" s="8" t="s">
        <v>85</v>
      </c>
      <c r="E32" s="38"/>
      <c r="F32" s="38"/>
      <c r="G32" s="38"/>
      <c r="H32" s="38"/>
      <c r="I32" s="38"/>
      <c r="J32" s="38"/>
      <c r="K32" s="38"/>
      <c r="L32" s="38"/>
      <c r="M32" s="38"/>
      <c r="N32" s="38"/>
      <c r="O32" s="38"/>
      <c r="P32" s="38"/>
      <c r="Q32" s="38"/>
      <c r="R32" s="38"/>
      <c r="S32" s="38"/>
      <c r="T32" s="38"/>
      <c r="U32" s="38"/>
      <c r="V32" s="38"/>
      <c r="W32" s="38"/>
      <c r="X32" s="39"/>
    </row>
    <row r="33" spans="2:24" ht="14.4">
      <c r="B33" s="37"/>
      <c r="C33" s="38"/>
      <c r="D33" s="8" t="s">
        <v>86</v>
      </c>
      <c r="E33" s="38"/>
      <c r="F33" s="38"/>
      <c r="G33" s="38"/>
      <c r="H33" s="38"/>
      <c r="I33" s="38"/>
      <c r="J33" s="38"/>
      <c r="K33" s="38"/>
      <c r="L33" s="38"/>
      <c r="M33" s="38"/>
      <c r="N33" s="38"/>
      <c r="O33" s="38"/>
      <c r="P33" s="38"/>
      <c r="Q33" s="38"/>
      <c r="R33" s="38"/>
      <c r="S33" s="38"/>
      <c r="T33" s="38"/>
      <c r="U33" s="38"/>
      <c r="V33" s="38"/>
      <c r="W33" s="38"/>
      <c r="X33" s="39"/>
    </row>
    <row r="34" spans="2:24" ht="14.4">
      <c r="B34" s="37"/>
      <c r="C34" s="38"/>
      <c r="D34" s="8" t="s">
        <v>87</v>
      </c>
      <c r="E34" s="38"/>
      <c r="F34" s="38"/>
      <c r="G34" s="38"/>
      <c r="H34" s="38"/>
      <c r="I34" s="38"/>
      <c r="J34" s="38"/>
      <c r="K34" s="38"/>
      <c r="L34" s="38"/>
      <c r="M34" s="38"/>
      <c r="N34" s="38"/>
      <c r="O34" s="38"/>
      <c r="P34" s="38"/>
      <c r="Q34" s="38"/>
      <c r="R34" s="38"/>
      <c r="S34" s="38"/>
      <c r="T34" s="38"/>
      <c r="U34" s="38"/>
      <c r="V34" s="38"/>
      <c r="W34" s="38"/>
      <c r="X34" s="39"/>
    </row>
    <row r="35" spans="2:24" ht="14.4">
      <c r="B35" s="37"/>
      <c r="C35" s="38"/>
      <c r="D35" s="8" t="s">
        <v>393</v>
      </c>
      <c r="E35" s="38"/>
      <c r="F35" s="38"/>
      <c r="G35" s="38"/>
      <c r="H35" s="38"/>
      <c r="I35" s="38"/>
      <c r="J35" s="38"/>
      <c r="K35" s="38"/>
      <c r="L35" s="38"/>
      <c r="M35" s="38"/>
      <c r="N35" s="38"/>
      <c r="O35" s="38"/>
      <c r="P35" s="38"/>
      <c r="Q35" s="38"/>
      <c r="R35" s="38"/>
      <c r="S35" s="38"/>
      <c r="T35" s="38"/>
      <c r="U35" s="38"/>
      <c r="V35" s="38"/>
      <c r="W35" s="38"/>
      <c r="X35" s="39"/>
    </row>
    <row r="36" spans="2:24" ht="14.4">
      <c r="B36" s="37"/>
      <c r="D36" s="8" t="s">
        <v>394</v>
      </c>
      <c r="E36" s="38"/>
      <c r="Q36" s="38"/>
      <c r="R36" s="38"/>
      <c r="S36" s="38"/>
      <c r="T36" s="38"/>
      <c r="U36" s="38"/>
      <c r="V36" s="38"/>
      <c r="W36" s="38"/>
      <c r="X36" s="39"/>
    </row>
    <row r="37" spans="2:24" ht="14.4">
      <c r="B37" s="7"/>
      <c r="D37" s="36"/>
      <c r="E37" s="38"/>
      <c r="X37" s="6"/>
    </row>
    <row r="38" spans="2:24" ht="14.4">
      <c r="B38" s="7"/>
      <c r="D38" s="36"/>
      <c r="E38" s="38"/>
      <c r="X38" s="6"/>
    </row>
    <row r="39" spans="2:24" ht="14.4">
      <c r="B39" s="7"/>
      <c r="D39" s="36"/>
      <c r="E39" s="38"/>
      <c r="X39" s="6"/>
    </row>
    <row r="40" spans="2:24" ht="14.4">
      <c r="B40" s="7"/>
      <c r="D40" s="36"/>
      <c r="E40" s="38"/>
      <c r="X40" s="6"/>
    </row>
    <row r="41" spans="2:24" ht="14.4">
      <c r="B41" s="7"/>
      <c r="D41" s="36"/>
      <c r="E41" s="38"/>
      <c r="X41" s="6"/>
    </row>
    <row r="42" spans="2:24">
      <c r="B42" s="5"/>
      <c r="C42" s="4"/>
      <c r="D42" s="4"/>
      <c r="E42" s="4"/>
      <c r="F42" s="4"/>
      <c r="G42" s="4"/>
      <c r="H42" s="4"/>
      <c r="I42" s="4"/>
      <c r="J42" s="4"/>
      <c r="K42" s="4"/>
      <c r="L42" s="4"/>
      <c r="M42" s="4"/>
      <c r="N42" s="4"/>
      <c r="O42" s="4"/>
      <c r="P42" s="4"/>
      <c r="Q42" s="4"/>
      <c r="R42" s="4"/>
      <c r="S42" s="4"/>
      <c r="T42" s="4"/>
      <c r="U42" s="4"/>
      <c r="V42" s="4"/>
      <c r="W42" s="4"/>
      <c r="X42" s="3"/>
    </row>
  </sheetData>
  <mergeCells count="8">
    <mergeCell ref="I23:L23"/>
    <mergeCell ref="C20:W20"/>
    <mergeCell ref="P13:W14"/>
    <mergeCell ref="P5:Q5"/>
    <mergeCell ref="P10:W11"/>
    <mergeCell ref="R5:W5"/>
    <mergeCell ref="P16:V16"/>
    <mergeCell ref="B18:X18"/>
  </mergeCells>
  <phoneticPr fontId="1"/>
  <printOptions horizontalCentered="1"/>
  <pageMargins left="0.59055118110236227" right="0.59055118110236227" top="0.59055118110236227" bottom="0.59055118110236227" header="0.31496062992125984" footer="0.31496062992125984"/>
  <pageSetup paperSize="9" scale="98"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0F680-1416-4A84-9D22-AF2ED8390AF1}">
  <sheetPr>
    <pageSetUpPr fitToPage="1"/>
  </sheetPr>
  <dimension ref="A1:FJ159"/>
  <sheetViews>
    <sheetView view="pageBreakPreview" zoomScale="70" zoomScaleNormal="55" zoomScaleSheetLayoutView="70" workbookViewId="0"/>
  </sheetViews>
  <sheetFormatPr defaultColWidth="2.19921875" defaultRowHeight="13.5" customHeight="1"/>
  <cols>
    <col min="1" max="1" width="1.69921875" customWidth="1"/>
    <col min="5" max="5" width="3.296875" customWidth="1"/>
    <col min="20" max="20" width="2.19921875" customWidth="1"/>
    <col min="29" max="29" width="2.19921875" customWidth="1"/>
    <col min="31" max="31" width="2.69921875" customWidth="1"/>
    <col min="32" max="44" width="3.19921875" customWidth="1"/>
    <col min="45" max="59" width="2.69921875" customWidth="1"/>
    <col min="62" max="88" width="3.09765625" customWidth="1"/>
    <col min="90" max="90" width="1.09765625" customWidth="1"/>
    <col min="94" max="94" width="18" customWidth="1"/>
  </cols>
  <sheetData>
    <row r="1" spans="1:166" ht="19.2" customHeight="1">
      <c r="A1" t="s">
        <v>227</v>
      </c>
    </row>
    <row r="2" spans="1:166" ht="13.5" customHeight="1">
      <c r="B2" s="554" t="s">
        <v>322</v>
      </c>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c r="AG2" s="554"/>
      <c r="AH2" s="554"/>
      <c r="AI2" s="554"/>
      <c r="AJ2" s="554"/>
    </row>
    <row r="3" spans="1:166" ht="13.5" customHeight="1">
      <c r="B3" s="554"/>
      <c r="C3" s="554"/>
      <c r="D3" s="554"/>
      <c r="E3" s="554"/>
      <c r="F3" s="554"/>
      <c r="G3" s="554"/>
      <c r="H3" s="554"/>
      <c r="I3" s="554"/>
      <c r="J3" s="554"/>
      <c r="K3" s="554"/>
      <c r="L3" s="554"/>
      <c r="M3" s="554"/>
      <c r="N3" s="554"/>
      <c r="O3" s="554"/>
      <c r="P3" s="554"/>
      <c r="Q3" s="554"/>
      <c r="R3" s="554"/>
      <c r="S3" s="554"/>
      <c r="T3" s="554"/>
      <c r="U3" s="554"/>
      <c r="V3" s="554"/>
      <c r="W3" s="554"/>
      <c r="X3" s="554"/>
      <c r="Y3" s="554"/>
      <c r="Z3" s="554"/>
      <c r="AA3" s="554"/>
      <c r="AB3" s="554"/>
      <c r="AC3" s="554"/>
      <c r="AD3" s="554"/>
      <c r="AE3" s="554"/>
      <c r="AF3" s="554"/>
      <c r="AG3" s="554"/>
      <c r="AH3" s="554"/>
      <c r="AI3" s="554"/>
      <c r="AJ3" s="554"/>
    </row>
    <row r="4" spans="1:166" ht="13.5" customHeight="1" thickBot="1">
      <c r="CP4" s="188"/>
    </row>
    <row r="5" spans="1:166" ht="13.5" customHeight="1" thickBot="1">
      <c r="B5" s="512" t="s">
        <v>110</v>
      </c>
      <c r="C5" s="513"/>
      <c r="D5" s="513"/>
      <c r="E5" s="513"/>
      <c r="F5" s="513"/>
      <c r="G5" s="513"/>
      <c r="H5" s="513"/>
      <c r="I5" s="514"/>
      <c r="J5" s="459" t="s">
        <v>250</v>
      </c>
      <c r="K5" s="460"/>
      <c r="L5" s="460"/>
      <c r="M5" s="460"/>
      <c r="N5" s="460"/>
      <c r="O5" s="460"/>
      <c r="P5" s="460"/>
      <c r="Q5" s="460"/>
      <c r="R5" s="460"/>
      <c r="S5" s="460"/>
      <c r="T5" s="460"/>
      <c r="U5" s="460"/>
      <c r="V5" s="460"/>
      <c r="W5" s="460"/>
      <c r="X5" s="460"/>
      <c r="Y5" s="460"/>
      <c r="Z5" s="460"/>
      <c r="AA5" s="460"/>
      <c r="AB5" s="460"/>
      <c r="AC5" s="460"/>
      <c r="AD5" s="460"/>
      <c r="AE5" s="460"/>
      <c r="AF5" s="460"/>
      <c r="AG5" s="460"/>
      <c r="AH5" s="461"/>
    </row>
    <row r="6" spans="1:166" ht="13.5" customHeight="1" thickBot="1">
      <c r="B6" s="512"/>
      <c r="C6" s="513"/>
      <c r="D6" s="513"/>
      <c r="E6" s="513"/>
      <c r="F6" s="513"/>
      <c r="G6" s="513"/>
      <c r="H6" s="513"/>
      <c r="I6" s="514"/>
      <c r="J6" s="459"/>
      <c r="K6" s="460"/>
      <c r="L6" s="460"/>
      <c r="M6" s="460"/>
      <c r="N6" s="460"/>
      <c r="O6" s="460"/>
      <c r="P6" s="460"/>
      <c r="Q6" s="460"/>
      <c r="R6" s="460"/>
      <c r="S6" s="460"/>
      <c r="T6" s="460"/>
      <c r="U6" s="460"/>
      <c r="V6" s="460"/>
      <c r="W6" s="460"/>
      <c r="X6" s="460"/>
      <c r="Y6" s="460"/>
      <c r="Z6" s="460"/>
      <c r="AA6" s="460"/>
      <c r="AB6" s="460"/>
      <c r="AC6" s="460"/>
      <c r="AD6" s="460"/>
      <c r="AE6" s="460"/>
      <c r="AF6" s="460"/>
      <c r="AG6" s="460"/>
      <c r="AH6" s="461"/>
    </row>
    <row r="7" spans="1:166" ht="13.5" customHeight="1" thickBot="1">
      <c r="B7" s="512" t="s">
        <v>111</v>
      </c>
      <c r="C7" s="513"/>
      <c r="D7" s="513"/>
      <c r="E7" s="513"/>
      <c r="F7" s="513"/>
      <c r="G7" s="513"/>
      <c r="H7" s="513"/>
      <c r="I7" s="514"/>
      <c r="J7" s="462" t="str">
        <f>IF(OR(J5="（所要額調書(別紙（2）)で入力した事業所等名をプルダウンから選択）", J5=""), "(自動入力)",VLOOKUP(J5,'所要額調書（別紙(2)）'!B7:C32,2,FALSE))</f>
        <v>(自動入力)</v>
      </c>
      <c r="K7" s="463"/>
      <c r="L7" s="463"/>
      <c r="M7" s="463"/>
      <c r="N7" s="463"/>
      <c r="O7" s="463"/>
      <c r="P7" s="463"/>
      <c r="Q7" s="463"/>
      <c r="R7" s="463"/>
      <c r="S7" s="463"/>
      <c r="T7" s="463"/>
      <c r="U7" s="463"/>
      <c r="V7" s="463"/>
      <c r="W7" s="463"/>
      <c r="X7" s="463"/>
      <c r="Y7" s="463"/>
      <c r="Z7" s="463"/>
      <c r="AA7" s="463"/>
      <c r="AB7" s="463"/>
      <c r="AC7" s="463"/>
      <c r="AD7" s="463"/>
      <c r="AE7" s="463"/>
      <c r="AF7" s="463"/>
      <c r="AG7" s="463"/>
      <c r="AH7" s="464"/>
    </row>
    <row r="8" spans="1:166" ht="13.5" customHeight="1" thickBot="1">
      <c r="B8" s="512"/>
      <c r="C8" s="513"/>
      <c r="D8" s="513"/>
      <c r="E8" s="513"/>
      <c r="F8" s="513"/>
      <c r="G8" s="513"/>
      <c r="H8" s="513"/>
      <c r="I8" s="514"/>
      <c r="J8" s="462"/>
      <c r="K8" s="463"/>
      <c r="L8" s="463"/>
      <c r="M8" s="463"/>
      <c r="N8" s="463"/>
      <c r="O8" s="463"/>
      <c r="P8" s="463"/>
      <c r="Q8" s="463"/>
      <c r="R8" s="463"/>
      <c r="S8" s="463"/>
      <c r="T8" s="463"/>
      <c r="U8" s="463"/>
      <c r="V8" s="463"/>
      <c r="W8" s="463"/>
      <c r="X8" s="463"/>
      <c r="Y8" s="463"/>
      <c r="Z8" s="463"/>
      <c r="AA8" s="463"/>
      <c r="AB8" s="463"/>
      <c r="AC8" s="463"/>
      <c r="AD8" s="463"/>
      <c r="AE8" s="463"/>
      <c r="AF8" s="463"/>
      <c r="AG8" s="463"/>
      <c r="AH8" s="464"/>
    </row>
    <row r="9" spans="1:166" ht="13.5" customHeight="1" thickBot="1">
      <c r="B9" s="512" t="s">
        <v>236</v>
      </c>
      <c r="C9" s="513"/>
      <c r="D9" s="513"/>
      <c r="E9" s="513"/>
      <c r="F9" s="513"/>
      <c r="G9" s="513"/>
      <c r="H9" s="513"/>
      <c r="I9" s="514"/>
      <c r="J9" s="462" t="str">
        <f>IF(OR(J5="（所要額調書(別紙（2）)で入力した事業所等名をプルダウンから選択）", J5=""), "(自動入力)",VLOOKUP(J5,'所要額調書（別紙(2)）'!B7:E32,4,FALSE))</f>
        <v>(自動入力)</v>
      </c>
      <c r="K9" s="463"/>
      <c r="L9" s="463"/>
      <c r="M9" s="463"/>
      <c r="N9" s="463"/>
      <c r="O9" s="463"/>
      <c r="P9" s="463"/>
      <c r="Q9" s="463"/>
      <c r="R9" s="463"/>
      <c r="S9" s="463"/>
      <c r="T9" s="463"/>
      <c r="U9" s="463"/>
      <c r="V9" s="463"/>
      <c r="W9" s="463"/>
      <c r="X9" s="463"/>
      <c r="Y9" s="463"/>
      <c r="Z9" s="463"/>
      <c r="AA9" s="463"/>
      <c r="AB9" s="463"/>
      <c r="AC9" s="463"/>
      <c r="AD9" s="463"/>
      <c r="AE9" s="463"/>
      <c r="AF9" s="463"/>
      <c r="AG9" s="463"/>
      <c r="AH9" s="464"/>
    </row>
    <row r="10" spans="1:166" ht="13.5" customHeight="1" thickBot="1">
      <c r="B10" s="512"/>
      <c r="C10" s="513"/>
      <c r="D10" s="513"/>
      <c r="E10" s="513"/>
      <c r="F10" s="513"/>
      <c r="G10" s="513"/>
      <c r="H10" s="513"/>
      <c r="I10" s="514"/>
      <c r="J10" s="462"/>
      <c r="K10" s="463"/>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4"/>
    </row>
    <row r="12" spans="1:166" ht="20.399999999999999" customHeight="1">
      <c r="B12" s="81" t="s">
        <v>239</v>
      </c>
      <c r="FJ12" s="88"/>
    </row>
    <row r="13" spans="1:166" ht="13.5" customHeight="1" thickBot="1"/>
    <row r="14" spans="1:166" ht="13.5" customHeight="1">
      <c r="B14" s="528" t="s">
        <v>404</v>
      </c>
      <c r="C14" s="529"/>
      <c r="D14" s="529"/>
      <c r="E14" s="529"/>
      <c r="F14" s="529"/>
      <c r="G14" s="529"/>
      <c r="H14" s="529"/>
      <c r="I14" s="529"/>
      <c r="J14" s="529"/>
      <c r="K14" s="529"/>
      <c r="L14" s="529"/>
      <c r="M14" s="529"/>
      <c r="N14" s="529"/>
      <c r="O14" s="529"/>
      <c r="P14" s="529"/>
      <c r="Q14" s="529"/>
      <c r="R14" s="529"/>
      <c r="S14" s="529"/>
      <c r="T14" s="529"/>
      <c r="U14" s="529"/>
      <c r="V14" s="529"/>
      <c r="W14" s="529"/>
      <c r="X14" s="529"/>
      <c r="Y14" s="529"/>
      <c r="Z14" s="529"/>
      <c r="AA14" s="529"/>
      <c r="AB14" s="529"/>
      <c r="AC14" s="529"/>
      <c r="AD14" s="529"/>
      <c r="AE14" s="529"/>
      <c r="AF14" s="529"/>
      <c r="AG14" s="529"/>
      <c r="AH14" s="529"/>
      <c r="AI14" s="529"/>
      <c r="AJ14" s="529"/>
      <c r="AK14" s="529"/>
      <c r="AL14" s="529"/>
      <c r="AM14" s="529"/>
      <c r="AN14" s="529"/>
      <c r="AO14" s="529"/>
      <c r="AP14" s="529"/>
      <c r="AQ14" s="529"/>
      <c r="AR14" s="529"/>
      <c r="AS14" s="529"/>
      <c r="AT14" s="529"/>
      <c r="AU14" s="529"/>
      <c r="AV14" s="529"/>
      <c r="AW14" s="529"/>
      <c r="AX14" s="529"/>
      <c r="AY14" s="529"/>
      <c r="AZ14" s="529"/>
      <c r="BA14" s="529"/>
      <c r="BB14" s="529"/>
      <c r="BC14" s="529"/>
      <c r="BD14" s="529"/>
      <c r="BE14" s="529"/>
      <c r="BF14" s="529"/>
      <c r="BG14" s="529"/>
      <c r="BH14" s="529"/>
      <c r="BI14" s="529"/>
      <c r="BJ14" s="529"/>
      <c r="BK14" s="529"/>
      <c r="BL14" s="529"/>
      <c r="BM14" s="529"/>
      <c r="BN14" s="529"/>
      <c r="BO14" s="529"/>
      <c r="BP14" s="529"/>
      <c r="BQ14" s="529"/>
      <c r="BR14" s="529"/>
      <c r="BS14" s="529"/>
      <c r="BT14" s="529"/>
      <c r="BU14" s="529"/>
      <c r="BV14" s="529"/>
      <c r="BW14" s="529"/>
      <c r="BX14" s="529"/>
      <c r="BY14" s="529"/>
      <c r="BZ14" s="529"/>
      <c r="CA14" s="529"/>
      <c r="CB14" s="529"/>
      <c r="CC14" s="529"/>
      <c r="CD14" s="529"/>
      <c r="CE14" s="529"/>
      <c r="CF14" s="529"/>
      <c r="CG14" s="529"/>
      <c r="CH14" s="529"/>
      <c r="CI14" s="529"/>
      <c r="CJ14" s="529"/>
      <c r="CK14" s="530"/>
    </row>
    <row r="15" spans="1:166" ht="13.5" customHeight="1" thickBot="1">
      <c r="B15" s="531"/>
      <c r="C15" s="532"/>
      <c r="D15" s="532"/>
      <c r="E15" s="532"/>
      <c r="F15" s="532"/>
      <c r="G15" s="532"/>
      <c r="H15" s="532"/>
      <c r="I15" s="532"/>
      <c r="J15" s="532"/>
      <c r="K15" s="532"/>
      <c r="L15" s="532"/>
      <c r="M15" s="532"/>
      <c r="N15" s="532"/>
      <c r="O15" s="532"/>
      <c r="P15" s="532"/>
      <c r="Q15" s="532"/>
      <c r="R15" s="532"/>
      <c r="S15" s="532"/>
      <c r="T15" s="532"/>
      <c r="U15" s="532"/>
      <c r="V15" s="532"/>
      <c r="W15" s="532"/>
      <c r="X15" s="532"/>
      <c r="Y15" s="532"/>
      <c r="Z15" s="532"/>
      <c r="AA15" s="532"/>
      <c r="AB15" s="532"/>
      <c r="AC15" s="532"/>
      <c r="AD15" s="532"/>
      <c r="AE15" s="532"/>
      <c r="AF15" s="532"/>
      <c r="AG15" s="532"/>
      <c r="AH15" s="532"/>
      <c r="AI15" s="532"/>
      <c r="AJ15" s="532"/>
      <c r="AK15" s="532"/>
      <c r="AL15" s="532"/>
      <c r="AM15" s="532"/>
      <c r="AN15" s="532"/>
      <c r="AO15" s="532"/>
      <c r="AP15" s="532"/>
      <c r="AQ15" s="532"/>
      <c r="AR15" s="532"/>
      <c r="AS15" s="532"/>
      <c r="AT15" s="532"/>
      <c r="AU15" s="532"/>
      <c r="AV15" s="532"/>
      <c r="AW15" s="532"/>
      <c r="AX15" s="532"/>
      <c r="AY15" s="532"/>
      <c r="AZ15" s="532"/>
      <c r="BA15" s="532"/>
      <c r="BB15" s="532"/>
      <c r="BC15" s="532"/>
      <c r="BD15" s="532"/>
      <c r="BE15" s="532"/>
      <c r="BF15" s="532"/>
      <c r="BG15" s="532"/>
      <c r="BH15" s="532"/>
      <c r="BI15" s="532"/>
      <c r="BJ15" s="532"/>
      <c r="BK15" s="532"/>
      <c r="BL15" s="532"/>
      <c r="BM15" s="532"/>
      <c r="BN15" s="532"/>
      <c r="BO15" s="532"/>
      <c r="BP15" s="532"/>
      <c r="BQ15" s="532"/>
      <c r="BR15" s="532"/>
      <c r="BS15" s="532"/>
      <c r="BT15" s="532"/>
      <c r="BU15" s="532"/>
      <c r="BV15" s="532"/>
      <c r="BW15" s="532"/>
      <c r="BX15" s="532"/>
      <c r="BY15" s="532"/>
      <c r="BZ15" s="532"/>
      <c r="CA15" s="532"/>
      <c r="CB15" s="532"/>
      <c r="CC15" s="532"/>
      <c r="CD15" s="532"/>
      <c r="CE15" s="532"/>
      <c r="CF15" s="532"/>
      <c r="CG15" s="532"/>
      <c r="CH15" s="532"/>
      <c r="CI15" s="532"/>
      <c r="CJ15" s="532"/>
      <c r="CK15" s="533"/>
    </row>
    <row r="16" spans="1:166" ht="28.8" customHeight="1">
      <c r="B16" s="72"/>
      <c r="C16" s="330" t="s">
        <v>309</v>
      </c>
      <c r="D16" s="330"/>
      <c r="E16" s="330"/>
      <c r="F16" s="330"/>
      <c r="G16" s="330"/>
      <c r="H16" s="330"/>
      <c r="I16" s="330"/>
      <c r="J16" s="330"/>
      <c r="K16" s="330"/>
      <c r="L16" s="330"/>
      <c r="M16" s="330"/>
      <c r="N16" s="330"/>
      <c r="O16" s="330"/>
      <c r="P16" s="330"/>
      <c r="Q16" s="330"/>
      <c r="R16" s="330"/>
      <c r="S16" s="330"/>
      <c r="T16" s="330"/>
      <c r="U16" s="330"/>
      <c r="V16" s="330"/>
      <c r="W16" s="330"/>
      <c r="X16" s="330"/>
      <c r="Y16" s="330"/>
      <c r="Z16" s="330"/>
      <c r="AA16" s="330"/>
      <c r="AB16" s="330"/>
      <c r="CK16" s="73"/>
    </row>
    <row r="17" spans="2:89" ht="13.5" customHeight="1">
      <c r="B17" s="72"/>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CK17" s="73"/>
    </row>
    <row r="18" spans="2:89" ht="13.5" customHeight="1" thickBot="1">
      <c r="B18" s="72"/>
      <c r="C18" s="79" t="s">
        <v>104</v>
      </c>
      <c r="AF18" s="79" t="s">
        <v>105</v>
      </c>
      <c r="BJ18" s="79" t="s">
        <v>107</v>
      </c>
      <c r="CK18" s="73"/>
    </row>
    <row r="19" spans="2:89" ht="13.5" customHeight="1" thickBot="1">
      <c r="B19" s="72"/>
      <c r="C19" s="503"/>
      <c r="D19" s="504"/>
      <c r="E19" s="504"/>
      <c r="F19" s="504"/>
      <c r="G19" s="504"/>
      <c r="H19" s="504"/>
      <c r="I19" s="504"/>
      <c r="J19" s="504"/>
      <c r="K19" s="504"/>
      <c r="L19" s="504"/>
      <c r="M19" s="504"/>
      <c r="N19" s="504"/>
      <c r="O19" s="504"/>
      <c r="P19" s="504"/>
      <c r="Q19" s="504"/>
      <c r="R19" s="504"/>
      <c r="S19" s="504"/>
      <c r="T19" s="504"/>
      <c r="U19" s="504"/>
      <c r="V19" s="504"/>
      <c r="W19" s="504"/>
      <c r="X19" s="504"/>
      <c r="Y19" s="504"/>
      <c r="Z19" s="504"/>
      <c r="AA19" s="504"/>
      <c r="AB19" s="504"/>
      <c r="AC19" s="505"/>
      <c r="AF19" s="485" t="s">
        <v>405</v>
      </c>
      <c r="AG19" s="486"/>
      <c r="AH19" s="486"/>
      <c r="AI19" s="486"/>
      <c r="AJ19" s="486"/>
      <c r="AK19" s="486"/>
      <c r="AL19" s="486"/>
      <c r="AM19" s="486"/>
      <c r="AN19" s="486"/>
      <c r="AO19" s="486"/>
      <c r="AP19" s="486"/>
      <c r="AQ19" s="486"/>
      <c r="AR19" s="487"/>
      <c r="AS19" s="465" t="s">
        <v>294</v>
      </c>
      <c r="AT19" s="465"/>
      <c r="AU19" s="465"/>
      <c r="AV19" s="465"/>
      <c r="AW19" s="465"/>
      <c r="AX19" s="465"/>
      <c r="AY19" s="465"/>
      <c r="AZ19" s="465"/>
      <c r="BA19" s="465"/>
      <c r="BB19" s="465"/>
      <c r="BC19" s="465"/>
      <c r="BD19" s="465"/>
      <c r="BE19" s="465"/>
      <c r="BF19" s="465"/>
      <c r="BG19" s="465"/>
      <c r="BJ19" s="503"/>
      <c r="BK19" s="504"/>
      <c r="BL19" s="504"/>
      <c r="BM19" s="504"/>
      <c r="BN19" s="504"/>
      <c r="BO19" s="504"/>
      <c r="BP19" s="504"/>
      <c r="BQ19" s="504"/>
      <c r="BR19" s="504"/>
      <c r="BS19" s="504"/>
      <c r="BT19" s="504"/>
      <c r="BU19" s="504"/>
      <c r="BV19" s="504"/>
      <c r="BW19" s="504"/>
      <c r="BX19" s="504"/>
      <c r="BY19" s="504"/>
      <c r="BZ19" s="504"/>
      <c r="CA19" s="504"/>
      <c r="CB19" s="504"/>
      <c r="CC19" s="504"/>
      <c r="CD19" s="504"/>
      <c r="CE19" s="504"/>
      <c r="CF19" s="504"/>
      <c r="CG19" s="504"/>
      <c r="CH19" s="504"/>
      <c r="CI19" s="504"/>
      <c r="CJ19" s="505"/>
      <c r="CK19" s="73"/>
    </row>
    <row r="20" spans="2:89" ht="13.5" customHeight="1" thickBot="1">
      <c r="B20" s="72"/>
      <c r="C20" s="506"/>
      <c r="D20" s="507"/>
      <c r="E20" s="507"/>
      <c r="F20" s="507"/>
      <c r="G20" s="507"/>
      <c r="H20" s="507"/>
      <c r="I20" s="507"/>
      <c r="J20" s="507"/>
      <c r="K20" s="507"/>
      <c r="L20" s="507"/>
      <c r="M20" s="507"/>
      <c r="N20" s="507"/>
      <c r="O20" s="507"/>
      <c r="P20" s="507"/>
      <c r="Q20" s="507"/>
      <c r="R20" s="507"/>
      <c r="S20" s="507"/>
      <c r="T20" s="507"/>
      <c r="U20" s="507"/>
      <c r="V20" s="507"/>
      <c r="W20" s="507"/>
      <c r="X20" s="507"/>
      <c r="Y20" s="507"/>
      <c r="Z20" s="507"/>
      <c r="AA20" s="507"/>
      <c r="AB20" s="507"/>
      <c r="AC20" s="508"/>
      <c r="AF20" s="488"/>
      <c r="AG20" s="489"/>
      <c r="AH20" s="489"/>
      <c r="AI20" s="489"/>
      <c r="AJ20" s="489"/>
      <c r="AK20" s="489"/>
      <c r="AL20" s="489"/>
      <c r="AM20" s="489"/>
      <c r="AN20" s="489"/>
      <c r="AO20" s="489"/>
      <c r="AP20" s="489"/>
      <c r="AQ20" s="489"/>
      <c r="AR20" s="490"/>
      <c r="AS20" s="465"/>
      <c r="AT20" s="465"/>
      <c r="AU20" s="465"/>
      <c r="AV20" s="465"/>
      <c r="AW20" s="465"/>
      <c r="AX20" s="465"/>
      <c r="AY20" s="465"/>
      <c r="AZ20" s="465"/>
      <c r="BA20" s="465"/>
      <c r="BB20" s="465"/>
      <c r="BC20" s="465"/>
      <c r="BD20" s="465"/>
      <c r="BE20" s="465"/>
      <c r="BF20" s="465"/>
      <c r="BG20" s="465"/>
      <c r="BJ20" s="506"/>
      <c r="BK20" s="507"/>
      <c r="BL20" s="507"/>
      <c r="BM20" s="507"/>
      <c r="BN20" s="507"/>
      <c r="BO20" s="507"/>
      <c r="BP20" s="507"/>
      <c r="BQ20" s="507"/>
      <c r="BR20" s="507"/>
      <c r="BS20" s="507"/>
      <c r="BT20" s="507"/>
      <c r="BU20" s="507"/>
      <c r="BV20" s="507"/>
      <c r="BW20" s="507"/>
      <c r="BX20" s="507"/>
      <c r="BY20" s="507"/>
      <c r="BZ20" s="507"/>
      <c r="CA20" s="507"/>
      <c r="CB20" s="507"/>
      <c r="CC20" s="507"/>
      <c r="CD20" s="507"/>
      <c r="CE20" s="507"/>
      <c r="CF20" s="507"/>
      <c r="CG20" s="507"/>
      <c r="CH20" s="507"/>
      <c r="CI20" s="507"/>
      <c r="CJ20" s="508"/>
      <c r="CK20" s="73"/>
    </row>
    <row r="21" spans="2:89" ht="13.5" customHeight="1" thickBot="1">
      <c r="B21" s="72"/>
      <c r="C21" s="506"/>
      <c r="D21" s="507"/>
      <c r="E21" s="507"/>
      <c r="F21" s="507"/>
      <c r="G21" s="507"/>
      <c r="H21" s="507"/>
      <c r="I21" s="507"/>
      <c r="J21" s="507"/>
      <c r="K21" s="507"/>
      <c r="L21" s="507"/>
      <c r="M21" s="507"/>
      <c r="N21" s="507"/>
      <c r="O21" s="507"/>
      <c r="P21" s="507"/>
      <c r="Q21" s="507"/>
      <c r="R21" s="507"/>
      <c r="S21" s="507"/>
      <c r="T21" s="507"/>
      <c r="U21" s="507"/>
      <c r="V21" s="507"/>
      <c r="W21" s="507"/>
      <c r="X21" s="507"/>
      <c r="Y21" s="507"/>
      <c r="Z21" s="507"/>
      <c r="AA21" s="507"/>
      <c r="AB21" s="507"/>
      <c r="AC21" s="508"/>
      <c r="AF21" s="488"/>
      <c r="AG21" s="489"/>
      <c r="AH21" s="489"/>
      <c r="AI21" s="489"/>
      <c r="AJ21" s="489"/>
      <c r="AK21" s="489"/>
      <c r="AL21" s="489"/>
      <c r="AM21" s="489"/>
      <c r="AN21" s="489"/>
      <c r="AO21" s="489"/>
      <c r="AP21" s="489"/>
      <c r="AQ21" s="489"/>
      <c r="AR21" s="490"/>
      <c r="AS21" s="465"/>
      <c r="AT21" s="465"/>
      <c r="AU21" s="465"/>
      <c r="AV21" s="465"/>
      <c r="AW21" s="465"/>
      <c r="AX21" s="465"/>
      <c r="AY21" s="465"/>
      <c r="AZ21" s="465"/>
      <c r="BA21" s="465"/>
      <c r="BB21" s="465"/>
      <c r="BC21" s="465"/>
      <c r="BD21" s="465"/>
      <c r="BE21" s="465"/>
      <c r="BF21" s="465"/>
      <c r="BG21" s="465"/>
      <c r="BJ21" s="506"/>
      <c r="BK21" s="507"/>
      <c r="BL21" s="507"/>
      <c r="BM21" s="507"/>
      <c r="BN21" s="507"/>
      <c r="BO21" s="507"/>
      <c r="BP21" s="507"/>
      <c r="BQ21" s="507"/>
      <c r="BR21" s="507"/>
      <c r="BS21" s="507"/>
      <c r="BT21" s="507"/>
      <c r="BU21" s="507"/>
      <c r="BV21" s="507"/>
      <c r="BW21" s="507"/>
      <c r="BX21" s="507"/>
      <c r="BY21" s="507"/>
      <c r="BZ21" s="507"/>
      <c r="CA21" s="507"/>
      <c r="CB21" s="507"/>
      <c r="CC21" s="507"/>
      <c r="CD21" s="507"/>
      <c r="CE21" s="507"/>
      <c r="CF21" s="507"/>
      <c r="CG21" s="507"/>
      <c r="CH21" s="507"/>
      <c r="CI21" s="507"/>
      <c r="CJ21" s="508"/>
      <c r="CK21" s="73"/>
    </row>
    <row r="22" spans="2:89" ht="13.5" customHeight="1" thickBot="1">
      <c r="B22" s="72"/>
      <c r="C22" s="506"/>
      <c r="D22" s="507"/>
      <c r="E22" s="507"/>
      <c r="F22" s="507"/>
      <c r="G22" s="507"/>
      <c r="H22" s="507"/>
      <c r="I22" s="507"/>
      <c r="J22" s="507"/>
      <c r="K22" s="507"/>
      <c r="L22" s="507"/>
      <c r="M22" s="507"/>
      <c r="N22" s="507"/>
      <c r="O22" s="507"/>
      <c r="P22" s="507"/>
      <c r="Q22" s="507"/>
      <c r="R22" s="507"/>
      <c r="S22" s="507"/>
      <c r="T22" s="507"/>
      <c r="U22" s="507"/>
      <c r="V22" s="507"/>
      <c r="W22" s="507"/>
      <c r="X22" s="507"/>
      <c r="Y22" s="507"/>
      <c r="Z22" s="507"/>
      <c r="AA22" s="507"/>
      <c r="AB22" s="507"/>
      <c r="AC22" s="508"/>
      <c r="AF22" s="491"/>
      <c r="AG22" s="492"/>
      <c r="AH22" s="492"/>
      <c r="AI22" s="492"/>
      <c r="AJ22" s="492"/>
      <c r="AK22" s="492"/>
      <c r="AL22" s="492"/>
      <c r="AM22" s="492"/>
      <c r="AN22" s="492"/>
      <c r="AO22" s="492"/>
      <c r="AP22" s="492"/>
      <c r="AQ22" s="492"/>
      <c r="AR22" s="493"/>
      <c r="AS22" s="465"/>
      <c r="AT22" s="465"/>
      <c r="AU22" s="465"/>
      <c r="AV22" s="465"/>
      <c r="AW22" s="465"/>
      <c r="AX22" s="465"/>
      <c r="AY22" s="465"/>
      <c r="AZ22" s="465"/>
      <c r="BA22" s="465"/>
      <c r="BB22" s="465"/>
      <c r="BC22" s="465"/>
      <c r="BD22" s="465"/>
      <c r="BE22" s="465"/>
      <c r="BF22" s="465"/>
      <c r="BG22" s="465"/>
      <c r="BJ22" s="506"/>
      <c r="BK22" s="507"/>
      <c r="BL22" s="507"/>
      <c r="BM22" s="507"/>
      <c r="BN22" s="507"/>
      <c r="BO22" s="507"/>
      <c r="BP22" s="507"/>
      <c r="BQ22" s="507"/>
      <c r="BR22" s="507"/>
      <c r="BS22" s="507"/>
      <c r="BT22" s="507"/>
      <c r="BU22" s="507"/>
      <c r="BV22" s="507"/>
      <c r="BW22" s="507"/>
      <c r="BX22" s="507"/>
      <c r="BY22" s="507"/>
      <c r="BZ22" s="507"/>
      <c r="CA22" s="507"/>
      <c r="CB22" s="507"/>
      <c r="CC22" s="507"/>
      <c r="CD22" s="507"/>
      <c r="CE22" s="507"/>
      <c r="CF22" s="507"/>
      <c r="CG22" s="507"/>
      <c r="CH22" s="507"/>
      <c r="CI22" s="507"/>
      <c r="CJ22" s="508"/>
      <c r="CK22" s="73"/>
    </row>
    <row r="23" spans="2:89" ht="13.5" customHeight="1" thickBot="1">
      <c r="B23" s="72"/>
      <c r="C23" s="506"/>
      <c r="D23" s="507"/>
      <c r="E23" s="507"/>
      <c r="F23" s="507"/>
      <c r="G23" s="507"/>
      <c r="H23" s="507"/>
      <c r="I23" s="507"/>
      <c r="J23" s="507"/>
      <c r="K23" s="507"/>
      <c r="L23" s="507"/>
      <c r="M23" s="507"/>
      <c r="N23" s="507"/>
      <c r="O23" s="507"/>
      <c r="P23" s="507"/>
      <c r="Q23" s="507"/>
      <c r="R23" s="507"/>
      <c r="S23" s="507"/>
      <c r="T23" s="507"/>
      <c r="U23" s="507"/>
      <c r="V23" s="507"/>
      <c r="W23" s="507"/>
      <c r="X23" s="507"/>
      <c r="Y23" s="507"/>
      <c r="Z23" s="507"/>
      <c r="AA23" s="507"/>
      <c r="AB23" s="507"/>
      <c r="AC23" s="508"/>
      <c r="AF23" s="494" t="s">
        <v>288</v>
      </c>
      <c r="AG23" s="495"/>
      <c r="AH23" s="495"/>
      <c r="AI23" s="495"/>
      <c r="AJ23" s="495"/>
      <c r="AK23" s="495"/>
      <c r="AL23" s="495"/>
      <c r="AM23" s="495"/>
      <c r="AN23" s="495"/>
      <c r="AO23" s="495"/>
      <c r="AP23" s="495"/>
      <c r="AQ23" s="495"/>
      <c r="AR23" s="496"/>
      <c r="AS23" s="465"/>
      <c r="AT23" s="465"/>
      <c r="AU23" s="465"/>
      <c r="AV23" s="465"/>
      <c r="AW23" s="465"/>
      <c r="AX23" s="465"/>
      <c r="AY23" s="465"/>
      <c r="AZ23" s="465"/>
      <c r="BA23" s="465"/>
      <c r="BB23" s="465"/>
      <c r="BC23" s="465"/>
      <c r="BD23" s="465"/>
      <c r="BE23" s="465"/>
      <c r="BF23" s="465"/>
      <c r="BG23" s="465"/>
      <c r="BJ23" s="506"/>
      <c r="BK23" s="507"/>
      <c r="BL23" s="507"/>
      <c r="BM23" s="507"/>
      <c r="BN23" s="507"/>
      <c r="BO23" s="507"/>
      <c r="BP23" s="507"/>
      <c r="BQ23" s="507"/>
      <c r="BR23" s="507"/>
      <c r="BS23" s="507"/>
      <c r="BT23" s="507"/>
      <c r="BU23" s="507"/>
      <c r="BV23" s="507"/>
      <c r="BW23" s="507"/>
      <c r="BX23" s="507"/>
      <c r="BY23" s="507"/>
      <c r="BZ23" s="507"/>
      <c r="CA23" s="507"/>
      <c r="CB23" s="507"/>
      <c r="CC23" s="507"/>
      <c r="CD23" s="507"/>
      <c r="CE23" s="507"/>
      <c r="CF23" s="507"/>
      <c r="CG23" s="507"/>
      <c r="CH23" s="507"/>
      <c r="CI23" s="507"/>
      <c r="CJ23" s="508"/>
      <c r="CK23" s="73"/>
    </row>
    <row r="24" spans="2:89" ht="13.5" customHeight="1" thickBot="1">
      <c r="B24" s="72"/>
      <c r="C24" s="506"/>
      <c r="D24" s="507"/>
      <c r="E24" s="507"/>
      <c r="F24" s="507"/>
      <c r="G24" s="507"/>
      <c r="H24" s="507"/>
      <c r="I24" s="507"/>
      <c r="J24" s="507"/>
      <c r="K24" s="507"/>
      <c r="L24" s="507"/>
      <c r="M24" s="507"/>
      <c r="N24" s="507"/>
      <c r="O24" s="507"/>
      <c r="P24" s="507"/>
      <c r="Q24" s="507"/>
      <c r="R24" s="507"/>
      <c r="S24" s="507"/>
      <c r="T24" s="507"/>
      <c r="U24" s="507"/>
      <c r="V24" s="507"/>
      <c r="W24" s="507"/>
      <c r="X24" s="507"/>
      <c r="Y24" s="507"/>
      <c r="Z24" s="507"/>
      <c r="AA24" s="507"/>
      <c r="AB24" s="507"/>
      <c r="AC24" s="508"/>
      <c r="AF24" s="497"/>
      <c r="AG24" s="498"/>
      <c r="AH24" s="498"/>
      <c r="AI24" s="498"/>
      <c r="AJ24" s="498"/>
      <c r="AK24" s="498"/>
      <c r="AL24" s="498"/>
      <c r="AM24" s="498"/>
      <c r="AN24" s="498"/>
      <c r="AO24" s="498"/>
      <c r="AP24" s="498"/>
      <c r="AQ24" s="498"/>
      <c r="AR24" s="499"/>
      <c r="AS24" s="465"/>
      <c r="AT24" s="465"/>
      <c r="AU24" s="465"/>
      <c r="AV24" s="465"/>
      <c r="AW24" s="465"/>
      <c r="AX24" s="465"/>
      <c r="AY24" s="465"/>
      <c r="AZ24" s="465"/>
      <c r="BA24" s="465"/>
      <c r="BB24" s="465"/>
      <c r="BC24" s="465"/>
      <c r="BD24" s="465"/>
      <c r="BE24" s="465"/>
      <c r="BF24" s="465"/>
      <c r="BG24" s="465"/>
      <c r="BJ24" s="506"/>
      <c r="BK24" s="507"/>
      <c r="BL24" s="507"/>
      <c r="BM24" s="507"/>
      <c r="BN24" s="507"/>
      <c r="BO24" s="507"/>
      <c r="BP24" s="507"/>
      <c r="BQ24" s="507"/>
      <c r="BR24" s="507"/>
      <c r="BS24" s="507"/>
      <c r="BT24" s="507"/>
      <c r="BU24" s="507"/>
      <c r="BV24" s="507"/>
      <c r="BW24" s="507"/>
      <c r="BX24" s="507"/>
      <c r="BY24" s="507"/>
      <c r="BZ24" s="507"/>
      <c r="CA24" s="507"/>
      <c r="CB24" s="507"/>
      <c r="CC24" s="507"/>
      <c r="CD24" s="507"/>
      <c r="CE24" s="507"/>
      <c r="CF24" s="507"/>
      <c r="CG24" s="507"/>
      <c r="CH24" s="507"/>
      <c r="CI24" s="507"/>
      <c r="CJ24" s="508"/>
      <c r="CK24" s="73"/>
    </row>
    <row r="25" spans="2:89" ht="13.5" customHeight="1" thickBot="1">
      <c r="B25" s="72"/>
      <c r="C25" s="506"/>
      <c r="D25" s="507"/>
      <c r="E25" s="507"/>
      <c r="F25" s="507"/>
      <c r="G25" s="507"/>
      <c r="H25" s="507"/>
      <c r="I25" s="507"/>
      <c r="J25" s="507"/>
      <c r="K25" s="507"/>
      <c r="L25" s="507"/>
      <c r="M25" s="507"/>
      <c r="N25" s="507"/>
      <c r="O25" s="507"/>
      <c r="P25" s="507"/>
      <c r="Q25" s="507"/>
      <c r="R25" s="507"/>
      <c r="S25" s="507"/>
      <c r="T25" s="507"/>
      <c r="U25" s="507"/>
      <c r="V25" s="507"/>
      <c r="W25" s="507"/>
      <c r="X25" s="507"/>
      <c r="Y25" s="507"/>
      <c r="Z25" s="507"/>
      <c r="AA25" s="507"/>
      <c r="AB25" s="507"/>
      <c r="AC25" s="508"/>
      <c r="AF25" s="497"/>
      <c r="AG25" s="498"/>
      <c r="AH25" s="498"/>
      <c r="AI25" s="498"/>
      <c r="AJ25" s="498"/>
      <c r="AK25" s="498"/>
      <c r="AL25" s="498"/>
      <c r="AM25" s="498"/>
      <c r="AN25" s="498"/>
      <c r="AO25" s="498"/>
      <c r="AP25" s="498"/>
      <c r="AQ25" s="498"/>
      <c r="AR25" s="499"/>
      <c r="AS25" s="465"/>
      <c r="AT25" s="465"/>
      <c r="AU25" s="465"/>
      <c r="AV25" s="465"/>
      <c r="AW25" s="465"/>
      <c r="AX25" s="465"/>
      <c r="AY25" s="465"/>
      <c r="AZ25" s="465"/>
      <c r="BA25" s="465"/>
      <c r="BB25" s="465"/>
      <c r="BC25" s="465"/>
      <c r="BD25" s="465"/>
      <c r="BE25" s="465"/>
      <c r="BF25" s="465"/>
      <c r="BG25" s="465"/>
      <c r="BJ25" s="506"/>
      <c r="BK25" s="507"/>
      <c r="BL25" s="507"/>
      <c r="BM25" s="507"/>
      <c r="BN25" s="507"/>
      <c r="BO25" s="507"/>
      <c r="BP25" s="507"/>
      <c r="BQ25" s="507"/>
      <c r="BR25" s="507"/>
      <c r="BS25" s="507"/>
      <c r="BT25" s="507"/>
      <c r="BU25" s="507"/>
      <c r="BV25" s="507"/>
      <c r="BW25" s="507"/>
      <c r="BX25" s="507"/>
      <c r="BY25" s="507"/>
      <c r="BZ25" s="507"/>
      <c r="CA25" s="507"/>
      <c r="CB25" s="507"/>
      <c r="CC25" s="507"/>
      <c r="CD25" s="507"/>
      <c r="CE25" s="507"/>
      <c r="CF25" s="507"/>
      <c r="CG25" s="507"/>
      <c r="CH25" s="507"/>
      <c r="CI25" s="507"/>
      <c r="CJ25" s="508"/>
      <c r="CK25" s="73"/>
    </row>
    <row r="26" spans="2:89" ht="13.5" customHeight="1" thickBot="1">
      <c r="B26" s="72"/>
      <c r="C26" s="506"/>
      <c r="D26" s="507"/>
      <c r="E26" s="507"/>
      <c r="F26" s="507"/>
      <c r="G26" s="507"/>
      <c r="H26" s="507"/>
      <c r="I26" s="507"/>
      <c r="J26" s="507"/>
      <c r="K26" s="507"/>
      <c r="L26" s="507"/>
      <c r="M26" s="507"/>
      <c r="N26" s="507"/>
      <c r="O26" s="507"/>
      <c r="P26" s="507"/>
      <c r="Q26" s="507"/>
      <c r="R26" s="507"/>
      <c r="S26" s="507"/>
      <c r="T26" s="507"/>
      <c r="U26" s="507"/>
      <c r="V26" s="507"/>
      <c r="W26" s="507"/>
      <c r="X26" s="507"/>
      <c r="Y26" s="507"/>
      <c r="Z26" s="507"/>
      <c r="AA26" s="507"/>
      <c r="AB26" s="507"/>
      <c r="AC26" s="508"/>
      <c r="AF26" s="497"/>
      <c r="AG26" s="498"/>
      <c r="AH26" s="498"/>
      <c r="AI26" s="498"/>
      <c r="AJ26" s="498"/>
      <c r="AK26" s="498"/>
      <c r="AL26" s="498"/>
      <c r="AM26" s="498"/>
      <c r="AN26" s="498"/>
      <c r="AO26" s="498"/>
      <c r="AP26" s="498"/>
      <c r="AQ26" s="498"/>
      <c r="AR26" s="499"/>
      <c r="AS26" s="465"/>
      <c r="AT26" s="465"/>
      <c r="AU26" s="465"/>
      <c r="AV26" s="465"/>
      <c r="AW26" s="465"/>
      <c r="AX26" s="465"/>
      <c r="AY26" s="465"/>
      <c r="AZ26" s="465"/>
      <c r="BA26" s="465"/>
      <c r="BB26" s="465"/>
      <c r="BC26" s="465"/>
      <c r="BD26" s="465"/>
      <c r="BE26" s="465"/>
      <c r="BF26" s="465"/>
      <c r="BG26" s="465"/>
      <c r="BJ26" s="506"/>
      <c r="BK26" s="507"/>
      <c r="BL26" s="507"/>
      <c r="BM26" s="507"/>
      <c r="BN26" s="507"/>
      <c r="BO26" s="507"/>
      <c r="BP26" s="507"/>
      <c r="BQ26" s="507"/>
      <c r="BR26" s="507"/>
      <c r="BS26" s="507"/>
      <c r="BT26" s="507"/>
      <c r="BU26" s="507"/>
      <c r="BV26" s="507"/>
      <c r="BW26" s="507"/>
      <c r="BX26" s="507"/>
      <c r="BY26" s="507"/>
      <c r="BZ26" s="507"/>
      <c r="CA26" s="507"/>
      <c r="CB26" s="507"/>
      <c r="CC26" s="507"/>
      <c r="CD26" s="507"/>
      <c r="CE26" s="507"/>
      <c r="CF26" s="507"/>
      <c r="CG26" s="507"/>
      <c r="CH26" s="507"/>
      <c r="CI26" s="507"/>
      <c r="CJ26" s="508"/>
      <c r="CK26" s="73"/>
    </row>
    <row r="27" spans="2:89" ht="13.5" customHeight="1" thickBot="1">
      <c r="B27" s="72"/>
      <c r="C27" s="509"/>
      <c r="D27" s="510"/>
      <c r="E27" s="510"/>
      <c r="F27" s="510"/>
      <c r="G27" s="510"/>
      <c r="H27" s="510"/>
      <c r="I27" s="510"/>
      <c r="J27" s="510"/>
      <c r="K27" s="510"/>
      <c r="L27" s="510"/>
      <c r="M27" s="510"/>
      <c r="N27" s="510"/>
      <c r="O27" s="510"/>
      <c r="P27" s="510"/>
      <c r="Q27" s="510"/>
      <c r="R27" s="510"/>
      <c r="S27" s="510"/>
      <c r="T27" s="510"/>
      <c r="U27" s="510"/>
      <c r="V27" s="510"/>
      <c r="W27" s="510"/>
      <c r="X27" s="510"/>
      <c r="Y27" s="510"/>
      <c r="Z27" s="510"/>
      <c r="AA27" s="510"/>
      <c r="AB27" s="510"/>
      <c r="AC27" s="511"/>
      <c r="AF27" s="500"/>
      <c r="AG27" s="501"/>
      <c r="AH27" s="501"/>
      <c r="AI27" s="501"/>
      <c r="AJ27" s="501"/>
      <c r="AK27" s="501"/>
      <c r="AL27" s="501"/>
      <c r="AM27" s="501"/>
      <c r="AN27" s="501"/>
      <c r="AO27" s="501"/>
      <c r="AP27" s="501"/>
      <c r="AQ27" s="501"/>
      <c r="AR27" s="502"/>
      <c r="AS27" s="465"/>
      <c r="AT27" s="465"/>
      <c r="AU27" s="465"/>
      <c r="AV27" s="465"/>
      <c r="AW27" s="465"/>
      <c r="AX27" s="465"/>
      <c r="AY27" s="465"/>
      <c r="AZ27" s="465"/>
      <c r="BA27" s="465"/>
      <c r="BB27" s="465"/>
      <c r="BC27" s="465"/>
      <c r="BD27" s="465"/>
      <c r="BE27" s="465"/>
      <c r="BF27" s="465"/>
      <c r="BG27" s="465"/>
      <c r="BJ27" s="509"/>
      <c r="BK27" s="510"/>
      <c r="BL27" s="510"/>
      <c r="BM27" s="510"/>
      <c r="BN27" s="510"/>
      <c r="BO27" s="510"/>
      <c r="BP27" s="510"/>
      <c r="BQ27" s="510"/>
      <c r="BR27" s="510"/>
      <c r="BS27" s="510"/>
      <c r="BT27" s="510"/>
      <c r="BU27" s="510"/>
      <c r="BV27" s="510"/>
      <c r="BW27" s="510"/>
      <c r="BX27" s="510"/>
      <c r="BY27" s="510"/>
      <c r="BZ27" s="510"/>
      <c r="CA27" s="510"/>
      <c r="CB27" s="510"/>
      <c r="CC27" s="510"/>
      <c r="CD27" s="510"/>
      <c r="CE27" s="510"/>
      <c r="CF27" s="510"/>
      <c r="CG27" s="510"/>
      <c r="CH27" s="510"/>
      <c r="CI27" s="510"/>
      <c r="CJ27" s="511"/>
      <c r="CK27" s="73"/>
    </row>
    <row r="28" spans="2:89" ht="13.5" customHeight="1" thickBot="1">
      <c r="B28" s="72"/>
      <c r="C28" s="79" t="s">
        <v>104</v>
      </c>
      <c r="AF28" s="79" t="s">
        <v>105</v>
      </c>
      <c r="BJ28" s="79" t="s">
        <v>107</v>
      </c>
      <c r="CK28" s="73"/>
    </row>
    <row r="29" spans="2:89" ht="13.5" customHeight="1" thickBot="1">
      <c r="B29" s="72"/>
      <c r="C29" s="503"/>
      <c r="D29" s="504"/>
      <c r="E29" s="504"/>
      <c r="F29" s="504"/>
      <c r="G29" s="504"/>
      <c r="H29" s="504"/>
      <c r="I29" s="504"/>
      <c r="J29" s="504"/>
      <c r="K29" s="504"/>
      <c r="L29" s="504"/>
      <c r="M29" s="504"/>
      <c r="N29" s="504"/>
      <c r="O29" s="504"/>
      <c r="P29" s="504"/>
      <c r="Q29" s="504"/>
      <c r="R29" s="504"/>
      <c r="S29" s="504"/>
      <c r="T29" s="504"/>
      <c r="U29" s="504"/>
      <c r="V29" s="504"/>
      <c r="W29" s="504"/>
      <c r="X29" s="504"/>
      <c r="Y29" s="504"/>
      <c r="Z29" s="504"/>
      <c r="AA29" s="504"/>
      <c r="AB29" s="504"/>
      <c r="AC29" s="505"/>
      <c r="AF29" s="485" t="s">
        <v>405</v>
      </c>
      <c r="AG29" s="486"/>
      <c r="AH29" s="486"/>
      <c r="AI29" s="486"/>
      <c r="AJ29" s="486"/>
      <c r="AK29" s="486"/>
      <c r="AL29" s="486"/>
      <c r="AM29" s="486"/>
      <c r="AN29" s="486"/>
      <c r="AO29" s="486"/>
      <c r="AP29" s="486"/>
      <c r="AQ29" s="486"/>
      <c r="AR29" s="487"/>
      <c r="AS29" s="465" t="s">
        <v>294</v>
      </c>
      <c r="AT29" s="465"/>
      <c r="AU29" s="465"/>
      <c r="AV29" s="465"/>
      <c r="AW29" s="465"/>
      <c r="AX29" s="465"/>
      <c r="AY29" s="465"/>
      <c r="AZ29" s="465"/>
      <c r="BA29" s="465"/>
      <c r="BB29" s="465"/>
      <c r="BC29" s="465"/>
      <c r="BD29" s="465"/>
      <c r="BE29" s="465"/>
      <c r="BF29" s="465"/>
      <c r="BG29" s="465"/>
      <c r="BJ29" s="503"/>
      <c r="BK29" s="504"/>
      <c r="BL29" s="504"/>
      <c r="BM29" s="504"/>
      <c r="BN29" s="504"/>
      <c r="BO29" s="504"/>
      <c r="BP29" s="504"/>
      <c r="BQ29" s="504"/>
      <c r="BR29" s="504"/>
      <c r="BS29" s="504"/>
      <c r="BT29" s="504"/>
      <c r="BU29" s="504"/>
      <c r="BV29" s="504"/>
      <c r="BW29" s="504"/>
      <c r="BX29" s="504"/>
      <c r="BY29" s="504"/>
      <c r="BZ29" s="504"/>
      <c r="CA29" s="504"/>
      <c r="CB29" s="504"/>
      <c r="CC29" s="504"/>
      <c r="CD29" s="504"/>
      <c r="CE29" s="504"/>
      <c r="CF29" s="504"/>
      <c r="CG29" s="504"/>
      <c r="CH29" s="504"/>
      <c r="CI29" s="504"/>
      <c r="CJ29" s="505"/>
      <c r="CK29" s="73"/>
    </row>
    <row r="30" spans="2:89" ht="13.5" customHeight="1" thickBot="1">
      <c r="B30" s="72"/>
      <c r="C30" s="506"/>
      <c r="D30" s="507"/>
      <c r="E30" s="507"/>
      <c r="F30" s="507"/>
      <c r="G30" s="507"/>
      <c r="H30" s="507"/>
      <c r="I30" s="507"/>
      <c r="J30" s="507"/>
      <c r="K30" s="507"/>
      <c r="L30" s="507"/>
      <c r="M30" s="507"/>
      <c r="N30" s="507"/>
      <c r="O30" s="507"/>
      <c r="P30" s="507"/>
      <c r="Q30" s="507"/>
      <c r="R30" s="507"/>
      <c r="S30" s="507"/>
      <c r="T30" s="507"/>
      <c r="U30" s="507"/>
      <c r="V30" s="507"/>
      <c r="W30" s="507"/>
      <c r="X30" s="507"/>
      <c r="Y30" s="507"/>
      <c r="Z30" s="507"/>
      <c r="AA30" s="507"/>
      <c r="AB30" s="507"/>
      <c r="AC30" s="508"/>
      <c r="AF30" s="488"/>
      <c r="AG30" s="489"/>
      <c r="AH30" s="489"/>
      <c r="AI30" s="489"/>
      <c r="AJ30" s="489"/>
      <c r="AK30" s="489"/>
      <c r="AL30" s="489"/>
      <c r="AM30" s="489"/>
      <c r="AN30" s="489"/>
      <c r="AO30" s="489"/>
      <c r="AP30" s="489"/>
      <c r="AQ30" s="489"/>
      <c r="AR30" s="490"/>
      <c r="AS30" s="465"/>
      <c r="AT30" s="465"/>
      <c r="AU30" s="465"/>
      <c r="AV30" s="465"/>
      <c r="AW30" s="465"/>
      <c r="AX30" s="465"/>
      <c r="AY30" s="465"/>
      <c r="AZ30" s="465"/>
      <c r="BA30" s="465"/>
      <c r="BB30" s="465"/>
      <c r="BC30" s="465"/>
      <c r="BD30" s="465"/>
      <c r="BE30" s="465"/>
      <c r="BF30" s="465"/>
      <c r="BG30" s="465"/>
      <c r="BJ30" s="506"/>
      <c r="BK30" s="507"/>
      <c r="BL30" s="507"/>
      <c r="BM30" s="507"/>
      <c r="BN30" s="507"/>
      <c r="BO30" s="507"/>
      <c r="BP30" s="507"/>
      <c r="BQ30" s="507"/>
      <c r="BR30" s="507"/>
      <c r="BS30" s="507"/>
      <c r="BT30" s="507"/>
      <c r="BU30" s="507"/>
      <c r="BV30" s="507"/>
      <c r="BW30" s="507"/>
      <c r="BX30" s="507"/>
      <c r="BY30" s="507"/>
      <c r="BZ30" s="507"/>
      <c r="CA30" s="507"/>
      <c r="CB30" s="507"/>
      <c r="CC30" s="507"/>
      <c r="CD30" s="507"/>
      <c r="CE30" s="507"/>
      <c r="CF30" s="507"/>
      <c r="CG30" s="507"/>
      <c r="CH30" s="507"/>
      <c r="CI30" s="507"/>
      <c r="CJ30" s="508"/>
      <c r="CK30" s="73"/>
    </row>
    <row r="31" spans="2:89" ht="13.5" customHeight="1" thickBot="1">
      <c r="B31" s="72"/>
      <c r="C31" s="506"/>
      <c r="D31" s="507"/>
      <c r="E31" s="507"/>
      <c r="F31" s="507"/>
      <c r="G31" s="507"/>
      <c r="H31" s="507"/>
      <c r="I31" s="507"/>
      <c r="J31" s="507"/>
      <c r="K31" s="507"/>
      <c r="L31" s="507"/>
      <c r="M31" s="507"/>
      <c r="N31" s="507"/>
      <c r="O31" s="507"/>
      <c r="P31" s="507"/>
      <c r="Q31" s="507"/>
      <c r="R31" s="507"/>
      <c r="S31" s="507"/>
      <c r="T31" s="507"/>
      <c r="U31" s="507"/>
      <c r="V31" s="507"/>
      <c r="W31" s="507"/>
      <c r="X31" s="507"/>
      <c r="Y31" s="507"/>
      <c r="Z31" s="507"/>
      <c r="AA31" s="507"/>
      <c r="AB31" s="507"/>
      <c r="AC31" s="508"/>
      <c r="AF31" s="488"/>
      <c r="AG31" s="489"/>
      <c r="AH31" s="489"/>
      <c r="AI31" s="489"/>
      <c r="AJ31" s="489"/>
      <c r="AK31" s="489"/>
      <c r="AL31" s="489"/>
      <c r="AM31" s="489"/>
      <c r="AN31" s="489"/>
      <c r="AO31" s="489"/>
      <c r="AP31" s="489"/>
      <c r="AQ31" s="489"/>
      <c r="AR31" s="490"/>
      <c r="AS31" s="465"/>
      <c r="AT31" s="465"/>
      <c r="AU31" s="465"/>
      <c r="AV31" s="465"/>
      <c r="AW31" s="465"/>
      <c r="AX31" s="465"/>
      <c r="AY31" s="465"/>
      <c r="AZ31" s="465"/>
      <c r="BA31" s="465"/>
      <c r="BB31" s="465"/>
      <c r="BC31" s="465"/>
      <c r="BD31" s="465"/>
      <c r="BE31" s="465"/>
      <c r="BF31" s="465"/>
      <c r="BG31" s="465"/>
      <c r="BJ31" s="506"/>
      <c r="BK31" s="507"/>
      <c r="BL31" s="507"/>
      <c r="BM31" s="507"/>
      <c r="BN31" s="507"/>
      <c r="BO31" s="507"/>
      <c r="BP31" s="507"/>
      <c r="BQ31" s="507"/>
      <c r="BR31" s="507"/>
      <c r="BS31" s="507"/>
      <c r="BT31" s="507"/>
      <c r="BU31" s="507"/>
      <c r="BV31" s="507"/>
      <c r="BW31" s="507"/>
      <c r="BX31" s="507"/>
      <c r="BY31" s="507"/>
      <c r="BZ31" s="507"/>
      <c r="CA31" s="507"/>
      <c r="CB31" s="507"/>
      <c r="CC31" s="507"/>
      <c r="CD31" s="507"/>
      <c r="CE31" s="507"/>
      <c r="CF31" s="507"/>
      <c r="CG31" s="507"/>
      <c r="CH31" s="507"/>
      <c r="CI31" s="507"/>
      <c r="CJ31" s="508"/>
      <c r="CK31" s="73"/>
    </row>
    <row r="32" spans="2:89" ht="13.5" customHeight="1" thickBot="1">
      <c r="B32" s="72"/>
      <c r="C32" s="506"/>
      <c r="D32" s="507"/>
      <c r="E32" s="507"/>
      <c r="F32" s="507"/>
      <c r="G32" s="507"/>
      <c r="H32" s="507"/>
      <c r="I32" s="507"/>
      <c r="J32" s="507"/>
      <c r="K32" s="507"/>
      <c r="L32" s="507"/>
      <c r="M32" s="507"/>
      <c r="N32" s="507"/>
      <c r="O32" s="507"/>
      <c r="P32" s="507"/>
      <c r="Q32" s="507"/>
      <c r="R32" s="507"/>
      <c r="S32" s="507"/>
      <c r="T32" s="507"/>
      <c r="U32" s="507"/>
      <c r="V32" s="507"/>
      <c r="W32" s="507"/>
      <c r="X32" s="507"/>
      <c r="Y32" s="507"/>
      <c r="Z32" s="507"/>
      <c r="AA32" s="507"/>
      <c r="AB32" s="507"/>
      <c r="AC32" s="508"/>
      <c r="AF32" s="491"/>
      <c r="AG32" s="492"/>
      <c r="AH32" s="492"/>
      <c r="AI32" s="492"/>
      <c r="AJ32" s="492"/>
      <c r="AK32" s="492"/>
      <c r="AL32" s="492"/>
      <c r="AM32" s="492"/>
      <c r="AN32" s="492"/>
      <c r="AO32" s="492"/>
      <c r="AP32" s="492"/>
      <c r="AQ32" s="492"/>
      <c r="AR32" s="493"/>
      <c r="AS32" s="465"/>
      <c r="AT32" s="465"/>
      <c r="AU32" s="465"/>
      <c r="AV32" s="465"/>
      <c r="AW32" s="465"/>
      <c r="AX32" s="465"/>
      <c r="AY32" s="465"/>
      <c r="AZ32" s="465"/>
      <c r="BA32" s="465"/>
      <c r="BB32" s="465"/>
      <c r="BC32" s="465"/>
      <c r="BD32" s="465"/>
      <c r="BE32" s="465"/>
      <c r="BF32" s="465"/>
      <c r="BG32" s="465"/>
      <c r="BJ32" s="506"/>
      <c r="BK32" s="507"/>
      <c r="BL32" s="507"/>
      <c r="BM32" s="507"/>
      <c r="BN32" s="507"/>
      <c r="BO32" s="507"/>
      <c r="BP32" s="507"/>
      <c r="BQ32" s="507"/>
      <c r="BR32" s="507"/>
      <c r="BS32" s="507"/>
      <c r="BT32" s="507"/>
      <c r="BU32" s="507"/>
      <c r="BV32" s="507"/>
      <c r="BW32" s="507"/>
      <c r="BX32" s="507"/>
      <c r="BY32" s="507"/>
      <c r="BZ32" s="507"/>
      <c r="CA32" s="507"/>
      <c r="CB32" s="507"/>
      <c r="CC32" s="507"/>
      <c r="CD32" s="507"/>
      <c r="CE32" s="507"/>
      <c r="CF32" s="507"/>
      <c r="CG32" s="507"/>
      <c r="CH32" s="507"/>
      <c r="CI32" s="507"/>
      <c r="CJ32" s="508"/>
      <c r="CK32" s="73"/>
    </row>
    <row r="33" spans="2:89" ht="13.5" customHeight="1" thickBot="1">
      <c r="B33" s="72"/>
      <c r="C33" s="506"/>
      <c r="D33" s="507"/>
      <c r="E33" s="507"/>
      <c r="F33" s="507"/>
      <c r="G33" s="507"/>
      <c r="H33" s="507"/>
      <c r="I33" s="507"/>
      <c r="J33" s="507"/>
      <c r="K33" s="507"/>
      <c r="L33" s="507"/>
      <c r="M33" s="507"/>
      <c r="N33" s="507"/>
      <c r="O33" s="507"/>
      <c r="P33" s="507"/>
      <c r="Q33" s="507"/>
      <c r="R33" s="507"/>
      <c r="S33" s="507"/>
      <c r="T33" s="507"/>
      <c r="U33" s="507"/>
      <c r="V33" s="507"/>
      <c r="W33" s="507"/>
      <c r="X33" s="507"/>
      <c r="Y33" s="507"/>
      <c r="Z33" s="507"/>
      <c r="AA33" s="507"/>
      <c r="AB33" s="507"/>
      <c r="AC33" s="508"/>
      <c r="AF33" s="576" t="s">
        <v>288</v>
      </c>
      <c r="AG33" s="495"/>
      <c r="AH33" s="495"/>
      <c r="AI33" s="495"/>
      <c r="AJ33" s="495"/>
      <c r="AK33" s="495"/>
      <c r="AL33" s="495"/>
      <c r="AM33" s="495"/>
      <c r="AN33" s="495"/>
      <c r="AO33" s="495"/>
      <c r="AP33" s="495"/>
      <c r="AQ33" s="495"/>
      <c r="AR33" s="496"/>
      <c r="AS33" s="465"/>
      <c r="AT33" s="465"/>
      <c r="AU33" s="465"/>
      <c r="AV33" s="465"/>
      <c r="AW33" s="465"/>
      <c r="AX33" s="465"/>
      <c r="AY33" s="465"/>
      <c r="AZ33" s="465"/>
      <c r="BA33" s="465"/>
      <c r="BB33" s="465"/>
      <c r="BC33" s="465"/>
      <c r="BD33" s="465"/>
      <c r="BE33" s="465"/>
      <c r="BF33" s="465"/>
      <c r="BG33" s="465"/>
      <c r="BJ33" s="506"/>
      <c r="BK33" s="507"/>
      <c r="BL33" s="507"/>
      <c r="BM33" s="507"/>
      <c r="BN33" s="507"/>
      <c r="BO33" s="507"/>
      <c r="BP33" s="507"/>
      <c r="BQ33" s="507"/>
      <c r="BR33" s="507"/>
      <c r="BS33" s="507"/>
      <c r="BT33" s="507"/>
      <c r="BU33" s="507"/>
      <c r="BV33" s="507"/>
      <c r="BW33" s="507"/>
      <c r="BX33" s="507"/>
      <c r="BY33" s="507"/>
      <c r="BZ33" s="507"/>
      <c r="CA33" s="507"/>
      <c r="CB33" s="507"/>
      <c r="CC33" s="507"/>
      <c r="CD33" s="507"/>
      <c r="CE33" s="507"/>
      <c r="CF33" s="507"/>
      <c r="CG33" s="507"/>
      <c r="CH33" s="507"/>
      <c r="CI33" s="507"/>
      <c r="CJ33" s="508"/>
      <c r="CK33" s="73"/>
    </row>
    <row r="34" spans="2:89" ht="13.5" customHeight="1" thickBot="1">
      <c r="B34" s="72"/>
      <c r="C34" s="506"/>
      <c r="D34" s="507"/>
      <c r="E34" s="507"/>
      <c r="F34" s="507"/>
      <c r="G34" s="507"/>
      <c r="H34" s="507"/>
      <c r="I34" s="507"/>
      <c r="J34" s="507"/>
      <c r="K34" s="507"/>
      <c r="L34" s="507"/>
      <c r="M34" s="507"/>
      <c r="N34" s="507"/>
      <c r="O34" s="507"/>
      <c r="P34" s="507"/>
      <c r="Q34" s="507"/>
      <c r="R34" s="507"/>
      <c r="S34" s="507"/>
      <c r="T34" s="507"/>
      <c r="U34" s="507"/>
      <c r="V34" s="507"/>
      <c r="W34" s="507"/>
      <c r="X34" s="507"/>
      <c r="Y34" s="507"/>
      <c r="Z34" s="507"/>
      <c r="AA34" s="507"/>
      <c r="AB34" s="507"/>
      <c r="AC34" s="508"/>
      <c r="AF34" s="497"/>
      <c r="AG34" s="498"/>
      <c r="AH34" s="498"/>
      <c r="AI34" s="498"/>
      <c r="AJ34" s="498"/>
      <c r="AK34" s="498"/>
      <c r="AL34" s="498"/>
      <c r="AM34" s="498"/>
      <c r="AN34" s="498"/>
      <c r="AO34" s="498"/>
      <c r="AP34" s="498"/>
      <c r="AQ34" s="498"/>
      <c r="AR34" s="499"/>
      <c r="AS34" s="465"/>
      <c r="AT34" s="465"/>
      <c r="AU34" s="465"/>
      <c r="AV34" s="465"/>
      <c r="AW34" s="465"/>
      <c r="AX34" s="465"/>
      <c r="AY34" s="465"/>
      <c r="AZ34" s="465"/>
      <c r="BA34" s="465"/>
      <c r="BB34" s="465"/>
      <c r="BC34" s="465"/>
      <c r="BD34" s="465"/>
      <c r="BE34" s="465"/>
      <c r="BF34" s="465"/>
      <c r="BG34" s="465"/>
      <c r="BJ34" s="506"/>
      <c r="BK34" s="507"/>
      <c r="BL34" s="507"/>
      <c r="BM34" s="507"/>
      <c r="BN34" s="507"/>
      <c r="BO34" s="507"/>
      <c r="BP34" s="507"/>
      <c r="BQ34" s="507"/>
      <c r="BR34" s="507"/>
      <c r="BS34" s="507"/>
      <c r="BT34" s="507"/>
      <c r="BU34" s="507"/>
      <c r="BV34" s="507"/>
      <c r="BW34" s="507"/>
      <c r="BX34" s="507"/>
      <c r="BY34" s="507"/>
      <c r="BZ34" s="507"/>
      <c r="CA34" s="507"/>
      <c r="CB34" s="507"/>
      <c r="CC34" s="507"/>
      <c r="CD34" s="507"/>
      <c r="CE34" s="507"/>
      <c r="CF34" s="507"/>
      <c r="CG34" s="507"/>
      <c r="CH34" s="507"/>
      <c r="CI34" s="507"/>
      <c r="CJ34" s="508"/>
      <c r="CK34" s="73"/>
    </row>
    <row r="35" spans="2:89" ht="13.5" customHeight="1" thickBot="1">
      <c r="B35" s="72"/>
      <c r="C35" s="506"/>
      <c r="D35" s="507"/>
      <c r="E35" s="507"/>
      <c r="F35" s="507"/>
      <c r="G35" s="507"/>
      <c r="H35" s="507"/>
      <c r="I35" s="507"/>
      <c r="J35" s="507"/>
      <c r="K35" s="507"/>
      <c r="L35" s="507"/>
      <c r="M35" s="507"/>
      <c r="N35" s="507"/>
      <c r="O35" s="507"/>
      <c r="P35" s="507"/>
      <c r="Q35" s="507"/>
      <c r="R35" s="507"/>
      <c r="S35" s="507"/>
      <c r="T35" s="507"/>
      <c r="U35" s="507"/>
      <c r="V35" s="507"/>
      <c r="W35" s="507"/>
      <c r="X35" s="507"/>
      <c r="Y35" s="507"/>
      <c r="Z35" s="507"/>
      <c r="AA35" s="507"/>
      <c r="AB35" s="507"/>
      <c r="AC35" s="508"/>
      <c r="AF35" s="497"/>
      <c r="AG35" s="498"/>
      <c r="AH35" s="498"/>
      <c r="AI35" s="498"/>
      <c r="AJ35" s="498"/>
      <c r="AK35" s="498"/>
      <c r="AL35" s="498"/>
      <c r="AM35" s="498"/>
      <c r="AN35" s="498"/>
      <c r="AO35" s="498"/>
      <c r="AP35" s="498"/>
      <c r="AQ35" s="498"/>
      <c r="AR35" s="499"/>
      <c r="AS35" s="465"/>
      <c r="AT35" s="465"/>
      <c r="AU35" s="465"/>
      <c r="AV35" s="465"/>
      <c r="AW35" s="465"/>
      <c r="AX35" s="465"/>
      <c r="AY35" s="465"/>
      <c r="AZ35" s="465"/>
      <c r="BA35" s="465"/>
      <c r="BB35" s="465"/>
      <c r="BC35" s="465"/>
      <c r="BD35" s="465"/>
      <c r="BE35" s="465"/>
      <c r="BF35" s="465"/>
      <c r="BG35" s="465"/>
      <c r="BJ35" s="506"/>
      <c r="BK35" s="507"/>
      <c r="BL35" s="507"/>
      <c r="BM35" s="507"/>
      <c r="BN35" s="507"/>
      <c r="BO35" s="507"/>
      <c r="BP35" s="507"/>
      <c r="BQ35" s="507"/>
      <c r="BR35" s="507"/>
      <c r="BS35" s="507"/>
      <c r="BT35" s="507"/>
      <c r="BU35" s="507"/>
      <c r="BV35" s="507"/>
      <c r="BW35" s="507"/>
      <c r="BX35" s="507"/>
      <c r="BY35" s="507"/>
      <c r="BZ35" s="507"/>
      <c r="CA35" s="507"/>
      <c r="CB35" s="507"/>
      <c r="CC35" s="507"/>
      <c r="CD35" s="507"/>
      <c r="CE35" s="507"/>
      <c r="CF35" s="507"/>
      <c r="CG35" s="507"/>
      <c r="CH35" s="507"/>
      <c r="CI35" s="507"/>
      <c r="CJ35" s="508"/>
      <c r="CK35" s="73"/>
    </row>
    <row r="36" spans="2:89" ht="13.5" customHeight="1" thickBot="1">
      <c r="B36" s="72"/>
      <c r="C36" s="506"/>
      <c r="D36" s="507"/>
      <c r="E36" s="507"/>
      <c r="F36" s="507"/>
      <c r="G36" s="507"/>
      <c r="H36" s="507"/>
      <c r="I36" s="507"/>
      <c r="J36" s="507"/>
      <c r="K36" s="507"/>
      <c r="L36" s="507"/>
      <c r="M36" s="507"/>
      <c r="N36" s="507"/>
      <c r="O36" s="507"/>
      <c r="P36" s="507"/>
      <c r="Q36" s="507"/>
      <c r="R36" s="507"/>
      <c r="S36" s="507"/>
      <c r="T36" s="507"/>
      <c r="U36" s="507"/>
      <c r="V36" s="507"/>
      <c r="W36" s="507"/>
      <c r="X36" s="507"/>
      <c r="Y36" s="507"/>
      <c r="Z36" s="507"/>
      <c r="AA36" s="507"/>
      <c r="AB36" s="507"/>
      <c r="AC36" s="508"/>
      <c r="AF36" s="497"/>
      <c r="AG36" s="498"/>
      <c r="AH36" s="498"/>
      <c r="AI36" s="498"/>
      <c r="AJ36" s="498"/>
      <c r="AK36" s="498"/>
      <c r="AL36" s="498"/>
      <c r="AM36" s="498"/>
      <c r="AN36" s="498"/>
      <c r="AO36" s="498"/>
      <c r="AP36" s="498"/>
      <c r="AQ36" s="498"/>
      <c r="AR36" s="499"/>
      <c r="AS36" s="465"/>
      <c r="AT36" s="465"/>
      <c r="AU36" s="465"/>
      <c r="AV36" s="465"/>
      <c r="AW36" s="465"/>
      <c r="AX36" s="465"/>
      <c r="AY36" s="465"/>
      <c r="AZ36" s="465"/>
      <c r="BA36" s="465"/>
      <c r="BB36" s="465"/>
      <c r="BC36" s="465"/>
      <c r="BD36" s="465"/>
      <c r="BE36" s="465"/>
      <c r="BF36" s="465"/>
      <c r="BG36" s="465"/>
      <c r="BJ36" s="506"/>
      <c r="BK36" s="507"/>
      <c r="BL36" s="507"/>
      <c r="BM36" s="507"/>
      <c r="BN36" s="507"/>
      <c r="BO36" s="507"/>
      <c r="BP36" s="507"/>
      <c r="BQ36" s="507"/>
      <c r="BR36" s="507"/>
      <c r="BS36" s="507"/>
      <c r="BT36" s="507"/>
      <c r="BU36" s="507"/>
      <c r="BV36" s="507"/>
      <c r="BW36" s="507"/>
      <c r="BX36" s="507"/>
      <c r="BY36" s="507"/>
      <c r="BZ36" s="507"/>
      <c r="CA36" s="507"/>
      <c r="CB36" s="507"/>
      <c r="CC36" s="507"/>
      <c r="CD36" s="507"/>
      <c r="CE36" s="507"/>
      <c r="CF36" s="507"/>
      <c r="CG36" s="507"/>
      <c r="CH36" s="507"/>
      <c r="CI36" s="507"/>
      <c r="CJ36" s="508"/>
      <c r="CK36" s="73"/>
    </row>
    <row r="37" spans="2:89" ht="13.5" customHeight="1" thickBot="1">
      <c r="B37" s="72"/>
      <c r="C37" s="509"/>
      <c r="D37" s="510"/>
      <c r="E37" s="510"/>
      <c r="F37" s="510"/>
      <c r="G37" s="510"/>
      <c r="H37" s="510"/>
      <c r="I37" s="510"/>
      <c r="J37" s="510"/>
      <c r="K37" s="510"/>
      <c r="L37" s="510"/>
      <c r="M37" s="510"/>
      <c r="N37" s="510"/>
      <c r="O37" s="510"/>
      <c r="P37" s="510"/>
      <c r="Q37" s="510"/>
      <c r="R37" s="510"/>
      <c r="S37" s="510"/>
      <c r="T37" s="510"/>
      <c r="U37" s="510"/>
      <c r="V37" s="510"/>
      <c r="W37" s="510"/>
      <c r="X37" s="510"/>
      <c r="Y37" s="510"/>
      <c r="Z37" s="510"/>
      <c r="AA37" s="510"/>
      <c r="AB37" s="510"/>
      <c r="AC37" s="511"/>
      <c r="AF37" s="500"/>
      <c r="AG37" s="501"/>
      <c r="AH37" s="501"/>
      <c r="AI37" s="501"/>
      <c r="AJ37" s="501"/>
      <c r="AK37" s="501"/>
      <c r="AL37" s="501"/>
      <c r="AM37" s="501"/>
      <c r="AN37" s="501"/>
      <c r="AO37" s="501"/>
      <c r="AP37" s="501"/>
      <c r="AQ37" s="501"/>
      <c r="AR37" s="502"/>
      <c r="AS37" s="465"/>
      <c r="AT37" s="465"/>
      <c r="AU37" s="465"/>
      <c r="AV37" s="465"/>
      <c r="AW37" s="465"/>
      <c r="AX37" s="465"/>
      <c r="AY37" s="465"/>
      <c r="AZ37" s="465"/>
      <c r="BA37" s="465"/>
      <c r="BB37" s="465"/>
      <c r="BC37" s="465"/>
      <c r="BD37" s="465"/>
      <c r="BE37" s="465"/>
      <c r="BF37" s="465"/>
      <c r="BG37" s="465"/>
      <c r="BJ37" s="509"/>
      <c r="BK37" s="510"/>
      <c r="BL37" s="510"/>
      <c r="BM37" s="510"/>
      <c r="BN37" s="510"/>
      <c r="BO37" s="510"/>
      <c r="BP37" s="510"/>
      <c r="BQ37" s="510"/>
      <c r="BR37" s="510"/>
      <c r="BS37" s="510"/>
      <c r="BT37" s="510"/>
      <c r="BU37" s="510"/>
      <c r="BV37" s="510"/>
      <c r="BW37" s="510"/>
      <c r="BX37" s="510"/>
      <c r="BY37" s="510"/>
      <c r="BZ37" s="510"/>
      <c r="CA37" s="510"/>
      <c r="CB37" s="510"/>
      <c r="CC37" s="510"/>
      <c r="CD37" s="510"/>
      <c r="CE37" s="510"/>
      <c r="CF37" s="510"/>
      <c r="CG37" s="510"/>
      <c r="CH37" s="510"/>
      <c r="CI37" s="510"/>
      <c r="CJ37" s="511"/>
      <c r="CK37" s="73"/>
    </row>
    <row r="38" spans="2:89" ht="13.5" customHeight="1" thickBot="1">
      <c r="B38" s="74"/>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6"/>
    </row>
    <row r="39" spans="2:89" ht="7.8" customHeight="1">
      <c r="B39" s="72"/>
      <c r="CK39" s="73"/>
    </row>
    <row r="40" spans="2:89" ht="13.5" customHeight="1">
      <c r="B40" s="72"/>
      <c r="C40" s="484" t="s">
        <v>291</v>
      </c>
      <c r="D40" s="484"/>
      <c r="E40" s="484"/>
      <c r="F40" s="484"/>
      <c r="G40" s="484"/>
      <c r="H40" s="484"/>
      <c r="I40" s="484"/>
      <c r="J40" s="484"/>
      <c r="K40" s="484"/>
      <c r="L40" s="484"/>
      <c r="M40" s="484"/>
      <c r="N40" s="484"/>
      <c r="O40" s="484"/>
      <c r="P40" s="484"/>
      <c r="Q40" s="484"/>
      <c r="R40" s="484"/>
      <c r="S40" s="484"/>
      <c r="T40" s="484"/>
      <c r="U40" s="484"/>
      <c r="V40" s="484"/>
      <c r="W40" s="484"/>
      <c r="X40" s="484"/>
      <c r="Y40" s="484"/>
      <c r="Z40" s="484"/>
      <c r="AA40" s="484"/>
      <c r="AB40" s="484"/>
      <c r="CK40" s="73"/>
    </row>
    <row r="41" spans="2:89" ht="13.5" customHeight="1">
      <c r="B41" s="72"/>
      <c r="C41" s="484"/>
      <c r="D41" s="484"/>
      <c r="E41" s="484"/>
      <c r="F41" s="484"/>
      <c r="G41" s="484"/>
      <c r="H41" s="484"/>
      <c r="I41" s="484"/>
      <c r="J41" s="484"/>
      <c r="K41" s="484"/>
      <c r="L41" s="484"/>
      <c r="M41" s="484"/>
      <c r="N41" s="484"/>
      <c r="O41" s="484"/>
      <c r="P41" s="484"/>
      <c r="Q41" s="484"/>
      <c r="R41" s="484"/>
      <c r="S41" s="484"/>
      <c r="T41" s="484"/>
      <c r="U41" s="484"/>
      <c r="V41" s="484"/>
      <c r="W41" s="484"/>
      <c r="X41" s="484"/>
      <c r="Y41" s="484"/>
      <c r="Z41" s="484"/>
      <c r="AA41" s="484"/>
      <c r="AB41" s="484"/>
      <c r="CK41" s="73"/>
    </row>
    <row r="42" spans="2:89" ht="13.5" customHeight="1" thickBot="1">
      <c r="B42" s="72"/>
      <c r="C42" s="79" t="s">
        <v>104</v>
      </c>
      <c r="AF42" s="79" t="s">
        <v>106</v>
      </c>
      <c r="BJ42" s="79" t="s">
        <v>107</v>
      </c>
      <c r="CK42" s="73"/>
    </row>
    <row r="43" spans="2:89" ht="13.5" customHeight="1">
      <c r="B43" s="72"/>
      <c r="C43" s="503"/>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5"/>
      <c r="AF43" s="466" t="s">
        <v>406</v>
      </c>
      <c r="AG43" s="467"/>
      <c r="AH43" s="467"/>
      <c r="AI43" s="467"/>
      <c r="AJ43" s="467"/>
      <c r="AK43" s="467"/>
      <c r="AL43" s="467"/>
      <c r="AM43" s="467"/>
      <c r="AN43" s="467"/>
      <c r="AO43" s="467"/>
      <c r="AP43" s="467"/>
      <c r="AQ43" s="467"/>
      <c r="AR43" s="468"/>
      <c r="AS43" s="475" t="s">
        <v>293</v>
      </c>
      <c r="AT43" s="476"/>
      <c r="AU43" s="476"/>
      <c r="AV43" s="476"/>
      <c r="AW43" s="476"/>
      <c r="AX43" s="476"/>
      <c r="AY43" s="476"/>
      <c r="AZ43" s="476"/>
      <c r="BA43" s="476"/>
      <c r="BB43" s="476"/>
      <c r="BC43" s="476"/>
      <c r="BD43" s="476"/>
      <c r="BE43" s="476"/>
      <c r="BF43" s="476"/>
      <c r="BG43" s="477"/>
      <c r="BJ43" s="503"/>
      <c r="BK43" s="504"/>
      <c r="BL43" s="504"/>
      <c r="BM43" s="504"/>
      <c r="BN43" s="504"/>
      <c r="BO43" s="504"/>
      <c r="BP43" s="504"/>
      <c r="BQ43" s="504"/>
      <c r="BR43" s="504"/>
      <c r="BS43" s="504"/>
      <c r="BT43" s="504"/>
      <c r="BU43" s="504"/>
      <c r="BV43" s="504"/>
      <c r="BW43" s="504"/>
      <c r="BX43" s="504"/>
      <c r="BY43" s="504"/>
      <c r="BZ43" s="504"/>
      <c r="CA43" s="504"/>
      <c r="CB43" s="504"/>
      <c r="CC43" s="504"/>
      <c r="CD43" s="504"/>
      <c r="CE43" s="504"/>
      <c r="CF43" s="504"/>
      <c r="CG43" s="504"/>
      <c r="CH43" s="504"/>
      <c r="CI43" s="504"/>
      <c r="CJ43" s="505"/>
      <c r="CK43" s="73"/>
    </row>
    <row r="44" spans="2:89" ht="13.5" customHeight="1">
      <c r="B44" s="72"/>
      <c r="C44" s="506"/>
      <c r="D44" s="507"/>
      <c r="E44" s="507"/>
      <c r="F44" s="507"/>
      <c r="G44" s="507"/>
      <c r="H44" s="507"/>
      <c r="I44" s="507"/>
      <c r="J44" s="507"/>
      <c r="K44" s="507"/>
      <c r="L44" s="507"/>
      <c r="M44" s="507"/>
      <c r="N44" s="507"/>
      <c r="O44" s="507"/>
      <c r="P44" s="507"/>
      <c r="Q44" s="507"/>
      <c r="R44" s="507"/>
      <c r="S44" s="507"/>
      <c r="T44" s="507"/>
      <c r="U44" s="507"/>
      <c r="V44" s="507"/>
      <c r="W44" s="507"/>
      <c r="X44" s="507"/>
      <c r="Y44" s="507"/>
      <c r="Z44" s="507"/>
      <c r="AA44" s="507"/>
      <c r="AB44" s="507"/>
      <c r="AC44" s="508"/>
      <c r="AF44" s="469"/>
      <c r="AG44" s="470"/>
      <c r="AH44" s="470"/>
      <c r="AI44" s="470"/>
      <c r="AJ44" s="470"/>
      <c r="AK44" s="470"/>
      <c r="AL44" s="470"/>
      <c r="AM44" s="470"/>
      <c r="AN44" s="470"/>
      <c r="AO44" s="470"/>
      <c r="AP44" s="470"/>
      <c r="AQ44" s="470"/>
      <c r="AR44" s="471"/>
      <c r="AS44" s="478"/>
      <c r="AT44" s="479"/>
      <c r="AU44" s="479"/>
      <c r="AV44" s="479"/>
      <c r="AW44" s="479"/>
      <c r="AX44" s="479"/>
      <c r="AY44" s="479"/>
      <c r="AZ44" s="479"/>
      <c r="BA44" s="479"/>
      <c r="BB44" s="479"/>
      <c r="BC44" s="479"/>
      <c r="BD44" s="479"/>
      <c r="BE44" s="479"/>
      <c r="BF44" s="479"/>
      <c r="BG44" s="480"/>
      <c r="BJ44" s="506"/>
      <c r="BK44" s="507"/>
      <c r="BL44" s="507"/>
      <c r="BM44" s="507"/>
      <c r="BN44" s="507"/>
      <c r="BO44" s="507"/>
      <c r="BP44" s="507"/>
      <c r="BQ44" s="507"/>
      <c r="BR44" s="507"/>
      <c r="BS44" s="507"/>
      <c r="BT44" s="507"/>
      <c r="BU44" s="507"/>
      <c r="BV44" s="507"/>
      <c r="BW44" s="507"/>
      <c r="BX44" s="507"/>
      <c r="BY44" s="507"/>
      <c r="BZ44" s="507"/>
      <c r="CA44" s="507"/>
      <c r="CB44" s="507"/>
      <c r="CC44" s="507"/>
      <c r="CD44" s="507"/>
      <c r="CE44" s="507"/>
      <c r="CF44" s="507"/>
      <c r="CG44" s="507"/>
      <c r="CH44" s="507"/>
      <c r="CI44" s="507"/>
      <c r="CJ44" s="508"/>
      <c r="CK44" s="73"/>
    </row>
    <row r="45" spans="2:89" ht="13.5" customHeight="1">
      <c r="B45" s="72"/>
      <c r="C45" s="506"/>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A45" s="507"/>
      <c r="AB45" s="507"/>
      <c r="AC45" s="508"/>
      <c r="AF45" s="469"/>
      <c r="AG45" s="470"/>
      <c r="AH45" s="470"/>
      <c r="AI45" s="470"/>
      <c r="AJ45" s="470"/>
      <c r="AK45" s="470"/>
      <c r="AL45" s="470"/>
      <c r="AM45" s="470"/>
      <c r="AN45" s="470"/>
      <c r="AO45" s="470"/>
      <c r="AP45" s="470"/>
      <c r="AQ45" s="470"/>
      <c r="AR45" s="471"/>
      <c r="AS45" s="478"/>
      <c r="AT45" s="479"/>
      <c r="AU45" s="479"/>
      <c r="AV45" s="479"/>
      <c r="AW45" s="479"/>
      <c r="AX45" s="479"/>
      <c r="AY45" s="479"/>
      <c r="AZ45" s="479"/>
      <c r="BA45" s="479"/>
      <c r="BB45" s="479"/>
      <c r="BC45" s="479"/>
      <c r="BD45" s="479"/>
      <c r="BE45" s="479"/>
      <c r="BF45" s="479"/>
      <c r="BG45" s="480"/>
      <c r="BJ45" s="506"/>
      <c r="BK45" s="507"/>
      <c r="BL45" s="507"/>
      <c r="BM45" s="507"/>
      <c r="BN45" s="507"/>
      <c r="BO45" s="507"/>
      <c r="BP45" s="507"/>
      <c r="BQ45" s="507"/>
      <c r="BR45" s="507"/>
      <c r="BS45" s="507"/>
      <c r="BT45" s="507"/>
      <c r="BU45" s="507"/>
      <c r="BV45" s="507"/>
      <c r="BW45" s="507"/>
      <c r="BX45" s="507"/>
      <c r="BY45" s="507"/>
      <c r="BZ45" s="507"/>
      <c r="CA45" s="507"/>
      <c r="CB45" s="507"/>
      <c r="CC45" s="507"/>
      <c r="CD45" s="507"/>
      <c r="CE45" s="507"/>
      <c r="CF45" s="507"/>
      <c r="CG45" s="507"/>
      <c r="CH45" s="507"/>
      <c r="CI45" s="507"/>
      <c r="CJ45" s="508"/>
      <c r="CK45" s="73"/>
    </row>
    <row r="46" spans="2:89" ht="13.5" customHeight="1" thickBot="1">
      <c r="B46" s="72"/>
      <c r="C46" s="506"/>
      <c r="D46" s="507"/>
      <c r="E46" s="507"/>
      <c r="F46" s="507"/>
      <c r="G46" s="507"/>
      <c r="H46" s="507"/>
      <c r="I46" s="507"/>
      <c r="J46" s="507"/>
      <c r="K46" s="507"/>
      <c r="L46" s="507"/>
      <c r="M46" s="507"/>
      <c r="N46" s="507"/>
      <c r="O46" s="507"/>
      <c r="P46" s="507"/>
      <c r="Q46" s="507"/>
      <c r="R46" s="507"/>
      <c r="S46" s="507"/>
      <c r="T46" s="507"/>
      <c r="U46" s="507"/>
      <c r="V46" s="507"/>
      <c r="W46" s="507"/>
      <c r="X46" s="507"/>
      <c r="Y46" s="507"/>
      <c r="Z46" s="507"/>
      <c r="AA46" s="507"/>
      <c r="AB46" s="507"/>
      <c r="AC46" s="508"/>
      <c r="AF46" s="472"/>
      <c r="AG46" s="473"/>
      <c r="AH46" s="473"/>
      <c r="AI46" s="473"/>
      <c r="AJ46" s="473"/>
      <c r="AK46" s="473"/>
      <c r="AL46" s="473"/>
      <c r="AM46" s="473"/>
      <c r="AN46" s="473"/>
      <c r="AO46" s="473"/>
      <c r="AP46" s="473"/>
      <c r="AQ46" s="473"/>
      <c r="AR46" s="474"/>
      <c r="AS46" s="481"/>
      <c r="AT46" s="482"/>
      <c r="AU46" s="482"/>
      <c r="AV46" s="482"/>
      <c r="AW46" s="482"/>
      <c r="AX46" s="482"/>
      <c r="AY46" s="482"/>
      <c r="AZ46" s="482"/>
      <c r="BA46" s="482"/>
      <c r="BB46" s="482"/>
      <c r="BC46" s="482"/>
      <c r="BD46" s="482"/>
      <c r="BE46" s="482"/>
      <c r="BF46" s="482"/>
      <c r="BG46" s="483"/>
      <c r="BJ46" s="506"/>
      <c r="BK46" s="507"/>
      <c r="BL46" s="507"/>
      <c r="BM46" s="507"/>
      <c r="BN46" s="507"/>
      <c r="BO46" s="507"/>
      <c r="BP46" s="507"/>
      <c r="BQ46" s="507"/>
      <c r="BR46" s="507"/>
      <c r="BS46" s="507"/>
      <c r="BT46" s="507"/>
      <c r="BU46" s="507"/>
      <c r="BV46" s="507"/>
      <c r="BW46" s="507"/>
      <c r="BX46" s="507"/>
      <c r="BY46" s="507"/>
      <c r="BZ46" s="507"/>
      <c r="CA46" s="507"/>
      <c r="CB46" s="507"/>
      <c r="CC46" s="507"/>
      <c r="CD46" s="507"/>
      <c r="CE46" s="507"/>
      <c r="CF46" s="507"/>
      <c r="CG46" s="507"/>
      <c r="CH46" s="507"/>
      <c r="CI46" s="507"/>
      <c r="CJ46" s="508"/>
      <c r="CK46" s="73"/>
    </row>
    <row r="47" spans="2:89" ht="13.5" customHeight="1" thickBot="1">
      <c r="B47" s="72"/>
      <c r="C47" s="506"/>
      <c r="D47" s="507"/>
      <c r="E47" s="507"/>
      <c r="F47" s="507"/>
      <c r="G47" s="507"/>
      <c r="H47" s="507"/>
      <c r="I47" s="507"/>
      <c r="J47" s="507"/>
      <c r="K47" s="507"/>
      <c r="L47" s="507"/>
      <c r="M47" s="507"/>
      <c r="N47" s="507"/>
      <c r="O47" s="507"/>
      <c r="P47" s="507"/>
      <c r="Q47" s="507"/>
      <c r="R47" s="507"/>
      <c r="S47" s="507"/>
      <c r="T47" s="507"/>
      <c r="U47" s="507"/>
      <c r="V47" s="507"/>
      <c r="W47" s="507"/>
      <c r="X47" s="507"/>
      <c r="Y47" s="507"/>
      <c r="Z47" s="507"/>
      <c r="AA47" s="507"/>
      <c r="AB47" s="507"/>
      <c r="AC47" s="508"/>
      <c r="AF47" s="494" t="s">
        <v>288</v>
      </c>
      <c r="AG47" s="495"/>
      <c r="AH47" s="495"/>
      <c r="AI47" s="495"/>
      <c r="AJ47" s="495"/>
      <c r="AK47" s="495"/>
      <c r="AL47" s="495"/>
      <c r="AM47" s="495"/>
      <c r="AN47" s="495"/>
      <c r="AO47" s="495"/>
      <c r="AP47" s="495"/>
      <c r="AQ47" s="495"/>
      <c r="AR47" s="496"/>
      <c r="AS47" s="465"/>
      <c r="AT47" s="465"/>
      <c r="AU47" s="465"/>
      <c r="AV47" s="465"/>
      <c r="AW47" s="465"/>
      <c r="AX47" s="465"/>
      <c r="AY47" s="465"/>
      <c r="AZ47" s="465"/>
      <c r="BA47" s="465"/>
      <c r="BB47" s="465"/>
      <c r="BC47" s="465"/>
      <c r="BD47" s="465"/>
      <c r="BE47" s="465"/>
      <c r="BF47" s="465"/>
      <c r="BG47" s="465"/>
      <c r="BJ47" s="506"/>
      <c r="BK47" s="507"/>
      <c r="BL47" s="507"/>
      <c r="BM47" s="507"/>
      <c r="BN47" s="507"/>
      <c r="BO47" s="507"/>
      <c r="BP47" s="507"/>
      <c r="BQ47" s="507"/>
      <c r="BR47" s="507"/>
      <c r="BS47" s="507"/>
      <c r="BT47" s="507"/>
      <c r="BU47" s="507"/>
      <c r="BV47" s="507"/>
      <c r="BW47" s="507"/>
      <c r="BX47" s="507"/>
      <c r="BY47" s="507"/>
      <c r="BZ47" s="507"/>
      <c r="CA47" s="507"/>
      <c r="CB47" s="507"/>
      <c r="CC47" s="507"/>
      <c r="CD47" s="507"/>
      <c r="CE47" s="507"/>
      <c r="CF47" s="507"/>
      <c r="CG47" s="507"/>
      <c r="CH47" s="507"/>
      <c r="CI47" s="507"/>
      <c r="CJ47" s="508"/>
      <c r="CK47" s="73"/>
    </row>
    <row r="48" spans="2:89" ht="13.5" customHeight="1" thickBot="1">
      <c r="B48" s="72"/>
      <c r="C48" s="506"/>
      <c r="D48" s="507"/>
      <c r="E48" s="507"/>
      <c r="F48" s="507"/>
      <c r="G48" s="507"/>
      <c r="H48" s="507"/>
      <c r="I48" s="507"/>
      <c r="J48" s="507"/>
      <c r="K48" s="507"/>
      <c r="L48" s="507"/>
      <c r="M48" s="507"/>
      <c r="N48" s="507"/>
      <c r="O48" s="507"/>
      <c r="P48" s="507"/>
      <c r="Q48" s="507"/>
      <c r="R48" s="507"/>
      <c r="S48" s="507"/>
      <c r="T48" s="507"/>
      <c r="U48" s="507"/>
      <c r="V48" s="507"/>
      <c r="W48" s="507"/>
      <c r="X48" s="507"/>
      <c r="Y48" s="507"/>
      <c r="Z48" s="507"/>
      <c r="AA48" s="507"/>
      <c r="AB48" s="507"/>
      <c r="AC48" s="508"/>
      <c r="AF48" s="497"/>
      <c r="AG48" s="498"/>
      <c r="AH48" s="498"/>
      <c r="AI48" s="498"/>
      <c r="AJ48" s="498"/>
      <c r="AK48" s="498"/>
      <c r="AL48" s="498"/>
      <c r="AM48" s="498"/>
      <c r="AN48" s="498"/>
      <c r="AO48" s="498"/>
      <c r="AP48" s="498"/>
      <c r="AQ48" s="498"/>
      <c r="AR48" s="499"/>
      <c r="AS48" s="465"/>
      <c r="AT48" s="465"/>
      <c r="AU48" s="465"/>
      <c r="AV48" s="465"/>
      <c r="AW48" s="465"/>
      <c r="AX48" s="465"/>
      <c r="AY48" s="465"/>
      <c r="AZ48" s="465"/>
      <c r="BA48" s="465"/>
      <c r="BB48" s="465"/>
      <c r="BC48" s="465"/>
      <c r="BD48" s="465"/>
      <c r="BE48" s="465"/>
      <c r="BF48" s="465"/>
      <c r="BG48" s="465"/>
      <c r="BJ48" s="506"/>
      <c r="BK48" s="507"/>
      <c r="BL48" s="507"/>
      <c r="BM48" s="507"/>
      <c r="BN48" s="507"/>
      <c r="BO48" s="507"/>
      <c r="BP48" s="507"/>
      <c r="BQ48" s="507"/>
      <c r="BR48" s="507"/>
      <c r="BS48" s="507"/>
      <c r="BT48" s="507"/>
      <c r="BU48" s="507"/>
      <c r="BV48" s="507"/>
      <c r="BW48" s="507"/>
      <c r="BX48" s="507"/>
      <c r="BY48" s="507"/>
      <c r="BZ48" s="507"/>
      <c r="CA48" s="507"/>
      <c r="CB48" s="507"/>
      <c r="CC48" s="507"/>
      <c r="CD48" s="507"/>
      <c r="CE48" s="507"/>
      <c r="CF48" s="507"/>
      <c r="CG48" s="507"/>
      <c r="CH48" s="507"/>
      <c r="CI48" s="507"/>
      <c r="CJ48" s="508"/>
      <c r="CK48" s="73"/>
    </row>
    <row r="49" spans="2:89" ht="13.5" customHeight="1" thickBot="1">
      <c r="B49" s="72"/>
      <c r="C49" s="506"/>
      <c r="D49" s="507"/>
      <c r="E49" s="507"/>
      <c r="F49" s="507"/>
      <c r="G49" s="507"/>
      <c r="H49" s="507"/>
      <c r="I49" s="507"/>
      <c r="J49" s="507"/>
      <c r="K49" s="507"/>
      <c r="L49" s="507"/>
      <c r="M49" s="507"/>
      <c r="N49" s="507"/>
      <c r="O49" s="507"/>
      <c r="P49" s="507"/>
      <c r="Q49" s="507"/>
      <c r="R49" s="507"/>
      <c r="S49" s="507"/>
      <c r="T49" s="507"/>
      <c r="U49" s="507"/>
      <c r="V49" s="507"/>
      <c r="W49" s="507"/>
      <c r="X49" s="507"/>
      <c r="Y49" s="507"/>
      <c r="Z49" s="507"/>
      <c r="AA49" s="507"/>
      <c r="AB49" s="507"/>
      <c r="AC49" s="508"/>
      <c r="AF49" s="497"/>
      <c r="AG49" s="498"/>
      <c r="AH49" s="498"/>
      <c r="AI49" s="498"/>
      <c r="AJ49" s="498"/>
      <c r="AK49" s="498"/>
      <c r="AL49" s="498"/>
      <c r="AM49" s="498"/>
      <c r="AN49" s="498"/>
      <c r="AO49" s="498"/>
      <c r="AP49" s="498"/>
      <c r="AQ49" s="498"/>
      <c r="AR49" s="499"/>
      <c r="AS49" s="465"/>
      <c r="AT49" s="465"/>
      <c r="AU49" s="465"/>
      <c r="AV49" s="465"/>
      <c r="AW49" s="465"/>
      <c r="AX49" s="465"/>
      <c r="AY49" s="465"/>
      <c r="AZ49" s="465"/>
      <c r="BA49" s="465"/>
      <c r="BB49" s="465"/>
      <c r="BC49" s="465"/>
      <c r="BD49" s="465"/>
      <c r="BE49" s="465"/>
      <c r="BF49" s="465"/>
      <c r="BG49" s="465"/>
      <c r="BJ49" s="506"/>
      <c r="BK49" s="507"/>
      <c r="BL49" s="507"/>
      <c r="BM49" s="507"/>
      <c r="BN49" s="507"/>
      <c r="BO49" s="507"/>
      <c r="BP49" s="507"/>
      <c r="BQ49" s="507"/>
      <c r="BR49" s="507"/>
      <c r="BS49" s="507"/>
      <c r="BT49" s="507"/>
      <c r="BU49" s="507"/>
      <c r="BV49" s="507"/>
      <c r="BW49" s="507"/>
      <c r="BX49" s="507"/>
      <c r="BY49" s="507"/>
      <c r="BZ49" s="507"/>
      <c r="CA49" s="507"/>
      <c r="CB49" s="507"/>
      <c r="CC49" s="507"/>
      <c r="CD49" s="507"/>
      <c r="CE49" s="507"/>
      <c r="CF49" s="507"/>
      <c r="CG49" s="507"/>
      <c r="CH49" s="507"/>
      <c r="CI49" s="507"/>
      <c r="CJ49" s="508"/>
      <c r="CK49" s="73"/>
    </row>
    <row r="50" spans="2:89" ht="13.5" customHeight="1" thickBot="1">
      <c r="B50" s="72"/>
      <c r="C50" s="506"/>
      <c r="D50" s="507"/>
      <c r="E50" s="507"/>
      <c r="F50" s="507"/>
      <c r="G50" s="507"/>
      <c r="H50" s="507"/>
      <c r="I50" s="507"/>
      <c r="J50" s="507"/>
      <c r="K50" s="507"/>
      <c r="L50" s="507"/>
      <c r="M50" s="507"/>
      <c r="N50" s="507"/>
      <c r="O50" s="507"/>
      <c r="P50" s="507"/>
      <c r="Q50" s="507"/>
      <c r="R50" s="507"/>
      <c r="S50" s="507"/>
      <c r="T50" s="507"/>
      <c r="U50" s="507"/>
      <c r="V50" s="507"/>
      <c r="W50" s="507"/>
      <c r="X50" s="507"/>
      <c r="Y50" s="507"/>
      <c r="Z50" s="507"/>
      <c r="AA50" s="507"/>
      <c r="AB50" s="507"/>
      <c r="AC50" s="508"/>
      <c r="AF50" s="497"/>
      <c r="AG50" s="498"/>
      <c r="AH50" s="498"/>
      <c r="AI50" s="498"/>
      <c r="AJ50" s="498"/>
      <c r="AK50" s="498"/>
      <c r="AL50" s="498"/>
      <c r="AM50" s="498"/>
      <c r="AN50" s="498"/>
      <c r="AO50" s="498"/>
      <c r="AP50" s="498"/>
      <c r="AQ50" s="498"/>
      <c r="AR50" s="499"/>
      <c r="AS50" s="465"/>
      <c r="AT50" s="465"/>
      <c r="AU50" s="465"/>
      <c r="AV50" s="465"/>
      <c r="AW50" s="465"/>
      <c r="AX50" s="465"/>
      <c r="AY50" s="465"/>
      <c r="AZ50" s="465"/>
      <c r="BA50" s="465"/>
      <c r="BB50" s="465"/>
      <c r="BC50" s="465"/>
      <c r="BD50" s="465"/>
      <c r="BE50" s="465"/>
      <c r="BF50" s="465"/>
      <c r="BG50" s="465"/>
      <c r="BJ50" s="506"/>
      <c r="BK50" s="507"/>
      <c r="BL50" s="507"/>
      <c r="BM50" s="507"/>
      <c r="BN50" s="507"/>
      <c r="BO50" s="507"/>
      <c r="BP50" s="507"/>
      <c r="BQ50" s="507"/>
      <c r="BR50" s="507"/>
      <c r="BS50" s="507"/>
      <c r="BT50" s="507"/>
      <c r="BU50" s="507"/>
      <c r="BV50" s="507"/>
      <c r="BW50" s="507"/>
      <c r="BX50" s="507"/>
      <c r="BY50" s="507"/>
      <c r="BZ50" s="507"/>
      <c r="CA50" s="507"/>
      <c r="CB50" s="507"/>
      <c r="CC50" s="507"/>
      <c r="CD50" s="507"/>
      <c r="CE50" s="507"/>
      <c r="CF50" s="507"/>
      <c r="CG50" s="507"/>
      <c r="CH50" s="507"/>
      <c r="CI50" s="507"/>
      <c r="CJ50" s="508"/>
      <c r="CK50" s="73"/>
    </row>
    <row r="51" spans="2:89" ht="13.5" customHeight="1" thickBot="1">
      <c r="B51" s="72"/>
      <c r="C51" s="509"/>
      <c r="D51" s="510"/>
      <c r="E51" s="510"/>
      <c r="F51" s="510"/>
      <c r="G51" s="510"/>
      <c r="H51" s="510"/>
      <c r="I51" s="510"/>
      <c r="J51" s="510"/>
      <c r="K51" s="510"/>
      <c r="L51" s="510"/>
      <c r="M51" s="510"/>
      <c r="N51" s="510"/>
      <c r="O51" s="510"/>
      <c r="P51" s="510"/>
      <c r="Q51" s="510"/>
      <c r="R51" s="510"/>
      <c r="S51" s="510"/>
      <c r="T51" s="510"/>
      <c r="U51" s="510"/>
      <c r="V51" s="510"/>
      <c r="W51" s="510"/>
      <c r="X51" s="510"/>
      <c r="Y51" s="510"/>
      <c r="Z51" s="510"/>
      <c r="AA51" s="510"/>
      <c r="AB51" s="510"/>
      <c r="AC51" s="511"/>
      <c r="AF51" s="500"/>
      <c r="AG51" s="501"/>
      <c r="AH51" s="501"/>
      <c r="AI51" s="501"/>
      <c r="AJ51" s="501"/>
      <c r="AK51" s="501"/>
      <c r="AL51" s="501"/>
      <c r="AM51" s="501"/>
      <c r="AN51" s="501"/>
      <c r="AO51" s="501"/>
      <c r="AP51" s="501"/>
      <c r="AQ51" s="501"/>
      <c r="AR51" s="502"/>
      <c r="AS51" s="465"/>
      <c r="AT51" s="465"/>
      <c r="AU51" s="465"/>
      <c r="AV51" s="465"/>
      <c r="AW51" s="465"/>
      <c r="AX51" s="465"/>
      <c r="AY51" s="465"/>
      <c r="AZ51" s="465"/>
      <c r="BA51" s="465"/>
      <c r="BB51" s="465"/>
      <c r="BC51" s="465"/>
      <c r="BD51" s="465"/>
      <c r="BE51" s="465"/>
      <c r="BF51" s="465"/>
      <c r="BG51" s="465"/>
      <c r="BJ51" s="509"/>
      <c r="BK51" s="510"/>
      <c r="BL51" s="510"/>
      <c r="BM51" s="510"/>
      <c r="BN51" s="510"/>
      <c r="BO51" s="510"/>
      <c r="BP51" s="510"/>
      <c r="BQ51" s="510"/>
      <c r="BR51" s="510"/>
      <c r="BS51" s="510"/>
      <c r="BT51" s="510"/>
      <c r="BU51" s="510"/>
      <c r="BV51" s="510"/>
      <c r="BW51" s="510"/>
      <c r="BX51" s="510"/>
      <c r="BY51" s="510"/>
      <c r="BZ51" s="510"/>
      <c r="CA51" s="510"/>
      <c r="CB51" s="510"/>
      <c r="CC51" s="510"/>
      <c r="CD51" s="510"/>
      <c r="CE51" s="510"/>
      <c r="CF51" s="510"/>
      <c r="CG51" s="510"/>
      <c r="CH51" s="510"/>
      <c r="CI51" s="510"/>
      <c r="CJ51" s="511"/>
      <c r="CK51" s="73"/>
    </row>
    <row r="52" spans="2:89" ht="13.5" customHeight="1" thickBot="1">
      <c r="B52" s="72"/>
      <c r="C52" s="79" t="s">
        <v>104</v>
      </c>
      <c r="AF52" s="79" t="s">
        <v>106</v>
      </c>
      <c r="BJ52" s="79" t="s">
        <v>107</v>
      </c>
      <c r="CK52" s="73"/>
    </row>
    <row r="53" spans="2:89" ht="13.5" customHeight="1">
      <c r="B53" s="72"/>
      <c r="C53" s="503"/>
      <c r="D53" s="504"/>
      <c r="E53" s="504"/>
      <c r="F53" s="504"/>
      <c r="G53" s="504"/>
      <c r="H53" s="504"/>
      <c r="I53" s="504"/>
      <c r="J53" s="504"/>
      <c r="K53" s="504"/>
      <c r="L53" s="504"/>
      <c r="M53" s="504"/>
      <c r="N53" s="504"/>
      <c r="O53" s="504"/>
      <c r="P53" s="504"/>
      <c r="Q53" s="504"/>
      <c r="R53" s="504"/>
      <c r="S53" s="504"/>
      <c r="T53" s="504"/>
      <c r="U53" s="504"/>
      <c r="V53" s="504"/>
      <c r="W53" s="504"/>
      <c r="X53" s="504"/>
      <c r="Y53" s="504"/>
      <c r="Z53" s="504"/>
      <c r="AA53" s="504"/>
      <c r="AB53" s="504"/>
      <c r="AC53" s="505"/>
      <c r="AF53" s="466" t="s">
        <v>406</v>
      </c>
      <c r="AG53" s="467"/>
      <c r="AH53" s="467"/>
      <c r="AI53" s="467"/>
      <c r="AJ53" s="467"/>
      <c r="AK53" s="467"/>
      <c r="AL53" s="467"/>
      <c r="AM53" s="467"/>
      <c r="AN53" s="467"/>
      <c r="AO53" s="467"/>
      <c r="AP53" s="467"/>
      <c r="AQ53" s="467"/>
      <c r="AR53" s="468"/>
      <c r="AS53" s="475" t="s">
        <v>293</v>
      </c>
      <c r="AT53" s="476"/>
      <c r="AU53" s="476"/>
      <c r="AV53" s="476"/>
      <c r="AW53" s="476"/>
      <c r="AX53" s="476"/>
      <c r="AY53" s="476"/>
      <c r="AZ53" s="476"/>
      <c r="BA53" s="476"/>
      <c r="BB53" s="476"/>
      <c r="BC53" s="476"/>
      <c r="BD53" s="476"/>
      <c r="BE53" s="476"/>
      <c r="BF53" s="476"/>
      <c r="BG53" s="477"/>
      <c r="BJ53" s="503"/>
      <c r="BK53" s="504"/>
      <c r="BL53" s="504"/>
      <c r="BM53" s="504"/>
      <c r="BN53" s="504"/>
      <c r="BO53" s="504"/>
      <c r="BP53" s="504"/>
      <c r="BQ53" s="504"/>
      <c r="BR53" s="504"/>
      <c r="BS53" s="504"/>
      <c r="BT53" s="504"/>
      <c r="BU53" s="504"/>
      <c r="BV53" s="504"/>
      <c r="BW53" s="504"/>
      <c r="BX53" s="504"/>
      <c r="BY53" s="504"/>
      <c r="BZ53" s="504"/>
      <c r="CA53" s="504"/>
      <c r="CB53" s="504"/>
      <c r="CC53" s="504"/>
      <c r="CD53" s="504"/>
      <c r="CE53" s="504"/>
      <c r="CF53" s="504"/>
      <c r="CG53" s="504"/>
      <c r="CH53" s="504"/>
      <c r="CI53" s="504"/>
      <c r="CJ53" s="505"/>
      <c r="CK53" s="73"/>
    </row>
    <row r="54" spans="2:89" ht="13.5" customHeight="1">
      <c r="B54" s="72"/>
      <c r="C54" s="506"/>
      <c r="D54" s="507"/>
      <c r="E54" s="507"/>
      <c r="F54" s="507"/>
      <c r="G54" s="507"/>
      <c r="H54" s="507"/>
      <c r="I54" s="507"/>
      <c r="J54" s="507"/>
      <c r="K54" s="507"/>
      <c r="L54" s="507"/>
      <c r="M54" s="507"/>
      <c r="N54" s="507"/>
      <c r="O54" s="507"/>
      <c r="P54" s="507"/>
      <c r="Q54" s="507"/>
      <c r="R54" s="507"/>
      <c r="S54" s="507"/>
      <c r="T54" s="507"/>
      <c r="U54" s="507"/>
      <c r="V54" s="507"/>
      <c r="W54" s="507"/>
      <c r="X54" s="507"/>
      <c r="Y54" s="507"/>
      <c r="Z54" s="507"/>
      <c r="AA54" s="507"/>
      <c r="AB54" s="507"/>
      <c r="AC54" s="508"/>
      <c r="AF54" s="469"/>
      <c r="AG54" s="470"/>
      <c r="AH54" s="470"/>
      <c r="AI54" s="470"/>
      <c r="AJ54" s="470"/>
      <c r="AK54" s="470"/>
      <c r="AL54" s="470"/>
      <c r="AM54" s="470"/>
      <c r="AN54" s="470"/>
      <c r="AO54" s="470"/>
      <c r="AP54" s="470"/>
      <c r="AQ54" s="470"/>
      <c r="AR54" s="471"/>
      <c r="AS54" s="478"/>
      <c r="AT54" s="479"/>
      <c r="AU54" s="479"/>
      <c r="AV54" s="479"/>
      <c r="AW54" s="479"/>
      <c r="AX54" s="479"/>
      <c r="AY54" s="479"/>
      <c r="AZ54" s="479"/>
      <c r="BA54" s="479"/>
      <c r="BB54" s="479"/>
      <c r="BC54" s="479"/>
      <c r="BD54" s="479"/>
      <c r="BE54" s="479"/>
      <c r="BF54" s="479"/>
      <c r="BG54" s="480"/>
      <c r="BJ54" s="506"/>
      <c r="BK54" s="507"/>
      <c r="BL54" s="507"/>
      <c r="BM54" s="507"/>
      <c r="BN54" s="507"/>
      <c r="BO54" s="507"/>
      <c r="BP54" s="507"/>
      <c r="BQ54" s="507"/>
      <c r="BR54" s="507"/>
      <c r="BS54" s="507"/>
      <c r="BT54" s="507"/>
      <c r="BU54" s="507"/>
      <c r="BV54" s="507"/>
      <c r="BW54" s="507"/>
      <c r="BX54" s="507"/>
      <c r="BY54" s="507"/>
      <c r="BZ54" s="507"/>
      <c r="CA54" s="507"/>
      <c r="CB54" s="507"/>
      <c r="CC54" s="507"/>
      <c r="CD54" s="507"/>
      <c r="CE54" s="507"/>
      <c r="CF54" s="507"/>
      <c r="CG54" s="507"/>
      <c r="CH54" s="507"/>
      <c r="CI54" s="507"/>
      <c r="CJ54" s="508"/>
      <c r="CK54" s="73"/>
    </row>
    <row r="55" spans="2:89" ht="13.5" customHeight="1">
      <c r="B55" s="72"/>
      <c r="C55" s="506"/>
      <c r="D55" s="507"/>
      <c r="E55" s="507"/>
      <c r="F55" s="507"/>
      <c r="G55" s="507"/>
      <c r="H55" s="507"/>
      <c r="I55" s="507"/>
      <c r="J55" s="507"/>
      <c r="K55" s="507"/>
      <c r="L55" s="507"/>
      <c r="M55" s="507"/>
      <c r="N55" s="507"/>
      <c r="O55" s="507"/>
      <c r="P55" s="507"/>
      <c r="Q55" s="507"/>
      <c r="R55" s="507"/>
      <c r="S55" s="507"/>
      <c r="T55" s="507"/>
      <c r="U55" s="507"/>
      <c r="V55" s="507"/>
      <c r="W55" s="507"/>
      <c r="X55" s="507"/>
      <c r="Y55" s="507"/>
      <c r="Z55" s="507"/>
      <c r="AA55" s="507"/>
      <c r="AB55" s="507"/>
      <c r="AC55" s="508"/>
      <c r="AF55" s="469"/>
      <c r="AG55" s="470"/>
      <c r="AH55" s="470"/>
      <c r="AI55" s="470"/>
      <c r="AJ55" s="470"/>
      <c r="AK55" s="470"/>
      <c r="AL55" s="470"/>
      <c r="AM55" s="470"/>
      <c r="AN55" s="470"/>
      <c r="AO55" s="470"/>
      <c r="AP55" s="470"/>
      <c r="AQ55" s="470"/>
      <c r="AR55" s="471"/>
      <c r="AS55" s="478"/>
      <c r="AT55" s="479"/>
      <c r="AU55" s="479"/>
      <c r="AV55" s="479"/>
      <c r="AW55" s="479"/>
      <c r="AX55" s="479"/>
      <c r="AY55" s="479"/>
      <c r="AZ55" s="479"/>
      <c r="BA55" s="479"/>
      <c r="BB55" s="479"/>
      <c r="BC55" s="479"/>
      <c r="BD55" s="479"/>
      <c r="BE55" s="479"/>
      <c r="BF55" s="479"/>
      <c r="BG55" s="480"/>
      <c r="BJ55" s="506"/>
      <c r="BK55" s="507"/>
      <c r="BL55" s="507"/>
      <c r="BM55" s="507"/>
      <c r="BN55" s="507"/>
      <c r="BO55" s="507"/>
      <c r="BP55" s="507"/>
      <c r="BQ55" s="507"/>
      <c r="BR55" s="507"/>
      <c r="BS55" s="507"/>
      <c r="BT55" s="507"/>
      <c r="BU55" s="507"/>
      <c r="BV55" s="507"/>
      <c r="BW55" s="507"/>
      <c r="BX55" s="507"/>
      <c r="BY55" s="507"/>
      <c r="BZ55" s="507"/>
      <c r="CA55" s="507"/>
      <c r="CB55" s="507"/>
      <c r="CC55" s="507"/>
      <c r="CD55" s="507"/>
      <c r="CE55" s="507"/>
      <c r="CF55" s="507"/>
      <c r="CG55" s="507"/>
      <c r="CH55" s="507"/>
      <c r="CI55" s="507"/>
      <c r="CJ55" s="508"/>
      <c r="CK55" s="73"/>
    </row>
    <row r="56" spans="2:89" ht="13.5" customHeight="1" thickBot="1">
      <c r="B56" s="72"/>
      <c r="C56" s="506"/>
      <c r="D56" s="507"/>
      <c r="E56" s="507"/>
      <c r="F56" s="507"/>
      <c r="G56" s="507"/>
      <c r="H56" s="507"/>
      <c r="I56" s="507"/>
      <c r="J56" s="507"/>
      <c r="K56" s="507"/>
      <c r="L56" s="507"/>
      <c r="M56" s="507"/>
      <c r="N56" s="507"/>
      <c r="O56" s="507"/>
      <c r="P56" s="507"/>
      <c r="Q56" s="507"/>
      <c r="R56" s="507"/>
      <c r="S56" s="507"/>
      <c r="T56" s="507"/>
      <c r="U56" s="507"/>
      <c r="V56" s="507"/>
      <c r="W56" s="507"/>
      <c r="X56" s="507"/>
      <c r="Y56" s="507"/>
      <c r="Z56" s="507"/>
      <c r="AA56" s="507"/>
      <c r="AB56" s="507"/>
      <c r="AC56" s="508"/>
      <c r="AF56" s="472"/>
      <c r="AG56" s="473"/>
      <c r="AH56" s="473"/>
      <c r="AI56" s="473"/>
      <c r="AJ56" s="473"/>
      <c r="AK56" s="473"/>
      <c r="AL56" s="473"/>
      <c r="AM56" s="473"/>
      <c r="AN56" s="473"/>
      <c r="AO56" s="473"/>
      <c r="AP56" s="473"/>
      <c r="AQ56" s="473"/>
      <c r="AR56" s="474"/>
      <c r="AS56" s="481"/>
      <c r="AT56" s="482"/>
      <c r="AU56" s="482"/>
      <c r="AV56" s="482"/>
      <c r="AW56" s="482"/>
      <c r="AX56" s="482"/>
      <c r="AY56" s="482"/>
      <c r="AZ56" s="482"/>
      <c r="BA56" s="482"/>
      <c r="BB56" s="482"/>
      <c r="BC56" s="482"/>
      <c r="BD56" s="482"/>
      <c r="BE56" s="482"/>
      <c r="BF56" s="482"/>
      <c r="BG56" s="483"/>
      <c r="BJ56" s="506"/>
      <c r="BK56" s="507"/>
      <c r="BL56" s="507"/>
      <c r="BM56" s="507"/>
      <c r="BN56" s="507"/>
      <c r="BO56" s="507"/>
      <c r="BP56" s="507"/>
      <c r="BQ56" s="507"/>
      <c r="BR56" s="507"/>
      <c r="BS56" s="507"/>
      <c r="BT56" s="507"/>
      <c r="BU56" s="507"/>
      <c r="BV56" s="507"/>
      <c r="BW56" s="507"/>
      <c r="BX56" s="507"/>
      <c r="BY56" s="507"/>
      <c r="BZ56" s="507"/>
      <c r="CA56" s="507"/>
      <c r="CB56" s="507"/>
      <c r="CC56" s="507"/>
      <c r="CD56" s="507"/>
      <c r="CE56" s="507"/>
      <c r="CF56" s="507"/>
      <c r="CG56" s="507"/>
      <c r="CH56" s="507"/>
      <c r="CI56" s="507"/>
      <c r="CJ56" s="508"/>
      <c r="CK56" s="73"/>
    </row>
    <row r="57" spans="2:89" ht="13.5" customHeight="1" thickBot="1">
      <c r="B57" s="72"/>
      <c r="C57" s="506"/>
      <c r="D57" s="507"/>
      <c r="E57" s="507"/>
      <c r="F57" s="507"/>
      <c r="G57" s="507"/>
      <c r="H57" s="507"/>
      <c r="I57" s="507"/>
      <c r="J57" s="507"/>
      <c r="K57" s="507"/>
      <c r="L57" s="507"/>
      <c r="M57" s="507"/>
      <c r="N57" s="507"/>
      <c r="O57" s="507"/>
      <c r="P57" s="507"/>
      <c r="Q57" s="507"/>
      <c r="R57" s="507"/>
      <c r="S57" s="507"/>
      <c r="T57" s="507"/>
      <c r="U57" s="507"/>
      <c r="V57" s="507"/>
      <c r="W57" s="507"/>
      <c r="X57" s="507"/>
      <c r="Y57" s="507"/>
      <c r="Z57" s="507"/>
      <c r="AA57" s="507"/>
      <c r="AB57" s="507"/>
      <c r="AC57" s="508"/>
      <c r="AF57" s="494" t="s">
        <v>288</v>
      </c>
      <c r="AG57" s="495"/>
      <c r="AH57" s="495"/>
      <c r="AI57" s="495"/>
      <c r="AJ57" s="495"/>
      <c r="AK57" s="495"/>
      <c r="AL57" s="495"/>
      <c r="AM57" s="495"/>
      <c r="AN57" s="495"/>
      <c r="AO57" s="495"/>
      <c r="AP57" s="495"/>
      <c r="AQ57" s="495"/>
      <c r="AR57" s="496"/>
      <c r="AS57" s="465"/>
      <c r="AT57" s="465"/>
      <c r="AU57" s="465"/>
      <c r="AV57" s="465"/>
      <c r="AW57" s="465"/>
      <c r="AX57" s="465"/>
      <c r="AY57" s="465"/>
      <c r="AZ57" s="465"/>
      <c r="BA57" s="465"/>
      <c r="BB57" s="465"/>
      <c r="BC57" s="465"/>
      <c r="BD57" s="465"/>
      <c r="BE57" s="465"/>
      <c r="BF57" s="465"/>
      <c r="BG57" s="465"/>
      <c r="BJ57" s="506"/>
      <c r="BK57" s="507"/>
      <c r="BL57" s="507"/>
      <c r="BM57" s="507"/>
      <c r="BN57" s="507"/>
      <c r="BO57" s="507"/>
      <c r="BP57" s="507"/>
      <c r="BQ57" s="507"/>
      <c r="BR57" s="507"/>
      <c r="BS57" s="507"/>
      <c r="BT57" s="507"/>
      <c r="BU57" s="507"/>
      <c r="BV57" s="507"/>
      <c r="BW57" s="507"/>
      <c r="BX57" s="507"/>
      <c r="BY57" s="507"/>
      <c r="BZ57" s="507"/>
      <c r="CA57" s="507"/>
      <c r="CB57" s="507"/>
      <c r="CC57" s="507"/>
      <c r="CD57" s="507"/>
      <c r="CE57" s="507"/>
      <c r="CF57" s="507"/>
      <c r="CG57" s="507"/>
      <c r="CH57" s="507"/>
      <c r="CI57" s="507"/>
      <c r="CJ57" s="508"/>
      <c r="CK57" s="73"/>
    </row>
    <row r="58" spans="2:89" ht="13.5" customHeight="1" thickBot="1">
      <c r="B58" s="72"/>
      <c r="C58" s="506"/>
      <c r="D58" s="507"/>
      <c r="E58" s="507"/>
      <c r="F58" s="507"/>
      <c r="G58" s="507"/>
      <c r="H58" s="507"/>
      <c r="I58" s="507"/>
      <c r="J58" s="507"/>
      <c r="K58" s="507"/>
      <c r="L58" s="507"/>
      <c r="M58" s="507"/>
      <c r="N58" s="507"/>
      <c r="O58" s="507"/>
      <c r="P58" s="507"/>
      <c r="Q58" s="507"/>
      <c r="R58" s="507"/>
      <c r="S58" s="507"/>
      <c r="T58" s="507"/>
      <c r="U58" s="507"/>
      <c r="V58" s="507"/>
      <c r="W58" s="507"/>
      <c r="X58" s="507"/>
      <c r="Y58" s="507"/>
      <c r="Z58" s="507"/>
      <c r="AA58" s="507"/>
      <c r="AB58" s="507"/>
      <c r="AC58" s="508"/>
      <c r="AF58" s="497"/>
      <c r="AG58" s="498"/>
      <c r="AH58" s="498"/>
      <c r="AI58" s="498"/>
      <c r="AJ58" s="498"/>
      <c r="AK58" s="498"/>
      <c r="AL58" s="498"/>
      <c r="AM58" s="498"/>
      <c r="AN58" s="498"/>
      <c r="AO58" s="498"/>
      <c r="AP58" s="498"/>
      <c r="AQ58" s="498"/>
      <c r="AR58" s="499"/>
      <c r="AS58" s="465"/>
      <c r="AT58" s="465"/>
      <c r="AU58" s="465"/>
      <c r="AV58" s="465"/>
      <c r="AW58" s="465"/>
      <c r="AX58" s="465"/>
      <c r="AY58" s="465"/>
      <c r="AZ58" s="465"/>
      <c r="BA58" s="465"/>
      <c r="BB58" s="465"/>
      <c r="BC58" s="465"/>
      <c r="BD58" s="465"/>
      <c r="BE58" s="465"/>
      <c r="BF58" s="465"/>
      <c r="BG58" s="465"/>
      <c r="BJ58" s="506"/>
      <c r="BK58" s="507"/>
      <c r="BL58" s="507"/>
      <c r="BM58" s="507"/>
      <c r="BN58" s="507"/>
      <c r="BO58" s="507"/>
      <c r="BP58" s="507"/>
      <c r="BQ58" s="507"/>
      <c r="BR58" s="507"/>
      <c r="BS58" s="507"/>
      <c r="BT58" s="507"/>
      <c r="BU58" s="507"/>
      <c r="BV58" s="507"/>
      <c r="BW58" s="507"/>
      <c r="BX58" s="507"/>
      <c r="BY58" s="507"/>
      <c r="BZ58" s="507"/>
      <c r="CA58" s="507"/>
      <c r="CB58" s="507"/>
      <c r="CC58" s="507"/>
      <c r="CD58" s="507"/>
      <c r="CE58" s="507"/>
      <c r="CF58" s="507"/>
      <c r="CG58" s="507"/>
      <c r="CH58" s="507"/>
      <c r="CI58" s="507"/>
      <c r="CJ58" s="508"/>
      <c r="CK58" s="73"/>
    </row>
    <row r="59" spans="2:89" ht="13.5" customHeight="1" thickBot="1">
      <c r="B59" s="72"/>
      <c r="C59" s="506"/>
      <c r="D59" s="507"/>
      <c r="E59" s="507"/>
      <c r="F59" s="507"/>
      <c r="G59" s="507"/>
      <c r="H59" s="507"/>
      <c r="I59" s="507"/>
      <c r="J59" s="507"/>
      <c r="K59" s="507"/>
      <c r="L59" s="507"/>
      <c r="M59" s="507"/>
      <c r="N59" s="507"/>
      <c r="O59" s="507"/>
      <c r="P59" s="507"/>
      <c r="Q59" s="507"/>
      <c r="R59" s="507"/>
      <c r="S59" s="507"/>
      <c r="T59" s="507"/>
      <c r="U59" s="507"/>
      <c r="V59" s="507"/>
      <c r="W59" s="507"/>
      <c r="X59" s="507"/>
      <c r="Y59" s="507"/>
      <c r="Z59" s="507"/>
      <c r="AA59" s="507"/>
      <c r="AB59" s="507"/>
      <c r="AC59" s="508"/>
      <c r="AF59" s="497"/>
      <c r="AG59" s="498"/>
      <c r="AH59" s="498"/>
      <c r="AI59" s="498"/>
      <c r="AJ59" s="498"/>
      <c r="AK59" s="498"/>
      <c r="AL59" s="498"/>
      <c r="AM59" s="498"/>
      <c r="AN59" s="498"/>
      <c r="AO59" s="498"/>
      <c r="AP59" s="498"/>
      <c r="AQ59" s="498"/>
      <c r="AR59" s="499"/>
      <c r="AS59" s="465"/>
      <c r="AT59" s="465"/>
      <c r="AU59" s="465"/>
      <c r="AV59" s="465"/>
      <c r="AW59" s="465"/>
      <c r="AX59" s="465"/>
      <c r="AY59" s="465"/>
      <c r="AZ59" s="465"/>
      <c r="BA59" s="465"/>
      <c r="BB59" s="465"/>
      <c r="BC59" s="465"/>
      <c r="BD59" s="465"/>
      <c r="BE59" s="465"/>
      <c r="BF59" s="465"/>
      <c r="BG59" s="465"/>
      <c r="BJ59" s="506"/>
      <c r="BK59" s="507"/>
      <c r="BL59" s="507"/>
      <c r="BM59" s="507"/>
      <c r="BN59" s="507"/>
      <c r="BO59" s="507"/>
      <c r="BP59" s="507"/>
      <c r="BQ59" s="507"/>
      <c r="BR59" s="507"/>
      <c r="BS59" s="507"/>
      <c r="BT59" s="507"/>
      <c r="BU59" s="507"/>
      <c r="BV59" s="507"/>
      <c r="BW59" s="507"/>
      <c r="BX59" s="507"/>
      <c r="BY59" s="507"/>
      <c r="BZ59" s="507"/>
      <c r="CA59" s="507"/>
      <c r="CB59" s="507"/>
      <c r="CC59" s="507"/>
      <c r="CD59" s="507"/>
      <c r="CE59" s="507"/>
      <c r="CF59" s="507"/>
      <c r="CG59" s="507"/>
      <c r="CH59" s="507"/>
      <c r="CI59" s="507"/>
      <c r="CJ59" s="508"/>
      <c r="CK59" s="73"/>
    </row>
    <row r="60" spans="2:89" ht="13.5" customHeight="1" thickBot="1">
      <c r="B60" s="72"/>
      <c r="C60" s="506"/>
      <c r="D60" s="507"/>
      <c r="E60" s="507"/>
      <c r="F60" s="507"/>
      <c r="G60" s="507"/>
      <c r="H60" s="507"/>
      <c r="I60" s="507"/>
      <c r="J60" s="507"/>
      <c r="K60" s="507"/>
      <c r="L60" s="507"/>
      <c r="M60" s="507"/>
      <c r="N60" s="507"/>
      <c r="O60" s="507"/>
      <c r="P60" s="507"/>
      <c r="Q60" s="507"/>
      <c r="R60" s="507"/>
      <c r="S60" s="507"/>
      <c r="T60" s="507"/>
      <c r="U60" s="507"/>
      <c r="V60" s="507"/>
      <c r="W60" s="507"/>
      <c r="X60" s="507"/>
      <c r="Y60" s="507"/>
      <c r="Z60" s="507"/>
      <c r="AA60" s="507"/>
      <c r="AB60" s="507"/>
      <c r="AC60" s="508"/>
      <c r="AF60" s="497"/>
      <c r="AG60" s="498"/>
      <c r="AH60" s="498"/>
      <c r="AI60" s="498"/>
      <c r="AJ60" s="498"/>
      <c r="AK60" s="498"/>
      <c r="AL60" s="498"/>
      <c r="AM60" s="498"/>
      <c r="AN60" s="498"/>
      <c r="AO60" s="498"/>
      <c r="AP60" s="498"/>
      <c r="AQ60" s="498"/>
      <c r="AR60" s="499"/>
      <c r="AS60" s="465"/>
      <c r="AT60" s="465"/>
      <c r="AU60" s="465"/>
      <c r="AV60" s="465"/>
      <c r="AW60" s="465"/>
      <c r="AX60" s="465"/>
      <c r="AY60" s="465"/>
      <c r="AZ60" s="465"/>
      <c r="BA60" s="465"/>
      <c r="BB60" s="465"/>
      <c r="BC60" s="465"/>
      <c r="BD60" s="465"/>
      <c r="BE60" s="465"/>
      <c r="BF60" s="465"/>
      <c r="BG60" s="465"/>
      <c r="BJ60" s="506"/>
      <c r="BK60" s="507"/>
      <c r="BL60" s="507"/>
      <c r="BM60" s="507"/>
      <c r="BN60" s="507"/>
      <c r="BO60" s="507"/>
      <c r="BP60" s="507"/>
      <c r="BQ60" s="507"/>
      <c r="BR60" s="507"/>
      <c r="BS60" s="507"/>
      <c r="BT60" s="507"/>
      <c r="BU60" s="507"/>
      <c r="BV60" s="507"/>
      <c r="BW60" s="507"/>
      <c r="BX60" s="507"/>
      <c r="BY60" s="507"/>
      <c r="BZ60" s="507"/>
      <c r="CA60" s="507"/>
      <c r="CB60" s="507"/>
      <c r="CC60" s="507"/>
      <c r="CD60" s="507"/>
      <c r="CE60" s="507"/>
      <c r="CF60" s="507"/>
      <c r="CG60" s="507"/>
      <c r="CH60" s="507"/>
      <c r="CI60" s="507"/>
      <c r="CJ60" s="508"/>
      <c r="CK60" s="73"/>
    </row>
    <row r="61" spans="2:89" ht="13.5" customHeight="1" thickBot="1">
      <c r="B61" s="72"/>
      <c r="C61" s="509"/>
      <c r="D61" s="510"/>
      <c r="E61" s="510"/>
      <c r="F61" s="510"/>
      <c r="G61" s="510"/>
      <c r="H61" s="510"/>
      <c r="I61" s="510"/>
      <c r="J61" s="510"/>
      <c r="K61" s="510"/>
      <c r="L61" s="510"/>
      <c r="M61" s="510"/>
      <c r="N61" s="510"/>
      <c r="O61" s="510"/>
      <c r="P61" s="510"/>
      <c r="Q61" s="510"/>
      <c r="R61" s="510"/>
      <c r="S61" s="510"/>
      <c r="T61" s="510"/>
      <c r="U61" s="510"/>
      <c r="V61" s="510"/>
      <c r="W61" s="510"/>
      <c r="X61" s="510"/>
      <c r="Y61" s="510"/>
      <c r="Z61" s="510"/>
      <c r="AA61" s="510"/>
      <c r="AB61" s="510"/>
      <c r="AC61" s="511"/>
      <c r="AF61" s="500"/>
      <c r="AG61" s="501"/>
      <c r="AH61" s="501"/>
      <c r="AI61" s="501"/>
      <c r="AJ61" s="501"/>
      <c r="AK61" s="501"/>
      <c r="AL61" s="501"/>
      <c r="AM61" s="501"/>
      <c r="AN61" s="501"/>
      <c r="AO61" s="501"/>
      <c r="AP61" s="501"/>
      <c r="AQ61" s="501"/>
      <c r="AR61" s="502"/>
      <c r="AS61" s="465"/>
      <c r="AT61" s="465"/>
      <c r="AU61" s="465"/>
      <c r="AV61" s="465"/>
      <c r="AW61" s="465"/>
      <c r="AX61" s="465"/>
      <c r="AY61" s="465"/>
      <c r="AZ61" s="465"/>
      <c r="BA61" s="465"/>
      <c r="BB61" s="465"/>
      <c r="BC61" s="465"/>
      <c r="BD61" s="465"/>
      <c r="BE61" s="465"/>
      <c r="BF61" s="465"/>
      <c r="BG61" s="465"/>
      <c r="BJ61" s="509"/>
      <c r="BK61" s="510"/>
      <c r="BL61" s="510"/>
      <c r="BM61" s="510"/>
      <c r="BN61" s="510"/>
      <c r="BO61" s="510"/>
      <c r="BP61" s="510"/>
      <c r="BQ61" s="510"/>
      <c r="BR61" s="510"/>
      <c r="BS61" s="510"/>
      <c r="BT61" s="510"/>
      <c r="BU61" s="510"/>
      <c r="BV61" s="510"/>
      <c r="BW61" s="510"/>
      <c r="BX61" s="510"/>
      <c r="BY61" s="510"/>
      <c r="BZ61" s="510"/>
      <c r="CA61" s="510"/>
      <c r="CB61" s="510"/>
      <c r="CC61" s="510"/>
      <c r="CD61" s="510"/>
      <c r="CE61" s="510"/>
      <c r="CF61" s="510"/>
      <c r="CG61" s="510"/>
      <c r="CH61" s="510"/>
      <c r="CI61" s="510"/>
      <c r="CJ61" s="511"/>
      <c r="CK61" s="73"/>
    </row>
    <row r="62" spans="2:89" ht="13.5" customHeight="1" thickBot="1">
      <c r="B62" s="74"/>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75"/>
      <c r="CE62" s="75"/>
      <c r="CF62" s="75"/>
      <c r="CG62" s="75"/>
      <c r="CH62" s="75"/>
      <c r="CI62" s="75"/>
      <c r="CJ62" s="75"/>
      <c r="CK62" s="76"/>
    </row>
    <row r="64" spans="2:89" ht="13.5" customHeight="1" thickBot="1"/>
    <row r="65" spans="2:89" ht="13.5" customHeight="1">
      <c r="B65" s="528" t="s">
        <v>407</v>
      </c>
      <c r="C65" s="529"/>
      <c r="D65" s="529"/>
      <c r="E65" s="529"/>
      <c r="F65" s="529"/>
      <c r="G65" s="529"/>
      <c r="H65" s="529"/>
      <c r="I65" s="529"/>
      <c r="J65" s="529"/>
      <c r="K65" s="529"/>
      <c r="L65" s="529"/>
      <c r="M65" s="529"/>
      <c r="N65" s="529"/>
      <c r="O65" s="529"/>
      <c r="P65" s="529"/>
      <c r="Q65" s="529"/>
      <c r="R65" s="529"/>
      <c r="S65" s="529"/>
      <c r="T65" s="529"/>
      <c r="U65" s="529"/>
      <c r="V65" s="529"/>
      <c r="W65" s="529"/>
      <c r="X65" s="529"/>
      <c r="Y65" s="529"/>
      <c r="Z65" s="529"/>
      <c r="AA65" s="529"/>
      <c r="AB65" s="529"/>
      <c r="AC65" s="529"/>
      <c r="AD65" s="529"/>
      <c r="AE65" s="529"/>
      <c r="AF65" s="529"/>
      <c r="AG65" s="529"/>
      <c r="AH65" s="529"/>
      <c r="AI65" s="529"/>
      <c r="AJ65" s="529"/>
      <c r="AK65" s="529"/>
      <c r="AL65" s="529"/>
      <c r="AM65" s="529"/>
      <c r="AN65" s="529"/>
      <c r="AO65" s="529"/>
      <c r="AP65" s="529"/>
      <c r="AQ65" s="529"/>
      <c r="AR65" s="529"/>
      <c r="AS65" s="529"/>
      <c r="AT65" s="529"/>
      <c r="AU65" s="529"/>
      <c r="AV65" s="529"/>
      <c r="AW65" s="529"/>
      <c r="AX65" s="529"/>
      <c r="AY65" s="529"/>
      <c r="AZ65" s="529"/>
      <c r="BA65" s="529"/>
      <c r="BB65" s="529"/>
      <c r="BC65" s="529"/>
      <c r="BD65" s="529"/>
      <c r="BE65" s="529"/>
      <c r="BF65" s="529"/>
      <c r="BG65" s="529"/>
      <c r="BH65" s="529"/>
      <c r="BI65" s="529"/>
      <c r="BJ65" s="529"/>
      <c r="BK65" s="529"/>
      <c r="BL65" s="529"/>
      <c r="BM65" s="529"/>
      <c r="BN65" s="529"/>
      <c r="BO65" s="529"/>
      <c r="BP65" s="529"/>
      <c r="BQ65" s="529"/>
      <c r="BR65" s="529"/>
      <c r="BS65" s="529"/>
      <c r="BT65" s="529"/>
      <c r="BU65" s="529"/>
      <c r="BV65" s="529"/>
      <c r="BW65" s="529"/>
      <c r="BX65" s="529"/>
      <c r="BY65" s="529"/>
      <c r="BZ65" s="529"/>
      <c r="CA65" s="529"/>
      <c r="CB65" s="529"/>
      <c r="CC65" s="529"/>
      <c r="CD65" s="529"/>
      <c r="CE65" s="529"/>
      <c r="CF65" s="529"/>
      <c r="CG65" s="529"/>
      <c r="CH65" s="529"/>
      <c r="CI65" s="529"/>
      <c r="CJ65" s="529"/>
      <c r="CK65" s="530"/>
    </row>
    <row r="66" spans="2:89" ht="13.5" customHeight="1" thickBot="1">
      <c r="B66" s="531"/>
      <c r="C66" s="532"/>
      <c r="D66" s="532"/>
      <c r="E66" s="532"/>
      <c r="F66" s="532"/>
      <c r="G66" s="532"/>
      <c r="H66" s="532"/>
      <c r="I66" s="532"/>
      <c r="J66" s="532"/>
      <c r="K66" s="532"/>
      <c r="L66" s="532"/>
      <c r="M66" s="532"/>
      <c r="N66" s="532"/>
      <c r="O66" s="532"/>
      <c r="P66" s="532"/>
      <c r="Q66" s="532"/>
      <c r="R66" s="532"/>
      <c r="S66" s="532"/>
      <c r="T66" s="532"/>
      <c r="U66" s="532"/>
      <c r="V66" s="532"/>
      <c r="W66" s="532"/>
      <c r="X66" s="532"/>
      <c r="Y66" s="532"/>
      <c r="Z66" s="532"/>
      <c r="AA66" s="532"/>
      <c r="AB66" s="532"/>
      <c r="AC66" s="532"/>
      <c r="AD66" s="532"/>
      <c r="AE66" s="532"/>
      <c r="AF66" s="532"/>
      <c r="AG66" s="532"/>
      <c r="AH66" s="532"/>
      <c r="AI66" s="532"/>
      <c r="AJ66" s="532"/>
      <c r="AK66" s="532"/>
      <c r="AL66" s="532"/>
      <c r="AM66" s="532"/>
      <c r="AN66" s="532"/>
      <c r="AO66" s="532"/>
      <c r="AP66" s="532"/>
      <c r="AQ66" s="532"/>
      <c r="AR66" s="532"/>
      <c r="AS66" s="532"/>
      <c r="AT66" s="532"/>
      <c r="AU66" s="532"/>
      <c r="AV66" s="532"/>
      <c r="AW66" s="532"/>
      <c r="AX66" s="532"/>
      <c r="AY66" s="532"/>
      <c r="AZ66" s="532"/>
      <c r="BA66" s="532"/>
      <c r="BB66" s="532"/>
      <c r="BC66" s="532"/>
      <c r="BD66" s="532"/>
      <c r="BE66" s="532"/>
      <c r="BF66" s="532"/>
      <c r="BG66" s="532"/>
      <c r="BH66" s="532"/>
      <c r="BI66" s="532"/>
      <c r="BJ66" s="532"/>
      <c r="BK66" s="532"/>
      <c r="BL66" s="532"/>
      <c r="BM66" s="532"/>
      <c r="BN66" s="532"/>
      <c r="BO66" s="532"/>
      <c r="BP66" s="532"/>
      <c r="BQ66" s="532"/>
      <c r="BR66" s="532"/>
      <c r="BS66" s="532"/>
      <c r="BT66" s="532"/>
      <c r="BU66" s="532"/>
      <c r="BV66" s="532"/>
      <c r="BW66" s="532"/>
      <c r="BX66" s="532"/>
      <c r="BY66" s="532"/>
      <c r="BZ66" s="532"/>
      <c r="CA66" s="532"/>
      <c r="CB66" s="532"/>
      <c r="CC66" s="532"/>
      <c r="CD66" s="532"/>
      <c r="CE66" s="532"/>
      <c r="CF66" s="532"/>
      <c r="CG66" s="532"/>
      <c r="CH66" s="532"/>
      <c r="CI66" s="532"/>
      <c r="CJ66" s="532"/>
      <c r="CK66" s="533"/>
    </row>
    <row r="67" spans="2:89" ht="13.5" customHeight="1">
      <c r="B67" s="72"/>
      <c r="AE67" s="70"/>
      <c r="AF67" s="70"/>
      <c r="AG67" s="70"/>
      <c r="AH67" s="70"/>
      <c r="AI67" s="70"/>
      <c r="AJ67" s="70"/>
      <c r="AK67" s="70"/>
      <c r="AL67" s="70"/>
      <c r="AM67" s="70"/>
      <c r="AN67" s="70"/>
      <c r="CK67" s="73"/>
    </row>
    <row r="68" spans="2:89" ht="13.5" customHeight="1" thickBot="1">
      <c r="B68" s="72"/>
      <c r="C68" s="79" t="s">
        <v>104</v>
      </c>
      <c r="BJ68" s="79" t="s">
        <v>107</v>
      </c>
      <c r="CK68" s="73"/>
    </row>
    <row r="69" spans="2:89" ht="13.5" customHeight="1">
      <c r="B69" s="72"/>
      <c r="C69" s="503"/>
      <c r="D69" s="504"/>
      <c r="E69" s="504"/>
      <c r="F69" s="504"/>
      <c r="G69" s="504"/>
      <c r="H69" s="504"/>
      <c r="I69" s="504"/>
      <c r="J69" s="504"/>
      <c r="K69" s="504"/>
      <c r="L69" s="504"/>
      <c r="M69" s="504"/>
      <c r="N69" s="504"/>
      <c r="O69" s="504"/>
      <c r="P69" s="504"/>
      <c r="Q69" s="504"/>
      <c r="R69" s="504"/>
      <c r="S69" s="504"/>
      <c r="T69" s="504"/>
      <c r="U69" s="504"/>
      <c r="V69" s="504"/>
      <c r="W69" s="504"/>
      <c r="X69" s="504"/>
      <c r="Y69" s="504"/>
      <c r="Z69" s="504"/>
      <c r="AA69" s="504"/>
      <c r="AB69" s="504"/>
      <c r="AC69" s="505"/>
      <c r="AF69" s="534" t="s">
        <v>112</v>
      </c>
      <c r="AG69" s="535"/>
      <c r="AH69" s="535"/>
      <c r="AI69" s="535"/>
      <c r="AJ69" s="535"/>
      <c r="AK69" s="535"/>
      <c r="AL69" s="535"/>
      <c r="AM69" s="535"/>
      <c r="AN69" s="535"/>
      <c r="AO69" s="535"/>
      <c r="AP69" s="535"/>
      <c r="AQ69" s="536"/>
      <c r="AR69" s="555"/>
      <c r="AS69" s="556"/>
      <c r="AT69" s="556"/>
      <c r="AU69" s="556"/>
      <c r="AV69" s="556"/>
      <c r="AW69" s="556"/>
      <c r="AX69" s="556"/>
      <c r="AY69" s="556"/>
      <c r="AZ69" s="556"/>
      <c r="BA69" s="556"/>
      <c r="BB69" s="556"/>
      <c r="BC69" s="556"/>
      <c r="BD69" s="556"/>
      <c r="BE69" s="556"/>
      <c r="BF69" s="556"/>
      <c r="BG69" s="557"/>
      <c r="BJ69" s="503"/>
      <c r="BK69" s="504"/>
      <c r="BL69" s="504"/>
      <c r="BM69" s="504"/>
      <c r="BN69" s="504"/>
      <c r="BO69" s="504"/>
      <c r="BP69" s="504"/>
      <c r="BQ69" s="504"/>
      <c r="BR69" s="504"/>
      <c r="BS69" s="504"/>
      <c r="BT69" s="504"/>
      <c r="BU69" s="504"/>
      <c r="BV69" s="504"/>
      <c r="BW69" s="504"/>
      <c r="BX69" s="504"/>
      <c r="BY69" s="504"/>
      <c r="BZ69" s="504"/>
      <c r="CA69" s="504"/>
      <c r="CB69" s="504"/>
      <c r="CC69" s="504"/>
      <c r="CD69" s="504"/>
      <c r="CE69" s="504"/>
      <c r="CF69" s="504"/>
      <c r="CG69" s="504"/>
      <c r="CH69" s="504"/>
      <c r="CI69" s="504"/>
      <c r="CJ69" s="505"/>
      <c r="CK69" s="73"/>
    </row>
    <row r="70" spans="2:89" ht="13.5" customHeight="1">
      <c r="B70" s="72"/>
      <c r="C70" s="506"/>
      <c r="D70" s="507"/>
      <c r="E70" s="507"/>
      <c r="F70" s="507"/>
      <c r="G70" s="507"/>
      <c r="H70" s="507"/>
      <c r="I70" s="507"/>
      <c r="J70" s="507"/>
      <c r="K70" s="507"/>
      <c r="L70" s="507"/>
      <c r="M70" s="507"/>
      <c r="N70" s="507"/>
      <c r="O70" s="507"/>
      <c r="P70" s="507"/>
      <c r="Q70" s="507"/>
      <c r="R70" s="507"/>
      <c r="S70" s="507"/>
      <c r="T70" s="507"/>
      <c r="U70" s="507"/>
      <c r="V70" s="507"/>
      <c r="W70" s="507"/>
      <c r="X70" s="507"/>
      <c r="Y70" s="507"/>
      <c r="Z70" s="507"/>
      <c r="AA70" s="507"/>
      <c r="AB70" s="507"/>
      <c r="AC70" s="508"/>
      <c r="AF70" s="537"/>
      <c r="AG70" s="538"/>
      <c r="AH70" s="538"/>
      <c r="AI70" s="538"/>
      <c r="AJ70" s="538"/>
      <c r="AK70" s="538"/>
      <c r="AL70" s="538"/>
      <c r="AM70" s="538"/>
      <c r="AN70" s="538"/>
      <c r="AO70" s="538"/>
      <c r="AP70" s="538"/>
      <c r="AQ70" s="539"/>
      <c r="AR70" s="558"/>
      <c r="AS70" s="559"/>
      <c r="AT70" s="559"/>
      <c r="AU70" s="559"/>
      <c r="AV70" s="559"/>
      <c r="AW70" s="559"/>
      <c r="AX70" s="559"/>
      <c r="AY70" s="559"/>
      <c r="AZ70" s="559"/>
      <c r="BA70" s="559"/>
      <c r="BB70" s="559"/>
      <c r="BC70" s="559"/>
      <c r="BD70" s="559"/>
      <c r="BE70" s="559"/>
      <c r="BF70" s="559"/>
      <c r="BG70" s="560"/>
      <c r="BJ70" s="506"/>
      <c r="BK70" s="507"/>
      <c r="BL70" s="507"/>
      <c r="BM70" s="507"/>
      <c r="BN70" s="507"/>
      <c r="BO70" s="507"/>
      <c r="BP70" s="507"/>
      <c r="BQ70" s="507"/>
      <c r="BR70" s="507"/>
      <c r="BS70" s="507"/>
      <c r="BT70" s="507"/>
      <c r="BU70" s="507"/>
      <c r="BV70" s="507"/>
      <c r="BW70" s="507"/>
      <c r="BX70" s="507"/>
      <c r="BY70" s="507"/>
      <c r="BZ70" s="507"/>
      <c r="CA70" s="507"/>
      <c r="CB70" s="507"/>
      <c r="CC70" s="507"/>
      <c r="CD70" s="507"/>
      <c r="CE70" s="507"/>
      <c r="CF70" s="507"/>
      <c r="CG70" s="507"/>
      <c r="CH70" s="507"/>
      <c r="CI70" s="507"/>
      <c r="CJ70" s="508"/>
      <c r="CK70" s="73"/>
    </row>
    <row r="71" spans="2:89" ht="13.5" customHeight="1">
      <c r="B71" s="72"/>
      <c r="C71" s="506"/>
      <c r="D71" s="507"/>
      <c r="E71" s="507"/>
      <c r="F71" s="507"/>
      <c r="G71" s="507"/>
      <c r="H71" s="507"/>
      <c r="I71" s="507"/>
      <c r="J71" s="507"/>
      <c r="K71" s="507"/>
      <c r="L71" s="507"/>
      <c r="M71" s="507"/>
      <c r="N71" s="507"/>
      <c r="O71" s="507"/>
      <c r="P71" s="507"/>
      <c r="Q71" s="507"/>
      <c r="R71" s="507"/>
      <c r="S71" s="507"/>
      <c r="T71" s="507"/>
      <c r="U71" s="507"/>
      <c r="V71" s="507"/>
      <c r="W71" s="507"/>
      <c r="X71" s="507"/>
      <c r="Y71" s="507"/>
      <c r="Z71" s="507"/>
      <c r="AA71" s="507"/>
      <c r="AB71" s="507"/>
      <c r="AC71" s="508"/>
      <c r="AF71" s="537"/>
      <c r="AG71" s="538"/>
      <c r="AH71" s="538"/>
      <c r="AI71" s="538"/>
      <c r="AJ71" s="538"/>
      <c r="AK71" s="538"/>
      <c r="AL71" s="538"/>
      <c r="AM71" s="538"/>
      <c r="AN71" s="538"/>
      <c r="AO71" s="538"/>
      <c r="AP71" s="538"/>
      <c r="AQ71" s="539"/>
      <c r="AR71" s="558"/>
      <c r="AS71" s="559"/>
      <c r="AT71" s="559"/>
      <c r="AU71" s="559"/>
      <c r="AV71" s="559"/>
      <c r="AW71" s="559"/>
      <c r="AX71" s="559"/>
      <c r="AY71" s="559"/>
      <c r="AZ71" s="559"/>
      <c r="BA71" s="559"/>
      <c r="BB71" s="559"/>
      <c r="BC71" s="559"/>
      <c r="BD71" s="559"/>
      <c r="BE71" s="559"/>
      <c r="BF71" s="559"/>
      <c r="BG71" s="560"/>
      <c r="BJ71" s="506"/>
      <c r="BK71" s="507"/>
      <c r="BL71" s="507"/>
      <c r="BM71" s="507"/>
      <c r="BN71" s="507"/>
      <c r="BO71" s="507"/>
      <c r="BP71" s="507"/>
      <c r="BQ71" s="507"/>
      <c r="BR71" s="507"/>
      <c r="BS71" s="507"/>
      <c r="BT71" s="507"/>
      <c r="BU71" s="507"/>
      <c r="BV71" s="507"/>
      <c r="BW71" s="507"/>
      <c r="BX71" s="507"/>
      <c r="BY71" s="507"/>
      <c r="BZ71" s="507"/>
      <c r="CA71" s="507"/>
      <c r="CB71" s="507"/>
      <c r="CC71" s="507"/>
      <c r="CD71" s="507"/>
      <c r="CE71" s="507"/>
      <c r="CF71" s="507"/>
      <c r="CG71" s="507"/>
      <c r="CH71" s="507"/>
      <c r="CI71" s="507"/>
      <c r="CJ71" s="508"/>
      <c r="CK71" s="73"/>
    </row>
    <row r="72" spans="2:89" ht="13.5" customHeight="1" thickBot="1">
      <c r="B72" s="72"/>
      <c r="C72" s="506"/>
      <c r="D72" s="507"/>
      <c r="E72" s="507"/>
      <c r="F72" s="507"/>
      <c r="G72" s="507"/>
      <c r="H72" s="507"/>
      <c r="I72" s="507"/>
      <c r="J72" s="507"/>
      <c r="K72" s="507"/>
      <c r="L72" s="507"/>
      <c r="M72" s="507"/>
      <c r="N72" s="507"/>
      <c r="O72" s="507"/>
      <c r="P72" s="507"/>
      <c r="Q72" s="507"/>
      <c r="R72" s="507"/>
      <c r="S72" s="507"/>
      <c r="T72" s="507"/>
      <c r="U72" s="507"/>
      <c r="V72" s="507"/>
      <c r="W72" s="507"/>
      <c r="X72" s="507"/>
      <c r="Y72" s="507"/>
      <c r="Z72" s="507"/>
      <c r="AA72" s="507"/>
      <c r="AB72" s="507"/>
      <c r="AC72" s="508"/>
      <c r="AF72" s="540"/>
      <c r="AG72" s="541"/>
      <c r="AH72" s="541"/>
      <c r="AI72" s="541"/>
      <c r="AJ72" s="541"/>
      <c r="AK72" s="541"/>
      <c r="AL72" s="541"/>
      <c r="AM72" s="541"/>
      <c r="AN72" s="541"/>
      <c r="AO72" s="541"/>
      <c r="AP72" s="541"/>
      <c r="AQ72" s="542"/>
      <c r="AR72" s="561"/>
      <c r="AS72" s="562"/>
      <c r="AT72" s="562"/>
      <c r="AU72" s="562"/>
      <c r="AV72" s="562"/>
      <c r="AW72" s="562"/>
      <c r="AX72" s="562"/>
      <c r="AY72" s="562"/>
      <c r="AZ72" s="562"/>
      <c r="BA72" s="562"/>
      <c r="BB72" s="562"/>
      <c r="BC72" s="562"/>
      <c r="BD72" s="562"/>
      <c r="BE72" s="562"/>
      <c r="BF72" s="562"/>
      <c r="BG72" s="563"/>
      <c r="BJ72" s="506"/>
      <c r="BK72" s="507"/>
      <c r="BL72" s="507"/>
      <c r="BM72" s="507"/>
      <c r="BN72" s="507"/>
      <c r="BO72" s="507"/>
      <c r="BP72" s="507"/>
      <c r="BQ72" s="507"/>
      <c r="BR72" s="507"/>
      <c r="BS72" s="507"/>
      <c r="BT72" s="507"/>
      <c r="BU72" s="507"/>
      <c r="BV72" s="507"/>
      <c r="BW72" s="507"/>
      <c r="BX72" s="507"/>
      <c r="BY72" s="507"/>
      <c r="BZ72" s="507"/>
      <c r="CA72" s="507"/>
      <c r="CB72" s="507"/>
      <c r="CC72" s="507"/>
      <c r="CD72" s="507"/>
      <c r="CE72" s="507"/>
      <c r="CF72" s="507"/>
      <c r="CG72" s="507"/>
      <c r="CH72" s="507"/>
      <c r="CI72" s="507"/>
      <c r="CJ72" s="508"/>
      <c r="CK72" s="73"/>
    </row>
    <row r="73" spans="2:89" ht="13.5" customHeight="1">
      <c r="B73" s="72"/>
      <c r="C73" s="506"/>
      <c r="D73" s="507"/>
      <c r="E73" s="507"/>
      <c r="F73" s="507"/>
      <c r="G73" s="507"/>
      <c r="H73" s="507"/>
      <c r="I73" s="507"/>
      <c r="J73" s="507"/>
      <c r="K73" s="507"/>
      <c r="L73" s="507"/>
      <c r="M73" s="507"/>
      <c r="N73" s="507"/>
      <c r="O73" s="507"/>
      <c r="P73" s="507"/>
      <c r="Q73" s="507"/>
      <c r="R73" s="507"/>
      <c r="S73" s="507"/>
      <c r="T73" s="507"/>
      <c r="U73" s="507"/>
      <c r="V73" s="507"/>
      <c r="W73" s="507"/>
      <c r="X73" s="507"/>
      <c r="Y73" s="507"/>
      <c r="Z73" s="507"/>
      <c r="AA73" s="507"/>
      <c r="AB73" s="507"/>
      <c r="AC73" s="508"/>
      <c r="BJ73" s="506"/>
      <c r="BK73" s="507"/>
      <c r="BL73" s="507"/>
      <c r="BM73" s="507"/>
      <c r="BN73" s="507"/>
      <c r="BO73" s="507"/>
      <c r="BP73" s="507"/>
      <c r="BQ73" s="507"/>
      <c r="BR73" s="507"/>
      <c r="BS73" s="507"/>
      <c r="BT73" s="507"/>
      <c r="BU73" s="507"/>
      <c r="BV73" s="507"/>
      <c r="BW73" s="507"/>
      <c r="BX73" s="507"/>
      <c r="BY73" s="507"/>
      <c r="BZ73" s="507"/>
      <c r="CA73" s="507"/>
      <c r="CB73" s="507"/>
      <c r="CC73" s="507"/>
      <c r="CD73" s="507"/>
      <c r="CE73" s="507"/>
      <c r="CF73" s="507"/>
      <c r="CG73" s="507"/>
      <c r="CH73" s="507"/>
      <c r="CI73" s="507"/>
      <c r="CJ73" s="508"/>
      <c r="CK73" s="73"/>
    </row>
    <row r="74" spans="2:89" ht="13.5" customHeight="1" thickBot="1">
      <c r="B74" s="72"/>
      <c r="C74" s="506"/>
      <c r="D74" s="507"/>
      <c r="E74" s="507"/>
      <c r="F74" s="507"/>
      <c r="G74" s="507"/>
      <c r="H74" s="507"/>
      <c r="I74" s="507"/>
      <c r="J74" s="507"/>
      <c r="K74" s="507"/>
      <c r="L74" s="507"/>
      <c r="M74" s="507"/>
      <c r="N74" s="507"/>
      <c r="O74" s="507"/>
      <c r="P74" s="507"/>
      <c r="Q74" s="507"/>
      <c r="R74" s="507"/>
      <c r="S74" s="507"/>
      <c r="T74" s="507"/>
      <c r="U74" s="507"/>
      <c r="V74" s="507"/>
      <c r="W74" s="507"/>
      <c r="X74" s="507"/>
      <c r="Y74" s="507"/>
      <c r="Z74" s="507"/>
      <c r="AA74" s="507"/>
      <c r="AB74" s="507"/>
      <c r="AC74" s="508"/>
      <c r="BJ74" s="506"/>
      <c r="BK74" s="507"/>
      <c r="BL74" s="507"/>
      <c r="BM74" s="507"/>
      <c r="BN74" s="507"/>
      <c r="BO74" s="507"/>
      <c r="BP74" s="507"/>
      <c r="BQ74" s="507"/>
      <c r="BR74" s="507"/>
      <c r="BS74" s="507"/>
      <c r="BT74" s="507"/>
      <c r="BU74" s="507"/>
      <c r="BV74" s="507"/>
      <c r="BW74" s="507"/>
      <c r="BX74" s="507"/>
      <c r="BY74" s="507"/>
      <c r="BZ74" s="507"/>
      <c r="CA74" s="507"/>
      <c r="CB74" s="507"/>
      <c r="CC74" s="507"/>
      <c r="CD74" s="507"/>
      <c r="CE74" s="507"/>
      <c r="CF74" s="507"/>
      <c r="CG74" s="507"/>
      <c r="CH74" s="507"/>
      <c r="CI74" s="507"/>
      <c r="CJ74" s="508"/>
      <c r="CK74" s="73"/>
    </row>
    <row r="75" spans="2:89" ht="13.5" customHeight="1">
      <c r="B75" s="72"/>
      <c r="C75" s="506"/>
      <c r="D75" s="507"/>
      <c r="E75" s="507"/>
      <c r="F75" s="507"/>
      <c r="G75" s="507"/>
      <c r="H75" s="507"/>
      <c r="I75" s="507"/>
      <c r="J75" s="507"/>
      <c r="K75" s="507"/>
      <c r="L75" s="507"/>
      <c r="M75" s="507"/>
      <c r="N75" s="507"/>
      <c r="O75" s="507"/>
      <c r="P75" s="507"/>
      <c r="Q75" s="507"/>
      <c r="R75" s="507"/>
      <c r="S75" s="507"/>
      <c r="T75" s="507"/>
      <c r="U75" s="507"/>
      <c r="V75" s="507"/>
      <c r="W75" s="507"/>
      <c r="X75" s="507"/>
      <c r="Y75" s="507"/>
      <c r="Z75" s="507"/>
      <c r="AA75" s="507"/>
      <c r="AB75" s="507"/>
      <c r="AC75" s="508"/>
      <c r="AF75" s="552" t="s">
        <v>297</v>
      </c>
      <c r="AG75" s="535"/>
      <c r="AH75" s="535"/>
      <c r="AI75" s="535"/>
      <c r="AJ75" s="535"/>
      <c r="AK75" s="535"/>
      <c r="AL75" s="535"/>
      <c r="AM75" s="535"/>
      <c r="AN75" s="535"/>
      <c r="AO75" s="535"/>
      <c r="AP75" s="535"/>
      <c r="AQ75" s="536"/>
      <c r="AR75" s="552" t="s">
        <v>298</v>
      </c>
      <c r="AS75" s="535"/>
      <c r="AT75" s="535"/>
      <c r="AU75" s="535"/>
      <c r="AV75" s="535"/>
      <c r="AW75" s="535"/>
      <c r="AX75" s="535"/>
      <c r="AY75" s="535"/>
      <c r="AZ75" s="535"/>
      <c r="BA75" s="535"/>
      <c r="BB75" s="535"/>
      <c r="BC75" s="535"/>
      <c r="BD75" s="535"/>
      <c r="BE75" s="535"/>
      <c r="BF75" s="535"/>
      <c r="BG75" s="536"/>
      <c r="BJ75" s="506"/>
      <c r="BK75" s="507"/>
      <c r="BL75" s="507"/>
      <c r="BM75" s="507"/>
      <c r="BN75" s="507"/>
      <c r="BO75" s="507"/>
      <c r="BP75" s="507"/>
      <c r="BQ75" s="507"/>
      <c r="BR75" s="507"/>
      <c r="BS75" s="507"/>
      <c r="BT75" s="507"/>
      <c r="BU75" s="507"/>
      <c r="BV75" s="507"/>
      <c r="BW75" s="507"/>
      <c r="BX75" s="507"/>
      <c r="BY75" s="507"/>
      <c r="BZ75" s="507"/>
      <c r="CA75" s="507"/>
      <c r="CB75" s="507"/>
      <c r="CC75" s="507"/>
      <c r="CD75" s="507"/>
      <c r="CE75" s="507"/>
      <c r="CF75" s="507"/>
      <c r="CG75" s="507"/>
      <c r="CH75" s="507"/>
      <c r="CI75" s="507"/>
      <c r="CJ75" s="508"/>
      <c r="CK75" s="73"/>
    </row>
    <row r="76" spans="2:89" ht="13.5" customHeight="1">
      <c r="B76" s="72"/>
      <c r="C76" s="506"/>
      <c r="D76" s="507"/>
      <c r="E76" s="507"/>
      <c r="F76" s="507"/>
      <c r="G76" s="507"/>
      <c r="H76" s="507"/>
      <c r="I76" s="507"/>
      <c r="J76" s="507"/>
      <c r="K76" s="507"/>
      <c r="L76" s="507"/>
      <c r="M76" s="507"/>
      <c r="N76" s="507"/>
      <c r="O76" s="507"/>
      <c r="P76" s="507"/>
      <c r="Q76" s="507"/>
      <c r="R76" s="507"/>
      <c r="S76" s="507"/>
      <c r="T76" s="507"/>
      <c r="U76" s="507"/>
      <c r="V76" s="507"/>
      <c r="W76" s="507"/>
      <c r="X76" s="507"/>
      <c r="Y76" s="507"/>
      <c r="Z76" s="507"/>
      <c r="AA76" s="507"/>
      <c r="AB76" s="507"/>
      <c r="AC76" s="508"/>
      <c r="AF76" s="537"/>
      <c r="AG76" s="538"/>
      <c r="AH76" s="538"/>
      <c r="AI76" s="538"/>
      <c r="AJ76" s="538"/>
      <c r="AK76" s="538"/>
      <c r="AL76" s="538"/>
      <c r="AM76" s="538"/>
      <c r="AN76" s="538"/>
      <c r="AO76" s="538"/>
      <c r="AP76" s="538"/>
      <c r="AQ76" s="539"/>
      <c r="AR76" s="537"/>
      <c r="AS76" s="538"/>
      <c r="AT76" s="538"/>
      <c r="AU76" s="538"/>
      <c r="AV76" s="538"/>
      <c r="AW76" s="538"/>
      <c r="AX76" s="538"/>
      <c r="AY76" s="538"/>
      <c r="AZ76" s="538"/>
      <c r="BA76" s="538"/>
      <c r="BB76" s="538"/>
      <c r="BC76" s="538"/>
      <c r="BD76" s="538"/>
      <c r="BE76" s="538"/>
      <c r="BF76" s="538"/>
      <c r="BG76" s="539"/>
      <c r="BJ76" s="506"/>
      <c r="BK76" s="507"/>
      <c r="BL76" s="507"/>
      <c r="BM76" s="507"/>
      <c r="BN76" s="507"/>
      <c r="BO76" s="507"/>
      <c r="BP76" s="507"/>
      <c r="BQ76" s="507"/>
      <c r="BR76" s="507"/>
      <c r="BS76" s="507"/>
      <c r="BT76" s="507"/>
      <c r="BU76" s="507"/>
      <c r="BV76" s="507"/>
      <c r="BW76" s="507"/>
      <c r="BX76" s="507"/>
      <c r="BY76" s="507"/>
      <c r="BZ76" s="507"/>
      <c r="CA76" s="507"/>
      <c r="CB76" s="507"/>
      <c r="CC76" s="507"/>
      <c r="CD76" s="507"/>
      <c r="CE76" s="507"/>
      <c r="CF76" s="507"/>
      <c r="CG76" s="507"/>
      <c r="CH76" s="507"/>
      <c r="CI76" s="507"/>
      <c r="CJ76" s="508"/>
      <c r="CK76" s="73"/>
    </row>
    <row r="77" spans="2:89" ht="13.2" customHeight="1">
      <c r="B77" s="72"/>
      <c r="C77" s="506"/>
      <c r="D77" s="507"/>
      <c r="E77" s="507"/>
      <c r="F77" s="507"/>
      <c r="G77" s="507"/>
      <c r="H77" s="507"/>
      <c r="I77" s="507"/>
      <c r="J77" s="507"/>
      <c r="K77" s="507"/>
      <c r="L77" s="507"/>
      <c r="M77" s="507"/>
      <c r="N77" s="507"/>
      <c r="O77" s="507"/>
      <c r="P77" s="507"/>
      <c r="Q77" s="507"/>
      <c r="R77" s="507"/>
      <c r="S77" s="507"/>
      <c r="T77" s="507"/>
      <c r="U77" s="507"/>
      <c r="V77" s="507"/>
      <c r="W77" s="507"/>
      <c r="X77" s="507"/>
      <c r="Y77" s="507"/>
      <c r="Z77" s="507"/>
      <c r="AA77" s="507"/>
      <c r="AB77" s="507"/>
      <c r="AC77" s="508"/>
      <c r="AF77" s="537"/>
      <c r="AG77" s="538"/>
      <c r="AH77" s="538"/>
      <c r="AI77" s="538"/>
      <c r="AJ77" s="538"/>
      <c r="AK77" s="538"/>
      <c r="AL77" s="538"/>
      <c r="AM77" s="538"/>
      <c r="AN77" s="538"/>
      <c r="AO77" s="538"/>
      <c r="AP77" s="538"/>
      <c r="AQ77" s="539"/>
      <c r="AR77" s="537"/>
      <c r="AS77" s="538"/>
      <c r="AT77" s="538"/>
      <c r="AU77" s="538"/>
      <c r="AV77" s="538"/>
      <c r="AW77" s="538"/>
      <c r="AX77" s="538"/>
      <c r="AY77" s="538"/>
      <c r="AZ77" s="538"/>
      <c r="BA77" s="538"/>
      <c r="BB77" s="538"/>
      <c r="BC77" s="538"/>
      <c r="BD77" s="538"/>
      <c r="BE77" s="538"/>
      <c r="BF77" s="538"/>
      <c r="BG77" s="539"/>
      <c r="BJ77" s="506"/>
      <c r="BK77" s="507"/>
      <c r="BL77" s="507"/>
      <c r="BM77" s="507"/>
      <c r="BN77" s="507"/>
      <c r="BO77" s="507"/>
      <c r="BP77" s="507"/>
      <c r="BQ77" s="507"/>
      <c r="BR77" s="507"/>
      <c r="BS77" s="507"/>
      <c r="BT77" s="507"/>
      <c r="BU77" s="507"/>
      <c r="BV77" s="507"/>
      <c r="BW77" s="507"/>
      <c r="BX77" s="507"/>
      <c r="BY77" s="507"/>
      <c r="BZ77" s="507"/>
      <c r="CA77" s="507"/>
      <c r="CB77" s="507"/>
      <c r="CC77" s="507"/>
      <c r="CD77" s="507"/>
      <c r="CE77" s="507"/>
      <c r="CF77" s="507"/>
      <c r="CG77" s="507"/>
      <c r="CH77" s="507"/>
      <c r="CI77" s="507"/>
      <c r="CJ77" s="508"/>
      <c r="CK77" s="73"/>
    </row>
    <row r="78" spans="2:89" ht="13.5" customHeight="1">
      <c r="B78" s="72"/>
      <c r="C78" s="506"/>
      <c r="D78" s="507"/>
      <c r="E78" s="507"/>
      <c r="F78" s="507"/>
      <c r="G78" s="507"/>
      <c r="H78" s="507"/>
      <c r="I78" s="507"/>
      <c r="J78" s="507"/>
      <c r="K78" s="507"/>
      <c r="L78" s="507"/>
      <c r="M78" s="507"/>
      <c r="N78" s="507"/>
      <c r="O78" s="507"/>
      <c r="P78" s="507"/>
      <c r="Q78" s="507"/>
      <c r="R78" s="507"/>
      <c r="S78" s="507"/>
      <c r="T78" s="507"/>
      <c r="U78" s="507"/>
      <c r="V78" s="507"/>
      <c r="W78" s="507"/>
      <c r="X78" s="507"/>
      <c r="Y78" s="507"/>
      <c r="Z78" s="507"/>
      <c r="AA78" s="507"/>
      <c r="AB78" s="507"/>
      <c r="AC78" s="508"/>
      <c r="AF78" s="537"/>
      <c r="AG78" s="538"/>
      <c r="AH78" s="538"/>
      <c r="AI78" s="538"/>
      <c r="AJ78" s="538"/>
      <c r="AK78" s="538"/>
      <c r="AL78" s="538"/>
      <c r="AM78" s="538"/>
      <c r="AN78" s="538"/>
      <c r="AO78" s="538"/>
      <c r="AP78" s="538"/>
      <c r="AQ78" s="539"/>
      <c r="AR78" s="537"/>
      <c r="AS78" s="538"/>
      <c r="AT78" s="538"/>
      <c r="AU78" s="538"/>
      <c r="AV78" s="538"/>
      <c r="AW78" s="538"/>
      <c r="AX78" s="538"/>
      <c r="AY78" s="538"/>
      <c r="AZ78" s="538"/>
      <c r="BA78" s="538"/>
      <c r="BB78" s="538"/>
      <c r="BC78" s="538"/>
      <c r="BD78" s="538"/>
      <c r="BE78" s="538"/>
      <c r="BF78" s="538"/>
      <c r="BG78" s="539"/>
      <c r="BJ78" s="506"/>
      <c r="BK78" s="507"/>
      <c r="BL78" s="507"/>
      <c r="BM78" s="507"/>
      <c r="BN78" s="507"/>
      <c r="BO78" s="507"/>
      <c r="BP78" s="507"/>
      <c r="BQ78" s="507"/>
      <c r="BR78" s="507"/>
      <c r="BS78" s="507"/>
      <c r="BT78" s="507"/>
      <c r="BU78" s="507"/>
      <c r="BV78" s="507"/>
      <c r="BW78" s="507"/>
      <c r="BX78" s="507"/>
      <c r="BY78" s="507"/>
      <c r="BZ78" s="507"/>
      <c r="CA78" s="507"/>
      <c r="CB78" s="507"/>
      <c r="CC78" s="507"/>
      <c r="CD78" s="507"/>
      <c r="CE78" s="507"/>
      <c r="CF78" s="507"/>
      <c r="CG78" s="507"/>
      <c r="CH78" s="507"/>
      <c r="CI78" s="507"/>
      <c r="CJ78" s="508"/>
      <c r="CK78" s="73"/>
    </row>
    <row r="79" spans="2:89" ht="13.5" customHeight="1">
      <c r="B79" s="72"/>
      <c r="C79" s="506"/>
      <c r="D79" s="507"/>
      <c r="E79" s="507"/>
      <c r="F79" s="507"/>
      <c r="G79" s="507"/>
      <c r="H79" s="507"/>
      <c r="I79" s="507"/>
      <c r="J79" s="507"/>
      <c r="K79" s="507"/>
      <c r="L79" s="507"/>
      <c r="M79" s="507"/>
      <c r="N79" s="507"/>
      <c r="O79" s="507"/>
      <c r="P79" s="507"/>
      <c r="Q79" s="507"/>
      <c r="R79" s="507"/>
      <c r="S79" s="507"/>
      <c r="T79" s="507"/>
      <c r="U79" s="507"/>
      <c r="V79" s="507"/>
      <c r="W79" s="507"/>
      <c r="X79" s="507"/>
      <c r="Y79" s="507"/>
      <c r="Z79" s="507"/>
      <c r="AA79" s="507"/>
      <c r="AB79" s="507"/>
      <c r="AC79" s="508"/>
      <c r="AF79" s="537"/>
      <c r="AG79" s="538"/>
      <c r="AH79" s="538"/>
      <c r="AI79" s="538"/>
      <c r="AJ79" s="538"/>
      <c r="AK79" s="538"/>
      <c r="AL79" s="538"/>
      <c r="AM79" s="538"/>
      <c r="AN79" s="538"/>
      <c r="AO79" s="538"/>
      <c r="AP79" s="538"/>
      <c r="AQ79" s="539"/>
      <c r="AR79" s="537"/>
      <c r="AS79" s="538"/>
      <c r="AT79" s="538"/>
      <c r="AU79" s="538"/>
      <c r="AV79" s="538"/>
      <c r="AW79" s="538"/>
      <c r="AX79" s="538"/>
      <c r="AY79" s="538"/>
      <c r="AZ79" s="538"/>
      <c r="BA79" s="538"/>
      <c r="BB79" s="538"/>
      <c r="BC79" s="538"/>
      <c r="BD79" s="538"/>
      <c r="BE79" s="538"/>
      <c r="BF79" s="538"/>
      <c r="BG79" s="539"/>
      <c r="BJ79" s="506"/>
      <c r="BK79" s="507"/>
      <c r="BL79" s="507"/>
      <c r="BM79" s="507"/>
      <c r="BN79" s="507"/>
      <c r="BO79" s="507"/>
      <c r="BP79" s="507"/>
      <c r="BQ79" s="507"/>
      <c r="BR79" s="507"/>
      <c r="BS79" s="507"/>
      <c r="BT79" s="507"/>
      <c r="BU79" s="507"/>
      <c r="BV79" s="507"/>
      <c r="BW79" s="507"/>
      <c r="BX79" s="507"/>
      <c r="BY79" s="507"/>
      <c r="BZ79" s="507"/>
      <c r="CA79" s="507"/>
      <c r="CB79" s="507"/>
      <c r="CC79" s="507"/>
      <c r="CD79" s="507"/>
      <c r="CE79" s="507"/>
      <c r="CF79" s="507"/>
      <c r="CG79" s="507"/>
      <c r="CH79" s="507"/>
      <c r="CI79" s="507"/>
      <c r="CJ79" s="508"/>
      <c r="CK79" s="73"/>
    </row>
    <row r="80" spans="2:89" ht="13.5" customHeight="1" thickBot="1">
      <c r="B80" s="72"/>
      <c r="C80" s="506"/>
      <c r="D80" s="507"/>
      <c r="E80" s="507"/>
      <c r="F80" s="507"/>
      <c r="G80" s="507"/>
      <c r="H80" s="507"/>
      <c r="I80" s="507"/>
      <c r="J80" s="507"/>
      <c r="K80" s="507"/>
      <c r="L80" s="507"/>
      <c r="M80" s="507"/>
      <c r="N80" s="507"/>
      <c r="O80" s="507"/>
      <c r="P80" s="507"/>
      <c r="Q80" s="507"/>
      <c r="R80" s="507"/>
      <c r="S80" s="507"/>
      <c r="T80" s="507"/>
      <c r="U80" s="507"/>
      <c r="V80" s="507"/>
      <c r="W80" s="507"/>
      <c r="X80" s="507"/>
      <c r="Y80" s="507"/>
      <c r="Z80" s="507"/>
      <c r="AA80" s="507"/>
      <c r="AB80" s="507"/>
      <c r="AC80" s="508"/>
      <c r="AF80" s="540"/>
      <c r="AG80" s="541"/>
      <c r="AH80" s="541"/>
      <c r="AI80" s="541"/>
      <c r="AJ80" s="541"/>
      <c r="AK80" s="541"/>
      <c r="AL80" s="541"/>
      <c r="AM80" s="541"/>
      <c r="AN80" s="541"/>
      <c r="AO80" s="541"/>
      <c r="AP80" s="541"/>
      <c r="AQ80" s="542"/>
      <c r="AR80" s="540"/>
      <c r="AS80" s="553"/>
      <c r="AT80" s="553"/>
      <c r="AU80" s="553"/>
      <c r="AV80" s="553"/>
      <c r="AW80" s="553"/>
      <c r="AX80" s="553"/>
      <c r="AY80" s="553"/>
      <c r="AZ80" s="553"/>
      <c r="BA80" s="553"/>
      <c r="BB80" s="553"/>
      <c r="BC80" s="553"/>
      <c r="BD80" s="553"/>
      <c r="BE80" s="553"/>
      <c r="BF80" s="553"/>
      <c r="BG80" s="542"/>
      <c r="BJ80" s="506"/>
      <c r="BK80" s="507"/>
      <c r="BL80" s="507"/>
      <c r="BM80" s="507"/>
      <c r="BN80" s="507"/>
      <c r="BO80" s="507"/>
      <c r="BP80" s="507"/>
      <c r="BQ80" s="507"/>
      <c r="BR80" s="507"/>
      <c r="BS80" s="507"/>
      <c r="BT80" s="507"/>
      <c r="BU80" s="507"/>
      <c r="BV80" s="507"/>
      <c r="BW80" s="507"/>
      <c r="BX80" s="507"/>
      <c r="BY80" s="507"/>
      <c r="BZ80" s="507"/>
      <c r="CA80" s="507"/>
      <c r="CB80" s="507"/>
      <c r="CC80" s="507"/>
      <c r="CD80" s="507"/>
      <c r="CE80" s="507"/>
      <c r="CF80" s="507"/>
      <c r="CG80" s="507"/>
      <c r="CH80" s="507"/>
      <c r="CI80" s="507"/>
      <c r="CJ80" s="508"/>
      <c r="CK80" s="73"/>
    </row>
    <row r="81" spans="2:89" ht="13.5" customHeight="1">
      <c r="B81" s="72"/>
      <c r="C81" s="506"/>
      <c r="D81" s="507"/>
      <c r="E81" s="507"/>
      <c r="F81" s="507"/>
      <c r="G81" s="507"/>
      <c r="H81" s="507"/>
      <c r="I81" s="507"/>
      <c r="J81" s="507"/>
      <c r="K81" s="507"/>
      <c r="L81" s="507"/>
      <c r="M81" s="507"/>
      <c r="N81" s="507"/>
      <c r="O81" s="507"/>
      <c r="P81" s="507"/>
      <c r="Q81" s="507"/>
      <c r="R81" s="507"/>
      <c r="S81" s="507"/>
      <c r="T81" s="507"/>
      <c r="U81" s="507"/>
      <c r="V81" s="507"/>
      <c r="W81" s="507"/>
      <c r="X81" s="507"/>
      <c r="Y81" s="507"/>
      <c r="Z81" s="507"/>
      <c r="AA81" s="507"/>
      <c r="AB81" s="507"/>
      <c r="AC81" s="508"/>
      <c r="AF81" s="475" t="s">
        <v>294</v>
      </c>
      <c r="AG81" s="476"/>
      <c r="AH81" s="476"/>
      <c r="AI81" s="476"/>
      <c r="AJ81" s="476"/>
      <c r="AK81" s="476"/>
      <c r="AL81" s="476"/>
      <c r="AM81" s="476"/>
      <c r="AN81" s="476"/>
      <c r="AO81" s="476"/>
      <c r="AP81" s="476"/>
      <c r="AQ81" s="477"/>
      <c r="AR81" s="543"/>
      <c r="AS81" s="544"/>
      <c r="AT81" s="544"/>
      <c r="AU81" s="544"/>
      <c r="AV81" s="544"/>
      <c r="AW81" s="544"/>
      <c r="AX81" s="544"/>
      <c r="AY81" s="544"/>
      <c r="AZ81" s="544"/>
      <c r="BA81" s="544"/>
      <c r="BB81" s="544"/>
      <c r="BC81" s="544"/>
      <c r="BD81" s="544"/>
      <c r="BE81" s="544"/>
      <c r="BF81" s="544"/>
      <c r="BG81" s="545"/>
      <c r="BJ81" s="506"/>
      <c r="BK81" s="507"/>
      <c r="BL81" s="507"/>
      <c r="BM81" s="507"/>
      <c r="BN81" s="507"/>
      <c r="BO81" s="507"/>
      <c r="BP81" s="507"/>
      <c r="BQ81" s="507"/>
      <c r="BR81" s="507"/>
      <c r="BS81" s="507"/>
      <c r="BT81" s="507"/>
      <c r="BU81" s="507"/>
      <c r="BV81" s="507"/>
      <c r="BW81" s="507"/>
      <c r="BX81" s="507"/>
      <c r="BY81" s="507"/>
      <c r="BZ81" s="507"/>
      <c r="CA81" s="507"/>
      <c r="CB81" s="507"/>
      <c r="CC81" s="507"/>
      <c r="CD81" s="507"/>
      <c r="CE81" s="507"/>
      <c r="CF81" s="507"/>
      <c r="CG81" s="507"/>
      <c r="CH81" s="507"/>
      <c r="CI81" s="507"/>
      <c r="CJ81" s="508"/>
      <c r="CK81" s="73"/>
    </row>
    <row r="82" spans="2:89" ht="13.5" customHeight="1" thickBot="1">
      <c r="B82" s="72"/>
      <c r="C82" s="506"/>
      <c r="D82" s="507"/>
      <c r="E82" s="507"/>
      <c r="F82" s="507"/>
      <c r="G82" s="507"/>
      <c r="H82" s="507"/>
      <c r="I82" s="507"/>
      <c r="J82" s="507"/>
      <c r="K82" s="507"/>
      <c r="L82" s="507"/>
      <c r="M82" s="507"/>
      <c r="N82" s="507"/>
      <c r="O82" s="507"/>
      <c r="P82" s="507"/>
      <c r="Q82" s="507"/>
      <c r="R82" s="507"/>
      <c r="S82" s="507"/>
      <c r="T82" s="507"/>
      <c r="U82" s="507"/>
      <c r="V82" s="507"/>
      <c r="W82" s="507"/>
      <c r="X82" s="507"/>
      <c r="Y82" s="507"/>
      <c r="Z82" s="507"/>
      <c r="AA82" s="507"/>
      <c r="AB82" s="507"/>
      <c r="AC82" s="508"/>
      <c r="AF82" s="481"/>
      <c r="AG82" s="482"/>
      <c r="AH82" s="482"/>
      <c r="AI82" s="482"/>
      <c r="AJ82" s="482"/>
      <c r="AK82" s="482"/>
      <c r="AL82" s="482"/>
      <c r="AM82" s="482"/>
      <c r="AN82" s="482"/>
      <c r="AO82" s="482"/>
      <c r="AP82" s="482"/>
      <c r="AQ82" s="483"/>
      <c r="AR82" s="577"/>
      <c r="AS82" s="578"/>
      <c r="AT82" s="578"/>
      <c r="AU82" s="578"/>
      <c r="AV82" s="578"/>
      <c r="AW82" s="578"/>
      <c r="AX82" s="578"/>
      <c r="AY82" s="578"/>
      <c r="AZ82" s="578"/>
      <c r="BA82" s="578"/>
      <c r="BB82" s="578"/>
      <c r="BC82" s="578"/>
      <c r="BD82" s="578"/>
      <c r="BE82" s="578"/>
      <c r="BF82" s="578"/>
      <c r="BG82" s="579"/>
      <c r="BJ82" s="506"/>
      <c r="BK82" s="507"/>
      <c r="BL82" s="507"/>
      <c r="BM82" s="507"/>
      <c r="BN82" s="507"/>
      <c r="BO82" s="507"/>
      <c r="BP82" s="507"/>
      <c r="BQ82" s="507"/>
      <c r="BR82" s="507"/>
      <c r="BS82" s="507"/>
      <c r="BT82" s="507"/>
      <c r="BU82" s="507"/>
      <c r="BV82" s="507"/>
      <c r="BW82" s="507"/>
      <c r="BX82" s="507"/>
      <c r="BY82" s="507"/>
      <c r="BZ82" s="507"/>
      <c r="CA82" s="507"/>
      <c r="CB82" s="507"/>
      <c r="CC82" s="507"/>
      <c r="CD82" s="507"/>
      <c r="CE82" s="507"/>
      <c r="CF82" s="507"/>
      <c r="CG82" s="507"/>
      <c r="CH82" s="507"/>
      <c r="CI82" s="507"/>
      <c r="CJ82" s="508"/>
      <c r="CK82" s="73"/>
    </row>
    <row r="83" spans="2:89" ht="13.5" customHeight="1">
      <c r="B83" s="72"/>
      <c r="C83" s="506"/>
      <c r="D83" s="507"/>
      <c r="E83" s="507"/>
      <c r="F83" s="507"/>
      <c r="G83" s="507"/>
      <c r="H83" s="507"/>
      <c r="I83" s="507"/>
      <c r="J83" s="507"/>
      <c r="K83" s="507"/>
      <c r="L83" s="507"/>
      <c r="M83" s="507"/>
      <c r="N83" s="507"/>
      <c r="O83" s="507"/>
      <c r="P83" s="507"/>
      <c r="Q83" s="507"/>
      <c r="R83" s="507"/>
      <c r="S83" s="507"/>
      <c r="T83" s="507"/>
      <c r="U83" s="507"/>
      <c r="V83" s="507"/>
      <c r="W83" s="507"/>
      <c r="X83" s="507"/>
      <c r="Y83" s="507"/>
      <c r="Z83" s="507"/>
      <c r="AA83" s="507"/>
      <c r="AB83" s="507"/>
      <c r="AC83" s="508"/>
      <c r="AF83" s="475" t="s">
        <v>294</v>
      </c>
      <c r="AG83" s="476"/>
      <c r="AH83" s="476"/>
      <c r="AI83" s="476"/>
      <c r="AJ83" s="476"/>
      <c r="AK83" s="476"/>
      <c r="AL83" s="476"/>
      <c r="AM83" s="476"/>
      <c r="AN83" s="476"/>
      <c r="AO83" s="476"/>
      <c r="AP83" s="476"/>
      <c r="AQ83" s="477"/>
      <c r="AR83" s="543"/>
      <c r="AS83" s="544"/>
      <c r="AT83" s="544"/>
      <c r="AU83" s="544"/>
      <c r="AV83" s="544"/>
      <c r="AW83" s="544"/>
      <c r="AX83" s="544"/>
      <c r="AY83" s="544"/>
      <c r="AZ83" s="544"/>
      <c r="BA83" s="544"/>
      <c r="BB83" s="544"/>
      <c r="BC83" s="544"/>
      <c r="BD83" s="544"/>
      <c r="BE83" s="544"/>
      <c r="BF83" s="544"/>
      <c r="BG83" s="545"/>
      <c r="BJ83" s="506"/>
      <c r="BK83" s="507"/>
      <c r="BL83" s="507"/>
      <c r="BM83" s="507"/>
      <c r="BN83" s="507"/>
      <c r="BO83" s="507"/>
      <c r="BP83" s="507"/>
      <c r="BQ83" s="507"/>
      <c r="BR83" s="507"/>
      <c r="BS83" s="507"/>
      <c r="BT83" s="507"/>
      <c r="BU83" s="507"/>
      <c r="BV83" s="507"/>
      <c r="BW83" s="507"/>
      <c r="BX83" s="507"/>
      <c r="BY83" s="507"/>
      <c r="BZ83" s="507"/>
      <c r="CA83" s="507"/>
      <c r="CB83" s="507"/>
      <c r="CC83" s="507"/>
      <c r="CD83" s="507"/>
      <c r="CE83" s="507"/>
      <c r="CF83" s="507"/>
      <c r="CG83" s="507"/>
      <c r="CH83" s="507"/>
      <c r="CI83" s="507"/>
      <c r="CJ83" s="508"/>
      <c r="CK83" s="73"/>
    </row>
    <row r="84" spans="2:89" ht="13.5" customHeight="1" thickBot="1">
      <c r="B84" s="72"/>
      <c r="C84" s="506"/>
      <c r="D84" s="507"/>
      <c r="E84" s="507"/>
      <c r="F84" s="507"/>
      <c r="G84" s="507"/>
      <c r="H84" s="507"/>
      <c r="I84" s="507"/>
      <c r="J84" s="507"/>
      <c r="K84" s="507"/>
      <c r="L84" s="507"/>
      <c r="M84" s="507"/>
      <c r="N84" s="507"/>
      <c r="O84" s="507"/>
      <c r="P84" s="507"/>
      <c r="Q84" s="507"/>
      <c r="R84" s="507"/>
      <c r="S84" s="507"/>
      <c r="T84" s="507"/>
      <c r="U84" s="507"/>
      <c r="V84" s="507"/>
      <c r="W84" s="507"/>
      <c r="X84" s="507"/>
      <c r="Y84" s="507"/>
      <c r="Z84" s="507"/>
      <c r="AA84" s="507"/>
      <c r="AB84" s="507"/>
      <c r="AC84" s="508"/>
      <c r="AF84" s="481"/>
      <c r="AG84" s="482"/>
      <c r="AH84" s="482"/>
      <c r="AI84" s="482"/>
      <c r="AJ84" s="482"/>
      <c r="AK84" s="482"/>
      <c r="AL84" s="482"/>
      <c r="AM84" s="482"/>
      <c r="AN84" s="482"/>
      <c r="AO84" s="482"/>
      <c r="AP84" s="482"/>
      <c r="AQ84" s="483"/>
      <c r="AR84" s="546"/>
      <c r="AS84" s="547"/>
      <c r="AT84" s="547"/>
      <c r="AU84" s="547"/>
      <c r="AV84" s="547"/>
      <c r="AW84" s="547"/>
      <c r="AX84" s="547"/>
      <c r="AY84" s="547"/>
      <c r="AZ84" s="547"/>
      <c r="BA84" s="547"/>
      <c r="BB84" s="547"/>
      <c r="BC84" s="547"/>
      <c r="BD84" s="547"/>
      <c r="BE84" s="547"/>
      <c r="BF84" s="547"/>
      <c r="BG84" s="548"/>
      <c r="BJ84" s="506"/>
      <c r="BK84" s="507"/>
      <c r="BL84" s="507"/>
      <c r="BM84" s="507"/>
      <c r="BN84" s="507"/>
      <c r="BO84" s="507"/>
      <c r="BP84" s="507"/>
      <c r="BQ84" s="507"/>
      <c r="BR84" s="507"/>
      <c r="BS84" s="507"/>
      <c r="BT84" s="507"/>
      <c r="BU84" s="507"/>
      <c r="BV84" s="507"/>
      <c r="BW84" s="507"/>
      <c r="BX84" s="507"/>
      <c r="BY84" s="507"/>
      <c r="BZ84" s="507"/>
      <c r="CA84" s="507"/>
      <c r="CB84" s="507"/>
      <c r="CC84" s="507"/>
      <c r="CD84" s="507"/>
      <c r="CE84" s="507"/>
      <c r="CF84" s="507"/>
      <c r="CG84" s="507"/>
      <c r="CH84" s="507"/>
      <c r="CI84" s="507"/>
      <c r="CJ84" s="508"/>
      <c r="CK84" s="73"/>
    </row>
    <row r="85" spans="2:89" ht="13.5" customHeight="1">
      <c r="B85" s="72"/>
      <c r="C85" s="506"/>
      <c r="D85" s="507"/>
      <c r="E85" s="507"/>
      <c r="F85" s="507"/>
      <c r="G85" s="507"/>
      <c r="H85" s="507"/>
      <c r="I85" s="507"/>
      <c r="J85" s="507"/>
      <c r="K85" s="507"/>
      <c r="L85" s="507"/>
      <c r="M85" s="507"/>
      <c r="N85" s="507"/>
      <c r="O85" s="507"/>
      <c r="P85" s="507"/>
      <c r="Q85" s="507"/>
      <c r="R85" s="507"/>
      <c r="S85" s="507"/>
      <c r="T85" s="507"/>
      <c r="U85" s="507"/>
      <c r="V85" s="507"/>
      <c r="W85" s="507"/>
      <c r="X85" s="507"/>
      <c r="Y85" s="507"/>
      <c r="Z85" s="507"/>
      <c r="AA85" s="507"/>
      <c r="AB85" s="507"/>
      <c r="AC85" s="508"/>
      <c r="AF85" s="475" t="s">
        <v>294</v>
      </c>
      <c r="AG85" s="476"/>
      <c r="AH85" s="476"/>
      <c r="AI85" s="476"/>
      <c r="AJ85" s="476"/>
      <c r="AK85" s="476"/>
      <c r="AL85" s="476"/>
      <c r="AM85" s="476"/>
      <c r="AN85" s="476"/>
      <c r="AO85" s="476"/>
      <c r="AP85" s="476"/>
      <c r="AQ85" s="477"/>
      <c r="AR85" s="549"/>
      <c r="AS85" s="550"/>
      <c r="AT85" s="550"/>
      <c r="AU85" s="550"/>
      <c r="AV85" s="550"/>
      <c r="AW85" s="550"/>
      <c r="AX85" s="550"/>
      <c r="AY85" s="550"/>
      <c r="AZ85" s="550"/>
      <c r="BA85" s="550"/>
      <c r="BB85" s="550"/>
      <c r="BC85" s="550"/>
      <c r="BD85" s="550"/>
      <c r="BE85" s="550"/>
      <c r="BF85" s="550"/>
      <c r="BG85" s="551"/>
      <c r="BJ85" s="506"/>
      <c r="BK85" s="507"/>
      <c r="BL85" s="507"/>
      <c r="BM85" s="507"/>
      <c r="BN85" s="507"/>
      <c r="BO85" s="507"/>
      <c r="BP85" s="507"/>
      <c r="BQ85" s="507"/>
      <c r="BR85" s="507"/>
      <c r="BS85" s="507"/>
      <c r="BT85" s="507"/>
      <c r="BU85" s="507"/>
      <c r="BV85" s="507"/>
      <c r="BW85" s="507"/>
      <c r="BX85" s="507"/>
      <c r="BY85" s="507"/>
      <c r="BZ85" s="507"/>
      <c r="CA85" s="507"/>
      <c r="CB85" s="507"/>
      <c r="CC85" s="507"/>
      <c r="CD85" s="507"/>
      <c r="CE85" s="507"/>
      <c r="CF85" s="507"/>
      <c r="CG85" s="507"/>
      <c r="CH85" s="507"/>
      <c r="CI85" s="507"/>
      <c r="CJ85" s="508"/>
      <c r="CK85" s="73"/>
    </row>
    <row r="86" spans="2:89" ht="13.5" customHeight="1" thickBot="1">
      <c r="B86" s="72"/>
      <c r="C86" s="506"/>
      <c r="D86" s="507"/>
      <c r="E86" s="507"/>
      <c r="F86" s="507"/>
      <c r="G86" s="507"/>
      <c r="H86" s="507"/>
      <c r="I86" s="507"/>
      <c r="J86" s="507"/>
      <c r="K86" s="507"/>
      <c r="L86" s="507"/>
      <c r="M86" s="507"/>
      <c r="N86" s="507"/>
      <c r="O86" s="507"/>
      <c r="P86" s="507"/>
      <c r="Q86" s="507"/>
      <c r="R86" s="507"/>
      <c r="S86" s="507"/>
      <c r="T86" s="507"/>
      <c r="U86" s="507"/>
      <c r="V86" s="507"/>
      <c r="W86" s="507"/>
      <c r="X86" s="507"/>
      <c r="Y86" s="507"/>
      <c r="Z86" s="507"/>
      <c r="AA86" s="507"/>
      <c r="AB86" s="507"/>
      <c r="AC86" s="508"/>
      <c r="AF86" s="481"/>
      <c r="AG86" s="482"/>
      <c r="AH86" s="482"/>
      <c r="AI86" s="482"/>
      <c r="AJ86" s="482"/>
      <c r="AK86" s="482"/>
      <c r="AL86" s="482"/>
      <c r="AM86" s="482"/>
      <c r="AN86" s="482"/>
      <c r="AO86" s="482"/>
      <c r="AP86" s="482"/>
      <c r="AQ86" s="483"/>
      <c r="AR86" s="546"/>
      <c r="AS86" s="547"/>
      <c r="AT86" s="547"/>
      <c r="AU86" s="547"/>
      <c r="AV86" s="547"/>
      <c r="AW86" s="547"/>
      <c r="AX86" s="547"/>
      <c r="AY86" s="547"/>
      <c r="AZ86" s="547"/>
      <c r="BA86" s="547"/>
      <c r="BB86" s="547"/>
      <c r="BC86" s="547"/>
      <c r="BD86" s="547"/>
      <c r="BE86" s="547"/>
      <c r="BF86" s="547"/>
      <c r="BG86" s="548"/>
      <c r="BJ86" s="506"/>
      <c r="BK86" s="507"/>
      <c r="BL86" s="507"/>
      <c r="BM86" s="507"/>
      <c r="BN86" s="507"/>
      <c r="BO86" s="507"/>
      <c r="BP86" s="507"/>
      <c r="BQ86" s="507"/>
      <c r="BR86" s="507"/>
      <c r="BS86" s="507"/>
      <c r="BT86" s="507"/>
      <c r="BU86" s="507"/>
      <c r="BV86" s="507"/>
      <c r="BW86" s="507"/>
      <c r="BX86" s="507"/>
      <c r="BY86" s="507"/>
      <c r="BZ86" s="507"/>
      <c r="CA86" s="507"/>
      <c r="CB86" s="507"/>
      <c r="CC86" s="507"/>
      <c r="CD86" s="507"/>
      <c r="CE86" s="507"/>
      <c r="CF86" s="507"/>
      <c r="CG86" s="507"/>
      <c r="CH86" s="507"/>
      <c r="CI86" s="507"/>
      <c r="CJ86" s="508"/>
      <c r="CK86" s="73"/>
    </row>
    <row r="87" spans="2:89" ht="13.5" customHeight="1">
      <c r="B87" s="72"/>
      <c r="C87" s="506"/>
      <c r="D87" s="507"/>
      <c r="E87" s="507"/>
      <c r="F87" s="507"/>
      <c r="G87" s="507"/>
      <c r="H87" s="507"/>
      <c r="I87" s="507"/>
      <c r="J87" s="507"/>
      <c r="K87" s="507"/>
      <c r="L87" s="507"/>
      <c r="M87" s="507"/>
      <c r="N87" s="507"/>
      <c r="O87" s="507"/>
      <c r="P87" s="507"/>
      <c r="Q87" s="507"/>
      <c r="R87" s="507"/>
      <c r="S87" s="507"/>
      <c r="T87" s="507"/>
      <c r="U87" s="507"/>
      <c r="V87" s="507"/>
      <c r="W87" s="507"/>
      <c r="X87" s="507"/>
      <c r="Y87" s="507"/>
      <c r="Z87" s="507"/>
      <c r="AA87" s="507"/>
      <c r="AB87" s="507"/>
      <c r="AC87" s="508"/>
      <c r="AF87" s="475" t="s">
        <v>294</v>
      </c>
      <c r="AG87" s="476"/>
      <c r="AH87" s="476"/>
      <c r="AI87" s="476"/>
      <c r="AJ87" s="476"/>
      <c r="AK87" s="476"/>
      <c r="AL87" s="476"/>
      <c r="AM87" s="476"/>
      <c r="AN87" s="476"/>
      <c r="AO87" s="476"/>
      <c r="AP87" s="476"/>
      <c r="AQ87" s="477"/>
      <c r="AR87" s="549"/>
      <c r="AS87" s="550"/>
      <c r="AT87" s="550"/>
      <c r="AU87" s="550"/>
      <c r="AV87" s="550"/>
      <c r="AW87" s="550"/>
      <c r="AX87" s="550"/>
      <c r="AY87" s="550"/>
      <c r="AZ87" s="550"/>
      <c r="BA87" s="550"/>
      <c r="BB87" s="550"/>
      <c r="BC87" s="550"/>
      <c r="BD87" s="550"/>
      <c r="BE87" s="550"/>
      <c r="BF87" s="550"/>
      <c r="BG87" s="551"/>
      <c r="BJ87" s="506"/>
      <c r="BK87" s="507"/>
      <c r="BL87" s="507"/>
      <c r="BM87" s="507"/>
      <c r="BN87" s="507"/>
      <c r="BO87" s="507"/>
      <c r="BP87" s="507"/>
      <c r="BQ87" s="507"/>
      <c r="BR87" s="507"/>
      <c r="BS87" s="507"/>
      <c r="BT87" s="507"/>
      <c r="BU87" s="507"/>
      <c r="BV87" s="507"/>
      <c r="BW87" s="507"/>
      <c r="BX87" s="507"/>
      <c r="BY87" s="507"/>
      <c r="BZ87" s="507"/>
      <c r="CA87" s="507"/>
      <c r="CB87" s="507"/>
      <c r="CC87" s="507"/>
      <c r="CD87" s="507"/>
      <c r="CE87" s="507"/>
      <c r="CF87" s="507"/>
      <c r="CG87" s="507"/>
      <c r="CH87" s="507"/>
      <c r="CI87" s="507"/>
      <c r="CJ87" s="508"/>
      <c r="CK87" s="73"/>
    </row>
    <row r="88" spans="2:89" ht="13.5" customHeight="1" thickBot="1">
      <c r="B88" s="72"/>
      <c r="C88" s="509"/>
      <c r="D88" s="515"/>
      <c r="E88" s="515"/>
      <c r="F88" s="515"/>
      <c r="G88" s="515"/>
      <c r="H88" s="515"/>
      <c r="I88" s="515"/>
      <c r="J88" s="515"/>
      <c r="K88" s="515"/>
      <c r="L88" s="515"/>
      <c r="M88" s="515"/>
      <c r="N88" s="515"/>
      <c r="O88" s="515"/>
      <c r="P88" s="515"/>
      <c r="Q88" s="515"/>
      <c r="R88" s="515"/>
      <c r="S88" s="515"/>
      <c r="T88" s="515"/>
      <c r="U88" s="515"/>
      <c r="V88" s="515"/>
      <c r="W88" s="515"/>
      <c r="X88" s="515"/>
      <c r="Y88" s="515"/>
      <c r="Z88" s="515"/>
      <c r="AA88" s="515"/>
      <c r="AB88" s="515"/>
      <c r="AC88" s="511"/>
      <c r="AF88" s="481"/>
      <c r="AG88" s="482"/>
      <c r="AH88" s="482"/>
      <c r="AI88" s="482"/>
      <c r="AJ88" s="482"/>
      <c r="AK88" s="482"/>
      <c r="AL88" s="482"/>
      <c r="AM88" s="482"/>
      <c r="AN88" s="482"/>
      <c r="AO88" s="482"/>
      <c r="AP88" s="482"/>
      <c r="AQ88" s="483"/>
      <c r="AR88" s="546"/>
      <c r="AS88" s="547"/>
      <c r="AT88" s="547"/>
      <c r="AU88" s="547"/>
      <c r="AV88" s="547"/>
      <c r="AW88" s="547"/>
      <c r="AX88" s="547"/>
      <c r="AY88" s="547"/>
      <c r="AZ88" s="547"/>
      <c r="BA88" s="547"/>
      <c r="BB88" s="547"/>
      <c r="BC88" s="547"/>
      <c r="BD88" s="547"/>
      <c r="BE88" s="547"/>
      <c r="BF88" s="547"/>
      <c r="BG88" s="548"/>
      <c r="BJ88" s="509"/>
      <c r="BK88" s="515"/>
      <c r="BL88" s="515"/>
      <c r="BM88" s="515"/>
      <c r="BN88" s="515"/>
      <c r="BO88" s="515"/>
      <c r="BP88" s="515"/>
      <c r="BQ88" s="515"/>
      <c r="BR88" s="515"/>
      <c r="BS88" s="515"/>
      <c r="BT88" s="515"/>
      <c r="BU88" s="515"/>
      <c r="BV88" s="515"/>
      <c r="BW88" s="515"/>
      <c r="BX88" s="515"/>
      <c r="BY88" s="515"/>
      <c r="BZ88" s="515"/>
      <c r="CA88" s="515"/>
      <c r="CB88" s="515"/>
      <c r="CC88" s="515"/>
      <c r="CD88" s="515"/>
      <c r="CE88" s="515"/>
      <c r="CF88" s="515"/>
      <c r="CG88" s="515"/>
      <c r="CH88" s="515"/>
      <c r="CI88" s="515"/>
      <c r="CJ88" s="511"/>
      <c r="CK88" s="73"/>
    </row>
    <row r="89" spans="2:89" ht="13.5" customHeight="1" thickBot="1">
      <c r="B89" s="74"/>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c r="BL89" s="83"/>
      <c r="BM89" s="83"/>
      <c r="BN89" s="83"/>
      <c r="BO89" s="83"/>
      <c r="BP89" s="83"/>
      <c r="BQ89" s="83"/>
      <c r="BR89" s="83"/>
      <c r="BS89" s="83"/>
      <c r="BT89" s="83"/>
      <c r="BU89" s="83"/>
      <c r="BV89" s="83"/>
      <c r="BW89" s="83"/>
      <c r="BX89" s="83"/>
      <c r="BY89" s="83"/>
      <c r="BZ89" s="83"/>
      <c r="CA89" s="83"/>
      <c r="CB89" s="83"/>
      <c r="CC89" s="83"/>
      <c r="CD89" s="83"/>
      <c r="CE89" s="83"/>
      <c r="CF89" s="83"/>
      <c r="CG89" s="83"/>
      <c r="CH89" s="83"/>
      <c r="CI89" s="83"/>
      <c r="CJ89" s="83"/>
      <c r="CK89" s="76"/>
    </row>
    <row r="90" spans="2:89" ht="13.5" customHeight="1">
      <c r="B90" s="528" t="s">
        <v>108</v>
      </c>
      <c r="C90" s="529"/>
      <c r="D90" s="529"/>
      <c r="E90" s="529"/>
      <c r="F90" s="529"/>
      <c r="G90" s="529"/>
      <c r="H90" s="529"/>
      <c r="I90" s="529"/>
      <c r="J90" s="529"/>
      <c r="K90" s="529"/>
      <c r="L90" s="529"/>
      <c r="M90" s="529"/>
      <c r="N90" s="529"/>
      <c r="O90" s="529"/>
      <c r="P90" s="529"/>
      <c r="Q90" s="529"/>
      <c r="R90" s="529"/>
      <c r="S90" s="529"/>
      <c r="T90" s="529"/>
      <c r="U90" s="529"/>
      <c r="V90" s="529"/>
      <c r="W90" s="529"/>
      <c r="X90" s="529"/>
      <c r="Y90" s="529"/>
      <c r="Z90" s="529"/>
      <c r="AA90" s="529"/>
      <c r="AB90" s="529"/>
      <c r="AC90" s="529"/>
      <c r="AD90" s="529"/>
      <c r="AE90" s="529"/>
      <c r="AF90" s="529"/>
      <c r="AG90" s="529"/>
      <c r="AH90" s="529"/>
      <c r="AI90" s="529"/>
      <c r="AJ90" s="529"/>
      <c r="AK90" s="529"/>
      <c r="AL90" s="529"/>
      <c r="AM90" s="529"/>
      <c r="AN90" s="529"/>
      <c r="AO90" s="529"/>
      <c r="AP90" s="529"/>
      <c r="AQ90" s="529"/>
      <c r="AR90" s="529"/>
      <c r="AS90" s="529"/>
      <c r="AT90" s="529"/>
      <c r="AU90" s="529"/>
      <c r="AV90" s="529"/>
      <c r="AW90" s="529"/>
      <c r="AX90" s="529"/>
      <c r="AY90" s="529"/>
      <c r="AZ90" s="529"/>
      <c r="BA90" s="529"/>
      <c r="BB90" s="529"/>
      <c r="BC90" s="529"/>
      <c r="BD90" s="529"/>
      <c r="BE90" s="529"/>
      <c r="BF90" s="529"/>
      <c r="BG90" s="529"/>
      <c r="BH90" s="529"/>
      <c r="BI90" s="529"/>
      <c r="BJ90" s="529"/>
      <c r="BK90" s="529"/>
      <c r="BL90" s="529"/>
      <c r="BM90" s="529"/>
      <c r="BN90" s="529"/>
      <c r="BO90" s="529"/>
      <c r="BP90" s="529"/>
      <c r="BQ90" s="529"/>
      <c r="BR90" s="529"/>
      <c r="BS90" s="529"/>
      <c r="BT90" s="529"/>
      <c r="BU90" s="529"/>
      <c r="BV90" s="529"/>
      <c r="BW90" s="529"/>
      <c r="BX90" s="529"/>
      <c r="BY90" s="529"/>
      <c r="BZ90" s="529"/>
      <c r="CA90" s="529"/>
      <c r="CB90" s="529"/>
      <c r="CC90" s="529"/>
      <c r="CD90" s="529"/>
      <c r="CE90" s="529"/>
      <c r="CF90" s="529"/>
      <c r="CG90" s="529"/>
      <c r="CH90" s="529"/>
      <c r="CI90" s="529"/>
      <c r="CJ90" s="529"/>
      <c r="CK90" s="530"/>
    </row>
    <row r="91" spans="2:89" ht="13.5" customHeight="1" thickBot="1">
      <c r="B91" s="531"/>
      <c r="C91" s="532"/>
      <c r="D91" s="532"/>
      <c r="E91" s="532"/>
      <c r="F91" s="532"/>
      <c r="G91" s="532"/>
      <c r="H91" s="532"/>
      <c r="I91" s="532"/>
      <c r="J91" s="532"/>
      <c r="K91" s="532"/>
      <c r="L91" s="532"/>
      <c r="M91" s="532"/>
      <c r="N91" s="532"/>
      <c r="O91" s="532"/>
      <c r="P91" s="532"/>
      <c r="Q91" s="532"/>
      <c r="R91" s="532"/>
      <c r="S91" s="532"/>
      <c r="T91" s="532"/>
      <c r="U91" s="532"/>
      <c r="V91" s="532"/>
      <c r="W91" s="532"/>
      <c r="X91" s="532"/>
      <c r="Y91" s="532"/>
      <c r="Z91" s="532"/>
      <c r="AA91" s="532"/>
      <c r="AB91" s="532"/>
      <c r="AC91" s="532"/>
      <c r="AD91" s="532"/>
      <c r="AE91" s="532"/>
      <c r="AF91" s="532"/>
      <c r="AG91" s="532"/>
      <c r="AH91" s="532"/>
      <c r="AI91" s="532"/>
      <c r="AJ91" s="532"/>
      <c r="AK91" s="532"/>
      <c r="AL91" s="532"/>
      <c r="AM91" s="532"/>
      <c r="AN91" s="532"/>
      <c r="AO91" s="532"/>
      <c r="AP91" s="532"/>
      <c r="AQ91" s="532"/>
      <c r="AR91" s="532"/>
      <c r="AS91" s="532"/>
      <c r="AT91" s="532"/>
      <c r="AU91" s="532"/>
      <c r="AV91" s="532"/>
      <c r="AW91" s="532"/>
      <c r="AX91" s="532"/>
      <c r="AY91" s="532"/>
      <c r="AZ91" s="532"/>
      <c r="BA91" s="532"/>
      <c r="BB91" s="532"/>
      <c r="BC91" s="532"/>
      <c r="BD91" s="532"/>
      <c r="BE91" s="532"/>
      <c r="BF91" s="532"/>
      <c r="BG91" s="532"/>
      <c r="BH91" s="532"/>
      <c r="BI91" s="532"/>
      <c r="BJ91" s="532"/>
      <c r="BK91" s="532"/>
      <c r="BL91" s="532"/>
      <c r="BM91" s="532"/>
      <c r="BN91" s="532"/>
      <c r="BO91" s="532"/>
      <c r="BP91" s="532"/>
      <c r="BQ91" s="532"/>
      <c r="BR91" s="532"/>
      <c r="BS91" s="532"/>
      <c r="BT91" s="532"/>
      <c r="BU91" s="532"/>
      <c r="BV91" s="532"/>
      <c r="BW91" s="532"/>
      <c r="BX91" s="532"/>
      <c r="BY91" s="532"/>
      <c r="BZ91" s="532"/>
      <c r="CA91" s="532"/>
      <c r="CB91" s="532"/>
      <c r="CC91" s="532"/>
      <c r="CD91" s="532"/>
      <c r="CE91" s="532"/>
      <c r="CF91" s="532"/>
      <c r="CG91" s="532"/>
      <c r="CH91" s="532"/>
      <c r="CI91" s="532"/>
      <c r="CJ91" s="532"/>
      <c r="CK91" s="533"/>
    </row>
    <row r="92" spans="2:89" ht="13.5" customHeight="1">
      <c r="B92" s="77"/>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c r="CK92" s="71"/>
    </row>
    <row r="93" spans="2:89" ht="13.5" customHeight="1" thickBot="1">
      <c r="B93" s="72"/>
      <c r="C93" s="79" t="s">
        <v>104</v>
      </c>
      <c r="BJ93" s="79" t="s">
        <v>109</v>
      </c>
      <c r="CK93" s="73"/>
    </row>
    <row r="94" spans="2:89" ht="13.5" customHeight="1">
      <c r="B94" s="72"/>
      <c r="C94" s="503"/>
      <c r="D94" s="504"/>
      <c r="E94" s="504"/>
      <c r="F94" s="504"/>
      <c r="G94" s="504"/>
      <c r="H94" s="504"/>
      <c r="I94" s="504"/>
      <c r="J94" s="504"/>
      <c r="K94" s="504"/>
      <c r="L94" s="504"/>
      <c r="M94" s="504"/>
      <c r="N94" s="504"/>
      <c r="O94" s="504"/>
      <c r="P94" s="504"/>
      <c r="Q94" s="504"/>
      <c r="R94" s="504"/>
      <c r="S94" s="504"/>
      <c r="T94" s="504"/>
      <c r="U94" s="504"/>
      <c r="V94" s="504"/>
      <c r="W94" s="504"/>
      <c r="X94" s="504"/>
      <c r="Y94" s="504"/>
      <c r="Z94" s="504"/>
      <c r="AA94" s="504"/>
      <c r="AB94" s="504"/>
      <c r="AC94" s="505"/>
      <c r="AF94" s="567" t="s">
        <v>113</v>
      </c>
      <c r="AG94" s="568"/>
      <c r="AH94" s="568"/>
      <c r="AI94" s="568"/>
      <c r="AJ94" s="568"/>
      <c r="AK94" s="568"/>
      <c r="AL94" s="568"/>
      <c r="AM94" s="568"/>
      <c r="AN94" s="568"/>
      <c r="AO94" s="568"/>
      <c r="AP94" s="568"/>
      <c r="AQ94" s="569"/>
      <c r="AR94" s="564"/>
      <c r="AS94" s="564"/>
      <c r="AT94" s="564"/>
      <c r="AU94" s="564"/>
      <c r="AV94" s="564"/>
      <c r="AW94" s="564"/>
      <c r="AX94" s="564"/>
      <c r="AY94" s="564"/>
      <c r="AZ94" s="564"/>
      <c r="BA94" s="564"/>
      <c r="BB94" s="564"/>
      <c r="BC94" s="564"/>
      <c r="BD94" s="564"/>
      <c r="BE94" s="564"/>
      <c r="BF94" s="564"/>
      <c r="BG94" s="564"/>
      <c r="BJ94" s="503"/>
      <c r="BK94" s="504"/>
      <c r="BL94" s="504"/>
      <c r="BM94" s="504"/>
      <c r="BN94" s="504"/>
      <c r="BO94" s="504"/>
      <c r="BP94" s="504"/>
      <c r="BQ94" s="504"/>
      <c r="BR94" s="504"/>
      <c r="BS94" s="504"/>
      <c r="BT94" s="504"/>
      <c r="BU94" s="504"/>
      <c r="BV94" s="504"/>
      <c r="BW94" s="504"/>
      <c r="BX94" s="504"/>
      <c r="BY94" s="504"/>
      <c r="BZ94" s="504"/>
      <c r="CA94" s="504"/>
      <c r="CB94" s="504"/>
      <c r="CC94" s="504"/>
      <c r="CD94" s="504"/>
      <c r="CE94" s="504"/>
      <c r="CF94" s="504"/>
      <c r="CG94" s="504"/>
      <c r="CH94" s="504"/>
      <c r="CI94" s="504"/>
      <c r="CJ94" s="505"/>
      <c r="CK94" s="73"/>
    </row>
    <row r="95" spans="2:89" ht="13.5" customHeight="1">
      <c r="B95" s="72"/>
      <c r="C95" s="506"/>
      <c r="D95" s="507"/>
      <c r="E95" s="507"/>
      <c r="F95" s="507"/>
      <c r="G95" s="507"/>
      <c r="H95" s="507"/>
      <c r="I95" s="507"/>
      <c r="J95" s="507"/>
      <c r="K95" s="507"/>
      <c r="L95" s="507"/>
      <c r="M95" s="507"/>
      <c r="N95" s="507"/>
      <c r="O95" s="507"/>
      <c r="P95" s="507"/>
      <c r="Q95" s="507"/>
      <c r="R95" s="507"/>
      <c r="S95" s="507"/>
      <c r="T95" s="507"/>
      <c r="U95" s="507"/>
      <c r="V95" s="507"/>
      <c r="W95" s="507"/>
      <c r="X95" s="507"/>
      <c r="Y95" s="507"/>
      <c r="Z95" s="507"/>
      <c r="AA95" s="507"/>
      <c r="AB95" s="507"/>
      <c r="AC95" s="508"/>
      <c r="AF95" s="570"/>
      <c r="AG95" s="571"/>
      <c r="AH95" s="571"/>
      <c r="AI95" s="571"/>
      <c r="AJ95" s="571"/>
      <c r="AK95" s="571"/>
      <c r="AL95" s="571"/>
      <c r="AM95" s="571"/>
      <c r="AN95" s="571"/>
      <c r="AO95" s="571"/>
      <c r="AP95" s="571"/>
      <c r="AQ95" s="572"/>
      <c r="AR95" s="565"/>
      <c r="AS95" s="565"/>
      <c r="AT95" s="565"/>
      <c r="AU95" s="565"/>
      <c r="AV95" s="565"/>
      <c r="AW95" s="565"/>
      <c r="AX95" s="565"/>
      <c r="AY95" s="565"/>
      <c r="AZ95" s="565"/>
      <c r="BA95" s="565"/>
      <c r="BB95" s="565"/>
      <c r="BC95" s="565"/>
      <c r="BD95" s="565"/>
      <c r="BE95" s="565"/>
      <c r="BF95" s="565"/>
      <c r="BG95" s="565"/>
      <c r="BJ95" s="506"/>
      <c r="BK95" s="507"/>
      <c r="BL95" s="507"/>
      <c r="BM95" s="507"/>
      <c r="BN95" s="507"/>
      <c r="BO95" s="507"/>
      <c r="BP95" s="507"/>
      <c r="BQ95" s="507"/>
      <c r="BR95" s="507"/>
      <c r="BS95" s="507"/>
      <c r="BT95" s="507"/>
      <c r="BU95" s="507"/>
      <c r="BV95" s="507"/>
      <c r="BW95" s="507"/>
      <c r="BX95" s="507"/>
      <c r="BY95" s="507"/>
      <c r="BZ95" s="507"/>
      <c r="CA95" s="507"/>
      <c r="CB95" s="507"/>
      <c r="CC95" s="507"/>
      <c r="CD95" s="507"/>
      <c r="CE95" s="507"/>
      <c r="CF95" s="507"/>
      <c r="CG95" s="507"/>
      <c r="CH95" s="507"/>
      <c r="CI95" s="507"/>
      <c r="CJ95" s="508"/>
      <c r="CK95" s="73"/>
    </row>
    <row r="96" spans="2:89" ht="13.5" customHeight="1">
      <c r="B96" s="72"/>
      <c r="C96" s="506"/>
      <c r="D96" s="507"/>
      <c r="E96" s="507"/>
      <c r="F96" s="507"/>
      <c r="G96" s="507"/>
      <c r="H96" s="507"/>
      <c r="I96" s="507"/>
      <c r="J96" s="507"/>
      <c r="K96" s="507"/>
      <c r="L96" s="507"/>
      <c r="M96" s="507"/>
      <c r="N96" s="507"/>
      <c r="O96" s="507"/>
      <c r="P96" s="507"/>
      <c r="Q96" s="507"/>
      <c r="R96" s="507"/>
      <c r="S96" s="507"/>
      <c r="T96" s="507"/>
      <c r="U96" s="507"/>
      <c r="V96" s="507"/>
      <c r="W96" s="507"/>
      <c r="X96" s="507"/>
      <c r="Y96" s="507"/>
      <c r="Z96" s="507"/>
      <c r="AA96" s="507"/>
      <c r="AB96" s="507"/>
      <c r="AC96" s="508"/>
      <c r="AF96" s="570"/>
      <c r="AG96" s="571"/>
      <c r="AH96" s="571"/>
      <c r="AI96" s="571"/>
      <c r="AJ96" s="571"/>
      <c r="AK96" s="571"/>
      <c r="AL96" s="571"/>
      <c r="AM96" s="571"/>
      <c r="AN96" s="571"/>
      <c r="AO96" s="571"/>
      <c r="AP96" s="571"/>
      <c r="AQ96" s="572"/>
      <c r="AR96" s="565"/>
      <c r="AS96" s="565"/>
      <c r="AT96" s="565"/>
      <c r="AU96" s="565"/>
      <c r="AV96" s="565"/>
      <c r="AW96" s="565"/>
      <c r="AX96" s="565"/>
      <c r="AY96" s="565"/>
      <c r="AZ96" s="565"/>
      <c r="BA96" s="565"/>
      <c r="BB96" s="565"/>
      <c r="BC96" s="565"/>
      <c r="BD96" s="565"/>
      <c r="BE96" s="565"/>
      <c r="BF96" s="565"/>
      <c r="BG96" s="565"/>
      <c r="BJ96" s="506"/>
      <c r="BK96" s="507"/>
      <c r="BL96" s="507"/>
      <c r="BM96" s="507"/>
      <c r="BN96" s="507"/>
      <c r="BO96" s="507"/>
      <c r="BP96" s="507"/>
      <c r="BQ96" s="507"/>
      <c r="BR96" s="507"/>
      <c r="BS96" s="507"/>
      <c r="BT96" s="507"/>
      <c r="BU96" s="507"/>
      <c r="BV96" s="507"/>
      <c r="BW96" s="507"/>
      <c r="BX96" s="507"/>
      <c r="BY96" s="507"/>
      <c r="BZ96" s="507"/>
      <c r="CA96" s="507"/>
      <c r="CB96" s="507"/>
      <c r="CC96" s="507"/>
      <c r="CD96" s="507"/>
      <c r="CE96" s="507"/>
      <c r="CF96" s="507"/>
      <c r="CG96" s="507"/>
      <c r="CH96" s="507"/>
      <c r="CI96" s="507"/>
      <c r="CJ96" s="508"/>
      <c r="CK96" s="73"/>
    </row>
    <row r="97" spans="2:89" ht="13.5" customHeight="1">
      <c r="B97" s="72"/>
      <c r="C97" s="506"/>
      <c r="D97" s="507"/>
      <c r="E97" s="507"/>
      <c r="F97" s="507"/>
      <c r="G97" s="507"/>
      <c r="H97" s="507"/>
      <c r="I97" s="507"/>
      <c r="J97" s="507"/>
      <c r="K97" s="507"/>
      <c r="L97" s="507"/>
      <c r="M97" s="507"/>
      <c r="N97" s="507"/>
      <c r="O97" s="507"/>
      <c r="P97" s="507"/>
      <c r="Q97" s="507"/>
      <c r="R97" s="507"/>
      <c r="S97" s="507"/>
      <c r="T97" s="507"/>
      <c r="U97" s="507"/>
      <c r="V97" s="507"/>
      <c r="W97" s="507"/>
      <c r="X97" s="507"/>
      <c r="Y97" s="507"/>
      <c r="Z97" s="507"/>
      <c r="AA97" s="507"/>
      <c r="AB97" s="507"/>
      <c r="AC97" s="508"/>
      <c r="AF97" s="570"/>
      <c r="AG97" s="571"/>
      <c r="AH97" s="571"/>
      <c r="AI97" s="571"/>
      <c r="AJ97" s="571"/>
      <c r="AK97" s="571"/>
      <c r="AL97" s="571"/>
      <c r="AM97" s="571"/>
      <c r="AN97" s="571"/>
      <c r="AO97" s="571"/>
      <c r="AP97" s="571"/>
      <c r="AQ97" s="572"/>
      <c r="AR97" s="565"/>
      <c r="AS97" s="565"/>
      <c r="AT97" s="565"/>
      <c r="AU97" s="565"/>
      <c r="AV97" s="565"/>
      <c r="AW97" s="565"/>
      <c r="AX97" s="565"/>
      <c r="AY97" s="565"/>
      <c r="AZ97" s="565"/>
      <c r="BA97" s="565"/>
      <c r="BB97" s="565"/>
      <c r="BC97" s="565"/>
      <c r="BD97" s="565"/>
      <c r="BE97" s="565"/>
      <c r="BF97" s="565"/>
      <c r="BG97" s="565"/>
      <c r="BJ97" s="506"/>
      <c r="BK97" s="507"/>
      <c r="BL97" s="507"/>
      <c r="BM97" s="507"/>
      <c r="BN97" s="507"/>
      <c r="BO97" s="507"/>
      <c r="BP97" s="507"/>
      <c r="BQ97" s="507"/>
      <c r="BR97" s="507"/>
      <c r="BS97" s="507"/>
      <c r="BT97" s="507"/>
      <c r="BU97" s="507"/>
      <c r="BV97" s="507"/>
      <c r="BW97" s="507"/>
      <c r="BX97" s="507"/>
      <c r="BY97" s="507"/>
      <c r="BZ97" s="507"/>
      <c r="CA97" s="507"/>
      <c r="CB97" s="507"/>
      <c r="CC97" s="507"/>
      <c r="CD97" s="507"/>
      <c r="CE97" s="507"/>
      <c r="CF97" s="507"/>
      <c r="CG97" s="507"/>
      <c r="CH97" s="507"/>
      <c r="CI97" s="507"/>
      <c r="CJ97" s="508"/>
      <c r="CK97" s="73"/>
    </row>
    <row r="98" spans="2:89" ht="13.5" customHeight="1">
      <c r="B98" s="72"/>
      <c r="C98" s="506"/>
      <c r="D98" s="507"/>
      <c r="E98" s="507"/>
      <c r="F98" s="507"/>
      <c r="G98" s="507"/>
      <c r="H98" s="507"/>
      <c r="I98" s="507"/>
      <c r="J98" s="507"/>
      <c r="K98" s="507"/>
      <c r="L98" s="507"/>
      <c r="M98" s="507"/>
      <c r="N98" s="507"/>
      <c r="O98" s="507"/>
      <c r="P98" s="507"/>
      <c r="Q98" s="507"/>
      <c r="R98" s="507"/>
      <c r="S98" s="507"/>
      <c r="T98" s="507"/>
      <c r="U98" s="507"/>
      <c r="V98" s="507"/>
      <c r="W98" s="507"/>
      <c r="X98" s="507"/>
      <c r="Y98" s="507"/>
      <c r="Z98" s="507"/>
      <c r="AA98" s="507"/>
      <c r="AB98" s="507"/>
      <c r="AC98" s="508"/>
      <c r="AF98" s="570"/>
      <c r="AG98" s="571"/>
      <c r="AH98" s="571"/>
      <c r="AI98" s="571"/>
      <c r="AJ98" s="571"/>
      <c r="AK98" s="571"/>
      <c r="AL98" s="571"/>
      <c r="AM98" s="571"/>
      <c r="AN98" s="571"/>
      <c r="AO98" s="571"/>
      <c r="AP98" s="571"/>
      <c r="AQ98" s="572"/>
      <c r="AR98" s="565"/>
      <c r="AS98" s="565"/>
      <c r="AT98" s="565"/>
      <c r="AU98" s="565"/>
      <c r="AV98" s="565"/>
      <c r="AW98" s="565"/>
      <c r="AX98" s="565"/>
      <c r="AY98" s="565"/>
      <c r="AZ98" s="565"/>
      <c r="BA98" s="565"/>
      <c r="BB98" s="565"/>
      <c r="BC98" s="565"/>
      <c r="BD98" s="565"/>
      <c r="BE98" s="565"/>
      <c r="BF98" s="565"/>
      <c r="BG98" s="565"/>
      <c r="BJ98" s="506"/>
      <c r="BK98" s="507"/>
      <c r="BL98" s="507"/>
      <c r="BM98" s="507"/>
      <c r="BN98" s="507"/>
      <c r="BO98" s="507"/>
      <c r="BP98" s="507"/>
      <c r="BQ98" s="507"/>
      <c r="BR98" s="507"/>
      <c r="BS98" s="507"/>
      <c r="BT98" s="507"/>
      <c r="BU98" s="507"/>
      <c r="BV98" s="507"/>
      <c r="BW98" s="507"/>
      <c r="BX98" s="507"/>
      <c r="BY98" s="507"/>
      <c r="BZ98" s="507"/>
      <c r="CA98" s="507"/>
      <c r="CB98" s="507"/>
      <c r="CC98" s="507"/>
      <c r="CD98" s="507"/>
      <c r="CE98" s="507"/>
      <c r="CF98" s="507"/>
      <c r="CG98" s="507"/>
      <c r="CH98" s="507"/>
      <c r="CI98" s="507"/>
      <c r="CJ98" s="508"/>
      <c r="CK98" s="73"/>
    </row>
    <row r="99" spans="2:89" ht="13.5" customHeight="1">
      <c r="B99" s="72"/>
      <c r="C99" s="506"/>
      <c r="D99" s="507"/>
      <c r="E99" s="507"/>
      <c r="F99" s="507"/>
      <c r="G99" s="507"/>
      <c r="H99" s="507"/>
      <c r="I99" s="507"/>
      <c r="J99" s="507"/>
      <c r="K99" s="507"/>
      <c r="L99" s="507"/>
      <c r="M99" s="507"/>
      <c r="N99" s="507"/>
      <c r="O99" s="507"/>
      <c r="P99" s="507"/>
      <c r="Q99" s="507"/>
      <c r="R99" s="507"/>
      <c r="S99" s="507"/>
      <c r="T99" s="507"/>
      <c r="U99" s="507"/>
      <c r="V99" s="507"/>
      <c r="W99" s="507"/>
      <c r="X99" s="507"/>
      <c r="Y99" s="507"/>
      <c r="Z99" s="507"/>
      <c r="AA99" s="507"/>
      <c r="AB99" s="507"/>
      <c r="AC99" s="508"/>
      <c r="AF99" s="570"/>
      <c r="AG99" s="571"/>
      <c r="AH99" s="571"/>
      <c r="AI99" s="571"/>
      <c r="AJ99" s="571"/>
      <c r="AK99" s="571"/>
      <c r="AL99" s="571"/>
      <c r="AM99" s="571"/>
      <c r="AN99" s="571"/>
      <c r="AO99" s="571"/>
      <c r="AP99" s="571"/>
      <c r="AQ99" s="572"/>
      <c r="AR99" s="565"/>
      <c r="AS99" s="565"/>
      <c r="AT99" s="565"/>
      <c r="AU99" s="565"/>
      <c r="AV99" s="565"/>
      <c r="AW99" s="565"/>
      <c r="AX99" s="565"/>
      <c r="AY99" s="565"/>
      <c r="AZ99" s="565"/>
      <c r="BA99" s="565"/>
      <c r="BB99" s="565"/>
      <c r="BC99" s="565"/>
      <c r="BD99" s="565"/>
      <c r="BE99" s="565"/>
      <c r="BF99" s="565"/>
      <c r="BG99" s="565"/>
      <c r="BJ99" s="506"/>
      <c r="BK99" s="507"/>
      <c r="BL99" s="507"/>
      <c r="BM99" s="507"/>
      <c r="BN99" s="507"/>
      <c r="BO99" s="507"/>
      <c r="BP99" s="507"/>
      <c r="BQ99" s="507"/>
      <c r="BR99" s="507"/>
      <c r="BS99" s="507"/>
      <c r="BT99" s="507"/>
      <c r="BU99" s="507"/>
      <c r="BV99" s="507"/>
      <c r="BW99" s="507"/>
      <c r="BX99" s="507"/>
      <c r="BY99" s="507"/>
      <c r="BZ99" s="507"/>
      <c r="CA99" s="507"/>
      <c r="CB99" s="507"/>
      <c r="CC99" s="507"/>
      <c r="CD99" s="507"/>
      <c r="CE99" s="507"/>
      <c r="CF99" s="507"/>
      <c r="CG99" s="507"/>
      <c r="CH99" s="507"/>
      <c r="CI99" s="507"/>
      <c r="CJ99" s="508"/>
      <c r="CK99" s="73"/>
    </row>
    <row r="100" spans="2:89" ht="13.5" customHeight="1" thickBot="1">
      <c r="B100" s="72"/>
      <c r="C100" s="506"/>
      <c r="D100" s="507"/>
      <c r="E100" s="507"/>
      <c r="F100" s="507"/>
      <c r="G100" s="507"/>
      <c r="H100" s="507"/>
      <c r="I100" s="507"/>
      <c r="J100" s="507"/>
      <c r="K100" s="507"/>
      <c r="L100" s="507"/>
      <c r="M100" s="507"/>
      <c r="N100" s="507"/>
      <c r="O100" s="507"/>
      <c r="P100" s="507"/>
      <c r="Q100" s="507"/>
      <c r="R100" s="507"/>
      <c r="S100" s="507"/>
      <c r="T100" s="507"/>
      <c r="U100" s="507"/>
      <c r="V100" s="507"/>
      <c r="W100" s="507"/>
      <c r="X100" s="507"/>
      <c r="Y100" s="507"/>
      <c r="Z100" s="507"/>
      <c r="AA100" s="507"/>
      <c r="AB100" s="507"/>
      <c r="AC100" s="508"/>
      <c r="AF100" s="573"/>
      <c r="AG100" s="574"/>
      <c r="AH100" s="574"/>
      <c r="AI100" s="574"/>
      <c r="AJ100" s="574"/>
      <c r="AK100" s="574"/>
      <c r="AL100" s="574"/>
      <c r="AM100" s="574"/>
      <c r="AN100" s="574"/>
      <c r="AO100" s="574"/>
      <c r="AP100" s="574"/>
      <c r="AQ100" s="575"/>
      <c r="AR100" s="566"/>
      <c r="AS100" s="566"/>
      <c r="AT100" s="566"/>
      <c r="AU100" s="566"/>
      <c r="AV100" s="566"/>
      <c r="AW100" s="566"/>
      <c r="AX100" s="566"/>
      <c r="AY100" s="566"/>
      <c r="AZ100" s="566"/>
      <c r="BA100" s="566"/>
      <c r="BB100" s="566"/>
      <c r="BC100" s="566"/>
      <c r="BD100" s="566"/>
      <c r="BE100" s="566"/>
      <c r="BF100" s="566"/>
      <c r="BG100" s="566"/>
      <c r="BJ100" s="506"/>
      <c r="BK100" s="507"/>
      <c r="BL100" s="507"/>
      <c r="BM100" s="507"/>
      <c r="BN100" s="507"/>
      <c r="BO100" s="507"/>
      <c r="BP100" s="507"/>
      <c r="BQ100" s="507"/>
      <c r="BR100" s="507"/>
      <c r="BS100" s="507"/>
      <c r="BT100" s="507"/>
      <c r="BU100" s="507"/>
      <c r="BV100" s="507"/>
      <c r="BW100" s="507"/>
      <c r="BX100" s="507"/>
      <c r="BY100" s="507"/>
      <c r="BZ100" s="507"/>
      <c r="CA100" s="507"/>
      <c r="CB100" s="507"/>
      <c r="CC100" s="507"/>
      <c r="CD100" s="507"/>
      <c r="CE100" s="507"/>
      <c r="CF100" s="507"/>
      <c r="CG100" s="507"/>
      <c r="CH100" s="507"/>
      <c r="CI100" s="507"/>
      <c r="CJ100" s="508"/>
      <c r="CK100" s="73"/>
    </row>
    <row r="101" spans="2:89" ht="13.5" customHeight="1">
      <c r="B101" s="72"/>
      <c r="C101" s="506"/>
      <c r="D101" s="507"/>
      <c r="E101" s="507"/>
      <c r="F101" s="507"/>
      <c r="G101" s="507"/>
      <c r="H101" s="507"/>
      <c r="I101" s="507"/>
      <c r="J101" s="507"/>
      <c r="K101" s="507"/>
      <c r="L101" s="507"/>
      <c r="M101" s="507"/>
      <c r="N101" s="507"/>
      <c r="O101" s="507"/>
      <c r="P101" s="507"/>
      <c r="Q101" s="507"/>
      <c r="R101" s="507"/>
      <c r="S101" s="507"/>
      <c r="T101" s="507"/>
      <c r="U101" s="507"/>
      <c r="V101" s="507"/>
      <c r="W101" s="507"/>
      <c r="X101" s="507"/>
      <c r="Y101" s="507"/>
      <c r="Z101" s="507"/>
      <c r="AA101" s="507"/>
      <c r="AB101" s="507"/>
      <c r="AC101" s="508"/>
      <c r="BJ101" s="506"/>
      <c r="BK101" s="507"/>
      <c r="BL101" s="507"/>
      <c r="BM101" s="507"/>
      <c r="BN101" s="507"/>
      <c r="BO101" s="507"/>
      <c r="BP101" s="507"/>
      <c r="BQ101" s="507"/>
      <c r="BR101" s="507"/>
      <c r="BS101" s="507"/>
      <c r="BT101" s="507"/>
      <c r="BU101" s="507"/>
      <c r="BV101" s="507"/>
      <c r="BW101" s="507"/>
      <c r="BX101" s="507"/>
      <c r="BY101" s="507"/>
      <c r="BZ101" s="507"/>
      <c r="CA101" s="507"/>
      <c r="CB101" s="507"/>
      <c r="CC101" s="507"/>
      <c r="CD101" s="507"/>
      <c r="CE101" s="507"/>
      <c r="CF101" s="507"/>
      <c r="CG101" s="507"/>
      <c r="CH101" s="507"/>
      <c r="CI101" s="507"/>
      <c r="CJ101" s="508"/>
      <c r="CK101" s="73"/>
    </row>
    <row r="102" spans="2:89" ht="13.5" customHeight="1" thickBot="1">
      <c r="B102" s="72"/>
      <c r="C102" s="506"/>
      <c r="D102" s="507"/>
      <c r="E102" s="507"/>
      <c r="F102" s="507"/>
      <c r="G102" s="507"/>
      <c r="H102" s="507"/>
      <c r="I102" s="507"/>
      <c r="J102" s="507"/>
      <c r="K102" s="507"/>
      <c r="L102" s="507"/>
      <c r="M102" s="507"/>
      <c r="N102" s="507"/>
      <c r="O102" s="507"/>
      <c r="P102" s="507"/>
      <c r="Q102" s="507"/>
      <c r="R102" s="507"/>
      <c r="S102" s="507"/>
      <c r="T102" s="507"/>
      <c r="U102" s="507"/>
      <c r="V102" s="507"/>
      <c r="W102" s="507"/>
      <c r="X102" s="507"/>
      <c r="Y102" s="507"/>
      <c r="Z102" s="507"/>
      <c r="AA102" s="507"/>
      <c r="AB102" s="507"/>
      <c r="AC102" s="508"/>
      <c r="BJ102" s="506"/>
      <c r="BK102" s="507"/>
      <c r="BL102" s="507"/>
      <c r="BM102" s="507"/>
      <c r="BN102" s="507"/>
      <c r="BO102" s="507"/>
      <c r="BP102" s="507"/>
      <c r="BQ102" s="507"/>
      <c r="BR102" s="507"/>
      <c r="BS102" s="507"/>
      <c r="BT102" s="507"/>
      <c r="BU102" s="507"/>
      <c r="BV102" s="507"/>
      <c r="BW102" s="507"/>
      <c r="BX102" s="507"/>
      <c r="BY102" s="507"/>
      <c r="BZ102" s="507"/>
      <c r="CA102" s="507"/>
      <c r="CB102" s="507"/>
      <c r="CC102" s="507"/>
      <c r="CD102" s="507"/>
      <c r="CE102" s="507"/>
      <c r="CF102" s="507"/>
      <c r="CG102" s="507"/>
      <c r="CH102" s="507"/>
      <c r="CI102" s="507"/>
      <c r="CJ102" s="508"/>
      <c r="CK102" s="73"/>
    </row>
    <row r="103" spans="2:89" ht="13.5" customHeight="1">
      <c r="B103" s="72"/>
      <c r="C103" s="506"/>
      <c r="D103" s="507"/>
      <c r="E103" s="507"/>
      <c r="F103" s="507"/>
      <c r="G103" s="507"/>
      <c r="H103" s="507"/>
      <c r="I103" s="507"/>
      <c r="J103" s="507"/>
      <c r="K103" s="507"/>
      <c r="L103" s="507"/>
      <c r="M103" s="507"/>
      <c r="N103" s="507"/>
      <c r="O103" s="507"/>
      <c r="P103" s="507"/>
      <c r="Q103" s="507"/>
      <c r="R103" s="507"/>
      <c r="S103" s="507"/>
      <c r="T103" s="507"/>
      <c r="U103" s="507"/>
      <c r="V103" s="507"/>
      <c r="W103" s="507"/>
      <c r="X103" s="507"/>
      <c r="Y103" s="507"/>
      <c r="Z103" s="507"/>
      <c r="AA103" s="507"/>
      <c r="AB103" s="507"/>
      <c r="AC103" s="508"/>
      <c r="AF103" s="519" t="s">
        <v>114</v>
      </c>
      <c r="AG103" s="520"/>
      <c r="AH103" s="520"/>
      <c r="AI103" s="520"/>
      <c r="AJ103" s="520"/>
      <c r="AK103" s="520"/>
      <c r="AL103" s="520"/>
      <c r="AM103" s="520"/>
      <c r="AN103" s="520"/>
      <c r="AO103" s="520"/>
      <c r="AP103" s="520"/>
      <c r="AQ103" s="521"/>
      <c r="AR103" s="516"/>
      <c r="AS103" s="516"/>
      <c r="AT103" s="516"/>
      <c r="AU103" s="516"/>
      <c r="AV103" s="516"/>
      <c r="AW103" s="516"/>
      <c r="AX103" s="516"/>
      <c r="AY103" s="516"/>
      <c r="AZ103" s="516"/>
      <c r="BA103" s="516"/>
      <c r="BB103" s="516"/>
      <c r="BC103" s="516"/>
      <c r="BD103" s="516"/>
      <c r="BE103" s="516"/>
      <c r="BF103" s="516"/>
      <c r="BG103" s="516"/>
      <c r="BJ103" s="506"/>
      <c r="BK103" s="507"/>
      <c r="BL103" s="507"/>
      <c r="BM103" s="507"/>
      <c r="BN103" s="507"/>
      <c r="BO103" s="507"/>
      <c r="BP103" s="507"/>
      <c r="BQ103" s="507"/>
      <c r="BR103" s="507"/>
      <c r="BS103" s="507"/>
      <c r="BT103" s="507"/>
      <c r="BU103" s="507"/>
      <c r="BV103" s="507"/>
      <c r="BW103" s="507"/>
      <c r="BX103" s="507"/>
      <c r="BY103" s="507"/>
      <c r="BZ103" s="507"/>
      <c r="CA103" s="507"/>
      <c r="CB103" s="507"/>
      <c r="CC103" s="507"/>
      <c r="CD103" s="507"/>
      <c r="CE103" s="507"/>
      <c r="CF103" s="507"/>
      <c r="CG103" s="507"/>
      <c r="CH103" s="507"/>
      <c r="CI103" s="507"/>
      <c r="CJ103" s="508"/>
      <c r="CK103" s="73"/>
    </row>
    <row r="104" spans="2:89" ht="13.5" customHeight="1">
      <c r="B104" s="72"/>
      <c r="C104" s="506"/>
      <c r="D104" s="507"/>
      <c r="E104" s="507"/>
      <c r="F104" s="507"/>
      <c r="G104" s="507"/>
      <c r="H104" s="507"/>
      <c r="I104" s="507"/>
      <c r="J104" s="507"/>
      <c r="K104" s="507"/>
      <c r="L104" s="507"/>
      <c r="M104" s="507"/>
      <c r="N104" s="507"/>
      <c r="O104" s="507"/>
      <c r="P104" s="507"/>
      <c r="Q104" s="507"/>
      <c r="R104" s="507"/>
      <c r="S104" s="507"/>
      <c r="T104" s="507"/>
      <c r="U104" s="507"/>
      <c r="V104" s="507"/>
      <c r="W104" s="507"/>
      <c r="X104" s="507"/>
      <c r="Y104" s="507"/>
      <c r="Z104" s="507"/>
      <c r="AA104" s="507"/>
      <c r="AB104" s="507"/>
      <c r="AC104" s="508"/>
      <c r="AF104" s="522"/>
      <c r="AG104" s="523"/>
      <c r="AH104" s="523"/>
      <c r="AI104" s="523"/>
      <c r="AJ104" s="523"/>
      <c r="AK104" s="523"/>
      <c r="AL104" s="523"/>
      <c r="AM104" s="523"/>
      <c r="AN104" s="523"/>
      <c r="AO104" s="523"/>
      <c r="AP104" s="523"/>
      <c r="AQ104" s="524"/>
      <c r="AR104" s="517"/>
      <c r="AS104" s="517"/>
      <c r="AT104" s="517"/>
      <c r="AU104" s="517"/>
      <c r="AV104" s="517"/>
      <c r="AW104" s="517"/>
      <c r="AX104" s="517"/>
      <c r="AY104" s="517"/>
      <c r="AZ104" s="517"/>
      <c r="BA104" s="517"/>
      <c r="BB104" s="517"/>
      <c r="BC104" s="517"/>
      <c r="BD104" s="517"/>
      <c r="BE104" s="517"/>
      <c r="BF104" s="517"/>
      <c r="BG104" s="517"/>
      <c r="BJ104" s="506"/>
      <c r="BK104" s="507"/>
      <c r="BL104" s="507"/>
      <c r="BM104" s="507"/>
      <c r="BN104" s="507"/>
      <c r="BO104" s="507"/>
      <c r="BP104" s="507"/>
      <c r="BQ104" s="507"/>
      <c r="BR104" s="507"/>
      <c r="BS104" s="507"/>
      <c r="BT104" s="507"/>
      <c r="BU104" s="507"/>
      <c r="BV104" s="507"/>
      <c r="BW104" s="507"/>
      <c r="BX104" s="507"/>
      <c r="BY104" s="507"/>
      <c r="BZ104" s="507"/>
      <c r="CA104" s="507"/>
      <c r="CB104" s="507"/>
      <c r="CC104" s="507"/>
      <c r="CD104" s="507"/>
      <c r="CE104" s="507"/>
      <c r="CF104" s="507"/>
      <c r="CG104" s="507"/>
      <c r="CH104" s="507"/>
      <c r="CI104" s="507"/>
      <c r="CJ104" s="508"/>
      <c r="CK104" s="73"/>
    </row>
    <row r="105" spans="2:89" ht="13.5" customHeight="1">
      <c r="B105" s="72"/>
      <c r="C105" s="506"/>
      <c r="D105" s="507"/>
      <c r="E105" s="507"/>
      <c r="F105" s="507"/>
      <c r="G105" s="507"/>
      <c r="H105" s="507"/>
      <c r="I105" s="507"/>
      <c r="J105" s="507"/>
      <c r="K105" s="507"/>
      <c r="L105" s="507"/>
      <c r="M105" s="507"/>
      <c r="N105" s="507"/>
      <c r="O105" s="507"/>
      <c r="P105" s="507"/>
      <c r="Q105" s="507"/>
      <c r="R105" s="507"/>
      <c r="S105" s="507"/>
      <c r="T105" s="507"/>
      <c r="U105" s="507"/>
      <c r="V105" s="507"/>
      <c r="W105" s="507"/>
      <c r="X105" s="507"/>
      <c r="Y105" s="507"/>
      <c r="Z105" s="507"/>
      <c r="AA105" s="507"/>
      <c r="AB105" s="507"/>
      <c r="AC105" s="508"/>
      <c r="AF105" s="522"/>
      <c r="AG105" s="523"/>
      <c r="AH105" s="523"/>
      <c r="AI105" s="523"/>
      <c r="AJ105" s="523"/>
      <c r="AK105" s="523"/>
      <c r="AL105" s="523"/>
      <c r="AM105" s="523"/>
      <c r="AN105" s="523"/>
      <c r="AO105" s="523"/>
      <c r="AP105" s="523"/>
      <c r="AQ105" s="524"/>
      <c r="AR105" s="517"/>
      <c r="AS105" s="517"/>
      <c r="AT105" s="517"/>
      <c r="AU105" s="517"/>
      <c r="AV105" s="517"/>
      <c r="AW105" s="517"/>
      <c r="AX105" s="517"/>
      <c r="AY105" s="517"/>
      <c r="AZ105" s="517"/>
      <c r="BA105" s="517"/>
      <c r="BB105" s="517"/>
      <c r="BC105" s="517"/>
      <c r="BD105" s="517"/>
      <c r="BE105" s="517"/>
      <c r="BF105" s="517"/>
      <c r="BG105" s="517"/>
      <c r="BJ105" s="506"/>
      <c r="BK105" s="507"/>
      <c r="BL105" s="507"/>
      <c r="BM105" s="507"/>
      <c r="BN105" s="507"/>
      <c r="BO105" s="507"/>
      <c r="BP105" s="507"/>
      <c r="BQ105" s="507"/>
      <c r="BR105" s="507"/>
      <c r="BS105" s="507"/>
      <c r="BT105" s="507"/>
      <c r="BU105" s="507"/>
      <c r="BV105" s="507"/>
      <c r="BW105" s="507"/>
      <c r="BX105" s="507"/>
      <c r="BY105" s="507"/>
      <c r="BZ105" s="507"/>
      <c r="CA105" s="507"/>
      <c r="CB105" s="507"/>
      <c r="CC105" s="507"/>
      <c r="CD105" s="507"/>
      <c r="CE105" s="507"/>
      <c r="CF105" s="507"/>
      <c r="CG105" s="507"/>
      <c r="CH105" s="507"/>
      <c r="CI105" s="507"/>
      <c r="CJ105" s="508"/>
      <c r="CK105" s="73"/>
    </row>
    <row r="106" spans="2:89" ht="13.5" customHeight="1">
      <c r="B106" s="72"/>
      <c r="C106" s="506"/>
      <c r="D106" s="507"/>
      <c r="E106" s="507"/>
      <c r="F106" s="507"/>
      <c r="G106" s="507"/>
      <c r="H106" s="507"/>
      <c r="I106" s="507"/>
      <c r="J106" s="507"/>
      <c r="K106" s="507"/>
      <c r="L106" s="507"/>
      <c r="M106" s="507"/>
      <c r="N106" s="507"/>
      <c r="O106" s="507"/>
      <c r="P106" s="507"/>
      <c r="Q106" s="507"/>
      <c r="R106" s="507"/>
      <c r="S106" s="507"/>
      <c r="T106" s="507"/>
      <c r="U106" s="507"/>
      <c r="V106" s="507"/>
      <c r="W106" s="507"/>
      <c r="X106" s="507"/>
      <c r="Y106" s="507"/>
      <c r="Z106" s="507"/>
      <c r="AA106" s="507"/>
      <c r="AB106" s="507"/>
      <c r="AC106" s="508"/>
      <c r="AF106" s="522"/>
      <c r="AG106" s="523"/>
      <c r="AH106" s="523"/>
      <c r="AI106" s="523"/>
      <c r="AJ106" s="523"/>
      <c r="AK106" s="523"/>
      <c r="AL106" s="523"/>
      <c r="AM106" s="523"/>
      <c r="AN106" s="523"/>
      <c r="AO106" s="523"/>
      <c r="AP106" s="523"/>
      <c r="AQ106" s="524"/>
      <c r="AR106" s="517"/>
      <c r="AS106" s="517"/>
      <c r="AT106" s="517"/>
      <c r="AU106" s="517"/>
      <c r="AV106" s="517"/>
      <c r="AW106" s="517"/>
      <c r="AX106" s="517"/>
      <c r="AY106" s="517"/>
      <c r="AZ106" s="517"/>
      <c r="BA106" s="517"/>
      <c r="BB106" s="517"/>
      <c r="BC106" s="517"/>
      <c r="BD106" s="517"/>
      <c r="BE106" s="517"/>
      <c r="BF106" s="517"/>
      <c r="BG106" s="517"/>
      <c r="BJ106" s="506"/>
      <c r="BK106" s="507"/>
      <c r="BL106" s="507"/>
      <c r="BM106" s="507"/>
      <c r="BN106" s="507"/>
      <c r="BO106" s="507"/>
      <c r="BP106" s="507"/>
      <c r="BQ106" s="507"/>
      <c r="BR106" s="507"/>
      <c r="BS106" s="507"/>
      <c r="BT106" s="507"/>
      <c r="BU106" s="507"/>
      <c r="BV106" s="507"/>
      <c r="BW106" s="507"/>
      <c r="BX106" s="507"/>
      <c r="BY106" s="507"/>
      <c r="BZ106" s="507"/>
      <c r="CA106" s="507"/>
      <c r="CB106" s="507"/>
      <c r="CC106" s="507"/>
      <c r="CD106" s="507"/>
      <c r="CE106" s="507"/>
      <c r="CF106" s="507"/>
      <c r="CG106" s="507"/>
      <c r="CH106" s="507"/>
      <c r="CI106" s="507"/>
      <c r="CJ106" s="508"/>
      <c r="CK106" s="73"/>
    </row>
    <row r="107" spans="2:89" ht="13.5" customHeight="1">
      <c r="B107" s="72"/>
      <c r="C107" s="506"/>
      <c r="D107" s="507"/>
      <c r="E107" s="507"/>
      <c r="F107" s="507"/>
      <c r="G107" s="507"/>
      <c r="H107" s="507"/>
      <c r="I107" s="507"/>
      <c r="J107" s="507"/>
      <c r="K107" s="507"/>
      <c r="L107" s="507"/>
      <c r="M107" s="507"/>
      <c r="N107" s="507"/>
      <c r="O107" s="507"/>
      <c r="P107" s="507"/>
      <c r="Q107" s="507"/>
      <c r="R107" s="507"/>
      <c r="S107" s="507"/>
      <c r="T107" s="507"/>
      <c r="U107" s="507"/>
      <c r="V107" s="507"/>
      <c r="W107" s="507"/>
      <c r="X107" s="507"/>
      <c r="Y107" s="507"/>
      <c r="Z107" s="507"/>
      <c r="AA107" s="507"/>
      <c r="AB107" s="507"/>
      <c r="AC107" s="508"/>
      <c r="AF107" s="522"/>
      <c r="AG107" s="523"/>
      <c r="AH107" s="523"/>
      <c r="AI107" s="523"/>
      <c r="AJ107" s="523"/>
      <c r="AK107" s="523"/>
      <c r="AL107" s="523"/>
      <c r="AM107" s="523"/>
      <c r="AN107" s="523"/>
      <c r="AO107" s="523"/>
      <c r="AP107" s="523"/>
      <c r="AQ107" s="524"/>
      <c r="AR107" s="517"/>
      <c r="AS107" s="517"/>
      <c r="AT107" s="517"/>
      <c r="AU107" s="517"/>
      <c r="AV107" s="517"/>
      <c r="AW107" s="517"/>
      <c r="AX107" s="517"/>
      <c r="AY107" s="517"/>
      <c r="AZ107" s="517"/>
      <c r="BA107" s="517"/>
      <c r="BB107" s="517"/>
      <c r="BC107" s="517"/>
      <c r="BD107" s="517"/>
      <c r="BE107" s="517"/>
      <c r="BF107" s="517"/>
      <c r="BG107" s="517"/>
      <c r="BJ107" s="506"/>
      <c r="BK107" s="507"/>
      <c r="BL107" s="507"/>
      <c r="BM107" s="507"/>
      <c r="BN107" s="507"/>
      <c r="BO107" s="507"/>
      <c r="BP107" s="507"/>
      <c r="BQ107" s="507"/>
      <c r="BR107" s="507"/>
      <c r="BS107" s="507"/>
      <c r="BT107" s="507"/>
      <c r="BU107" s="507"/>
      <c r="BV107" s="507"/>
      <c r="BW107" s="507"/>
      <c r="BX107" s="507"/>
      <c r="BY107" s="507"/>
      <c r="BZ107" s="507"/>
      <c r="CA107" s="507"/>
      <c r="CB107" s="507"/>
      <c r="CC107" s="507"/>
      <c r="CD107" s="507"/>
      <c r="CE107" s="507"/>
      <c r="CF107" s="507"/>
      <c r="CG107" s="507"/>
      <c r="CH107" s="507"/>
      <c r="CI107" s="507"/>
      <c r="CJ107" s="508"/>
      <c r="CK107" s="73"/>
    </row>
    <row r="108" spans="2:89" ht="13.5" customHeight="1">
      <c r="B108" s="72"/>
      <c r="C108" s="506"/>
      <c r="D108" s="507"/>
      <c r="E108" s="507"/>
      <c r="F108" s="507"/>
      <c r="G108" s="507"/>
      <c r="H108" s="507"/>
      <c r="I108" s="507"/>
      <c r="J108" s="507"/>
      <c r="K108" s="507"/>
      <c r="L108" s="507"/>
      <c r="M108" s="507"/>
      <c r="N108" s="507"/>
      <c r="O108" s="507"/>
      <c r="P108" s="507"/>
      <c r="Q108" s="507"/>
      <c r="R108" s="507"/>
      <c r="S108" s="507"/>
      <c r="T108" s="507"/>
      <c r="U108" s="507"/>
      <c r="V108" s="507"/>
      <c r="W108" s="507"/>
      <c r="X108" s="507"/>
      <c r="Y108" s="507"/>
      <c r="Z108" s="507"/>
      <c r="AA108" s="507"/>
      <c r="AB108" s="507"/>
      <c r="AC108" s="508"/>
      <c r="AF108" s="522"/>
      <c r="AG108" s="523"/>
      <c r="AH108" s="523"/>
      <c r="AI108" s="523"/>
      <c r="AJ108" s="523"/>
      <c r="AK108" s="523"/>
      <c r="AL108" s="523"/>
      <c r="AM108" s="523"/>
      <c r="AN108" s="523"/>
      <c r="AO108" s="523"/>
      <c r="AP108" s="523"/>
      <c r="AQ108" s="524"/>
      <c r="AR108" s="517"/>
      <c r="AS108" s="517"/>
      <c r="AT108" s="517"/>
      <c r="AU108" s="517"/>
      <c r="AV108" s="517"/>
      <c r="AW108" s="517"/>
      <c r="AX108" s="517"/>
      <c r="AY108" s="517"/>
      <c r="AZ108" s="517"/>
      <c r="BA108" s="517"/>
      <c r="BB108" s="517"/>
      <c r="BC108" s="517"/>
      <c r="BD108" s="517"/>
      <c r="BE108" s="517"/>
      <c r="BF108" s="517"/>
      <c r="BG108" s="517"/>
      <c r="BJ108" s="506"/>
      <c r="BK108" s="507"/>
      <c r="BL108" s="507"/>
      <c r="BM108" s="507"/>
      <c r="BN108" s="507"/>
      <c r="BO108" s="507"/>
      <c r="BP108" s="507"/>
      <c r="BQ108" s="507"/>
      <c r="BR108" s="507"/>
      <c r="BS108" s="507"/>
      <c r="BT108" s="507"/>
      <c r="BU108" s="507"/>
      <c r="BV108" s="507"/>
      <c r="BW108" s="507"/>
      <c r="BX108" s="507"/>
      <c r="BY108" s="507"/>
      <c r="BZ108" s="507"/>
      <c r="CA108" s="507"/>
      <c r="CB108" s="507"/>
      <c r="CC108" s="507"/>
      <c r="CD108" s="507"/>
      <c r="CE108" s="507"/>
      <c r="CF108" s="507"/>
      <c r="CG108" s="507"/>
      <c r="CH108" s="507"/>
      <c r="CI108" s="507"/>
      <c r="CJ108" s="508"/>
      <c r="CK108" s="73"/>
    </row>
    <row r="109" spans="2:89" ht="13.5" customHeight="1">
      <c r="B109" s="72"/>
      <c r="C109" s="506"/>
      <c r="D109" s="507"/>
      <c r="E109" s="507"/>
      <c r="F109" s="507"/>
      <c r="G109" s="507"/>
      <c r="H109" s="507"/>
      <c r="I109" s="507"/>
      <c r="J109" s="507"/>
      <c r="K109" s="507"/>
      <c r="L109" s="507"/>
      <c r="M109" s="507"/>
      <c r="N109" s="507"/>
      <c r="O109" s="507"/>
      <c r="P109" s="507"/>
      <c r="Q109" s="507"/>
      <c r="R109" s="507"/>
      <c r="S109" s="507"/>
      <c r="T109" s="507"/>
      <c r="U109" s="507"/>
      <c r="V109" s="507"/>
      <c r="W109" s="507"/>
      <c r="X109" s="507"/>
      <c r="Y109" s="507"/>
      <c r="Z109" s="507"/>
      <c r="AA109" s="507"/>
      <c r="AB109" s="507"/>
      <c r="AC109" s="508"/>
      <c r="AF109" s="522"/>
      <c r="AG109" s="523"/>
      <c r="AH109" s="523"/>
      <c r="AI109" s="523"/>
      <c r="AJ109" s="523"/>
      <c r="AK109" s="523"/>
      <c r="AL109" s="523"/>
      <c r="AM109" s="523"/>
      <c r="AN109" s="523"/>
      <c r="AO109" s="523"/>
      <c r="AP109" s="523"/>
      <c r="AQ109" s="524"/>
      <c r="AR109" s="517"/>
      <c r="AS109" s="517"/>
      <c r="AT109" s="517"/>
      <c r="AU109" s="517"/>
      <c r="AV109" s="517"/>
      <c r="AW109" s="517"/>
      <c r="AX109" s="517"/>
      <c r="AY109" s="517"/>
      <c r="AZ109" s="517"/>
      <c r="BA109" s="517"/>
      <c r="BB109" s="517"/>
      <c r="BC109" s="517"/>
      <c r="BD109" s="517"/>
      <c r="BE109" s="517"/>
      <c r="BF109" s="517"/>
      <c r="BG109" s="517"/>
      <c r="BJ109" s="506"/>
      <c r="BK109" s="507"/>
      <c r="BL109" s="507"/>
      <c r="BM109" s="507"/>
      <c r="BN109" s="507"/>
      <c r="BO109" s="507"/>
      <c r="BP109" s="507"/>
      <c r="BQ109" s="507"/>
      <c r="BR109" s="507"/>
      <c r="BS109" s="507"/>
      <c r="BT109" s="507"/>
      <c r="BU109" s="507"/>
      <c r="BV109" s="507"/>
      <c r="BW109" s="507"/>
      <c r="BX109" s="507"/>
      <c r="BY109" s="507"/>
      <c r="BZ109" s="507"/>
      <c r="CA109" s="507"/>
      <c r="CB109" s="507"/>
      <c r="CC109" s="507"/>
      <c r="CD109" s="507"/>
      <c r="CE109" s="507"/>
      <c r="CF109" s="507"/>
      <c r="CG109" s="507"/>
      <c r="CH109" s="507"/>
      <c r="CI109" s="507"/>
      <c r="CJ109" s="508"/>
      <c r="CK109" s="73"/>
    </row>
    <row r="110" spans="2:89" ht="13.5" customHeight="1" thickBot="1">
      <c r="B110" s="72"/>
      <c r="C110" s="509"/>
      <c r="D110" s="515"/>
      <c r="E110" s="515"/>
      <c r="F110" s="515"/>
      <c r="G110" s="515"/>
      <c r="H110" s="515"/>
      <c r="I110" s="515"/>
      <c r="J110" s="515"/>
      <c r="K110" s="515"/>
      <c r="L110" s="515"/>
      <c r="M110" s="515"/>
      <c r="N110" s="515"/>
      <c r="O110" s="515"/>
      <c r="P110" s="515"/>
      <c r="Q110" s="515"/>
      <c r="R110" s="515"/>
      <c r="S110" s="515"/>
      <c r="T110" s="515"/>
      <c r="U110" s="515"/>
      <c r="V110" s="515"/>
      <c r="W110" s="515"/>
      <c r="X110" s="515"/>
      <c r="Y110" s="515"/>
      <c r="Z110" s="515"/>
      <c r="AA110" s="515"/>
      <c r="AB110" s="515"/>
      <c r="AC110" s="511"/>
      <c r="AF110" s="525"/>
      <c r="AG110" s="526"/>
      <c r="AH110" s="526"/>
      <c r="AI110" s="526"/>
      <c r="AJ110" s="526"/>
      <c r="AK110" s="526"/>
      <c r="AL110" s="526"/>
      <c r="AM110" s="526"/>
      <c r="AN110" s="526"/>
      <c r="AO110" s="526"/>
      <c r="AP110" s="526"/>
      <c r="AQ110" s="527"/>
      <c r="AR110" s="518"/>
      <c r="AS110" s="518"/>
      <c r="AT110" s="518"/>
      <c r="AU110" s="518"/>
      <c r="AV110" s="518"/>
      <c r="AW110" s="518"/>
      <c r="AX110" s="518"/>
      <c r="AY110" s="518"/>
      <c r="AZ110" s="518"/>
      <c r="BA110" s="518"/>
      <c r="BB110" s="518"/>
      <c r="BC110" s="518"/>
      <c r="BD110" s="518"/>
      <c r="BE110" s="518"/>
      <c r="BF110" s="518"/>
      <c r="BG110" s="518"/>
      <c r="BJ110" s="509"/>
      <c r="BK110" s="515"/>
      <c r="BL110" s="515"/>
      <c r="BM110" s="515"/>
      <c r="BN110" s="515"/>
      <c r="BO110" s="515"/>
      <c r="BP110" s="515"/>
      <c r="BQ110" s="515"/>
      <c r="BR110" s="515"/>
      <c r="BS110" s="515"/>
      <c r="BT110" s="515"/>
      <c r="BU110" s="515"/>
      <c r="BV110" s="515"/>
      <c r="BW110" s="515"/>
      <c r="BX110" s="515"/>
      <c r="BY110" s="515"/>
      <c r="BZ110" s="515"/>
      <c r="CA110" s="515"/>
      <c r="CB110" s="515"/>
      <c r="CC110" s="515"/>
      <c r="CD110" s="515"/>
      <c r="CE110" s="515"/>
      <c r="CF110" s="515"/>
      <c r="CG110" s="515"/>
      <c r="CH110" s="515"/>
      <c r="CI110" s="515"/>
      <c r="CJ110" s="511"/>
      <c r="CK110" s="73"/>
    </row>
    <row r="111" spans="2:89" ht="13.5" customHeight="1" thickBot="1">
      <c r="B111" s="74"/>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3"/>
      <c r="AE111" s="83"/>
      <c r="AF111" s="85"/>
      <c r="AG111" s="85"/>
      <c r="AH111" s="85"/>
      <c r="AI111" s="85"/>
      <c r="AJ111" s="85"/>
      <c r="AK111" s="85"/>
      <c r="AL111" s="85"/>
      <c r="AM111" s="85"/>
      <c r="AN111" s="85"/>
      <c r="AO111" s="85"/>
      <c r="AP111" s="85"/>
      <c r="AQ111" s="85"/>
      <c r="AR111" s="86"/>
      <c r="AS111" s="86"/>
      <c r="AT111" s="86"/>
      <c r="AU111" s="86"/>
      <c r="AV111" s="86"/>
      <c r="AW111" s="86"/>
      <c r="AX111" s="86"/>
      <c r="AY111" s="86"/>
      <c r="AZ111" s="86"/>
      <c r="BA111" s="86"/>
      <c r="BB111" s="86"/>
      <c r="BC111" s="86"/>
      <c r="BD111" s="86"/>
      <c r="BE111" s="86"/>
      <c r="BF111" s="86"/>
      <c r="BG111" s="86"/>
      <c r="BH111" s="83"/>
      <c r="BI111" s="83"/>
      <c r="BJ111" s="84"/>
      <c r="BK111" s="84"/>
      <c r="BL111" s="84"/>
      <c r="BM111" s="84"/>
      <c r="BN111" s="84"/>
      <c r="BO111" s="84"/>
      <c r="BP111" s="84"/>
      <c r="BQ111" s="84"/>
      <c r="BR111" s="84"/>
      <c r="BS111" s="84"/>
      <c r="BT111" s="84"/>
      <c r="BU111" s="84"/>
      <c r="BV111" s="84"/>
      <c r="BW111" s="84"/>
      <c r="BX111" s="84"/>
      <c r="BY111" s="84"/>
      <c r="BZ111" s="84"/>
      <c r="CA111" s="84"/>
      <c r="CB111" s="84"/>
      <c r="CC111" s="84"/>
      <c r="CD111" s="84"/>
      <c r="CE111" s="84"/>
      <c r="CF111" s="84"/>
      <c r="CG111" s="84"/>
      <c r="CH111" s="84"/>
      <c r="CI111" s="84"/>
      <c r="CJ111" s="84"/>
      <c r="CK111" s="76"/>
    </row>
    <row r="114" spans="2:65" ht="13.5" customHeight="1">
      <c r="B114" s="79" t="s">
        <v>321</v>
      </c>
    </row>
    <row r="115" spans="2:65" ht="13.5" customHeight="1" thickBot="1"/>
    <row r="116" spans="2:65" ht="13.5" customHeight="1" thickBot="1">
      <c r="E116" s="439" t="s">
        <v>289</v>
      </c>
      <c r="F116" s="440"/>
      <c r="G116" s="440"/>
      <c r="H116" s="440"/>
      <c r="I116" s="440"/>
      <c r="J116" s="440"/>
      <c r="K116" s="440"/>
      <c r="L116" s="440"/>
      <c r="M116" s="440"/>
      <c r="N116" s="440"/>
      <c r="O116" s="440"/>
      <c r="P116" s="440"/>
      <c r="Q116" s="440"/>
      <c r="R116" s="440"/>
      <c r="S116" s="440"/>
      <c r="T116" s="440"/>
      <c r="U116" s="440"/>
      <c r="V116" s="440"/>
      <c r="W116" s="440"/>
      <c r="X116" s="440"/>
      <c r="Y116" s="440"/>
      <c r="Z116" s="440"/>
      <c r="AA116" s="440"/>
      <c r="AB116" s="440"/>
      <c r="AC116" s="440"/>
      <c r="AD116" s="440"/>
      <c r="AE116" s="440"/>
      <c r="AF116" s="440"/>
      <c r="AG116" s="440"/>
      <c r="AH116" s="440"/>
      <c r="AI116" s="440"/>
      <c r="AJ116" s="440"/>
      <c r="AK116" s="440"/>
      <c r="AL116" s="440"/>
      <c r="AM116" s="440"/>
      <c r="AN116" s="440"/>
      <c r="AO116" s="440"/>
      <c r="AP116" s="440"/>
      <c r="AQ116" s="440"/>
      <c r="AR116" s="440"/>
      <c r="AS116" s="440"/>
      <c r="AT116" s="440"/>
      <c r="AU116" s="440"/>
      <c r="AV116" s="440"/>
      <c r="AW116" s="440"/>
      <c r="AX116" s="440"/>
      <c r="AY116" s="440"/>
      <c r="AZ116" s="440"/>
      <c r="BA116" s="440"/>
      <c r="BB116" s="440"/>
      <c r="BC116" s="440"/>
      <c r="BD116" s="440"/>
      <c r="BE116" s="440"/>
      <c r="BF116" s="440"/>
      <c r="BG116" s="440"/>
      <c r="BH116" s="440"/>
      <c r="BI116" s="440"/>
      <c r="BJ116" s="440"/>
      <c r="BK116" s="440"/>
      <c r="BL116" s="440"/>
      <c r="BM116" s="441"/>
    </row>
    <row r="117" spans="2:65" ht="13.5" customHeight="1" thickBot="1">
      <c r="C117" s="80"/>
      <c r="E117" s="442"/>
      <c r="F117" s="443"/>
      <c r="G117" s="443"/>
      <c r="H117" s="443"/>
      <c r="I117" s="443"/>
      <c r="J117" s="443"/>
      <c r="K117" s="443"/>
      <c r="L117" s="443"/>
      <c r="M117" s="443"/>
      <c r="N117" s="443"/>
      <c r="O117" s="443"/>
      <c r="P117" s="443"/>
      <c r="Q117" s="443"/>
      <c r="R117" s="443"/>
      <c r="S117" s="443"/>
      <c r="T117" s="443"/>
      <c r="U117" s="443"/>
      <c r="V117" s="443"/>
      <c r="W117" s="443"/>
      <c r="X117" s="443"/>
      <c r="Y117" s="443"/>
      <c r="Z117" s="443"/>
      <c r="AA117" s="443"/>
      <c r="AB117" s="443"/>
      <c r="AC117" s="443"/>
      <c r="AD117" s="443"/>
      <c r="AE117" s="443"/>
      <c r="AF117" s="443"/>
      <c r="AG117" s="443"/>
      <c r="AH117" s="443"/>
      <c r="AI117" s="443"/>
      <c r="AJ117" s="443"/>
      <c r="AK117" s="443"/>
      <c r="AL117" s="443"/>
      <c r="AM117" s="443"/>
      <c r="AN117" s="443"/>
      <c r="AO117" s="443"/>
      <c r="AP117" s="443"/>
      <c r="AQ117" s="443"/>
      <c r="AR117" s="443"/>
      <c r="AS117" s="443"/>
      <c r="AT117" s="443"/>
      <c r="AU117" s="443"/>
      <c r="AV117" s="443"/>
      <c r="AW117" s="443"/>
      <c r="AX117" s="443"/>
      <c r="AY117" s="443"/>
      <c r="AZ117" s="443"/>
      <c r="BA117" s="443"/>
      <c r="BB117" s="443"/>
      <c r="BC117" s="443"/>
      <c r="BD117" s="443"/>
      <c r="BE117" s="443"/>
      <c r="BF117" s="443"/>
      <c r="BG117" s="443"/>
      <c r="BH117" s="443"/>
      <c r="BI117" s="443"/>
      <c r="BJ117" s="443"/>
      <c r="BK117" s="443"/>
      <c r="BL117" s="443"/>
      <c r="BM117" s="444"/>
    </row>
    <row r="118" spans="2:65" ht="13.5" customHeight="1" thickBot="1">
      <c r="E118" s="442"/>
      <c r="F118" s="443"/>
      <c r="G118" s="443"/>
      <c r="H118" s="443"/>
      <c r="I118" s="443"/>
      <c r="J118" s="443"/>
      <c r="K118" s="443"/>
      <c r="L118" s="443"/>
      <c r="M118" s="443"/>
      <c r="N118" s="443"/>
      <c r="O118" s="443"/>
      <c r="P118" s="443"/>
      <c r="Q118" s="443"/>
      <c r="R118" s="443"/>
      <c r="S118" s="443"/>
      <c r="T118" s="443"/>
      <c r="U118" s="443"/>
      <c r="V118" s="443"/>
      <c r="W118" s="443"/>
      <c r="X118" s="443"/>
      <c r="Y118" s="443"/>
      <c r="Z118" s="443"/>
      <c r="AA118" s="443"/>
      <c r="AB118" s="443"/>
      <c r="AC118" s="443"/>
      <c r="AD118" s="443"/>
      <c r="AE118" s="443"/>
      <c r="AF118" s="443"/>
      <c r="AG118" s="443"/>
      <c r="AH118" s="443"/>
      <c r="AI118" s="443"/>
      <c r="AJ118" s="443"/>
      <c r="AK118" s="443"/>
      <c r="AL118" s="443"/>
      <c r="AM118" s="443"/>
      <c r="AN118" s="443"/>
      <c r="AO118" s="443"/>
      <c r="AP118" s="443"/>
      <c r="AQ118" s="443"/>
      <c r="AR118" s="443"/>
      <c r="AS118" s="443"/>
      <c r="AT118" s="443"/>
      <c r="AU118" s="443"/>
      <c r="AV118" s="443"/>
      <c r="AW118" s="443"/>
      <c r="AX118" s="443"/>
      <c r="AY118" s="443"/>
      <c r="AZ118" s="443"/>
      <c r="BA118" s="443"/>
      <c r="BB118" s="443"/>
      <c r="BC118" s="443"/>
      <c r="BD118" s="443"/>
      <c r="BE118" s="443"/>
      <c r="BF118" s="443"/>
      <c r="BG118" s="443"/>
      <c r="BH118" s="443"/>
      <c r="BI118" s="443"/>
      <c r="BJ118" s="443"/>
      <c r="BK118" s="443"/>
      <c r="BL118" s="443"/>
      <c r="BM118" s="444"/>
    </row>
    <row r="119" spans="2:65" ht="13.5" customHeight="1" thickBot="1">
      <c r="E119" s="439" t="s">
        <v>290</v>
      </c>
      <c r="F119" s="445"/>
      <c r="G119" s="445"/>
      <c r="H119" s="445"/>
      <c r="I119" s="445"/>
      <c r="J119" s="445"/>
      <c r="K119" s="445"/>
      <c r="L119" s="445"/>
      <c r="M119" s="445"/>
      <c r="N119" s="445"/>
      <c r="O119" s="445"/>
      <c r="P119" s="445"/>
      <c r="Q119" s="445"/>
      <c r="R119" s="445"/>
      <c r="S119" s="445"/>
      <c r="T119" s="445"/>
      <c r="U119" s="445"/>
      <c r="V119" s="445"/>
      <c r="W119" s="445"/>
      <c r="X119" s="445"/>
      <c r="Y119" s="445"/>
      <c r="Z119" s="445"/>
      <c r="AA119" s="445"/>
      <c r="AB119" s="445"/>
      <c r="AC119" s="445"/>
      <c r="AD119" s="445"/>
      <c r="AE119" s="445"/>
      <c r="AF119" s="445"/>
      <c r="AG119" s="445"/>
      <c r="AH119" s="445"/>
      <c r="AI119" s="445"/>
      <c r="AJ119" s="445"/>
      <c r="AK119" s="445"/>
      <c r="AL119" s="445"/>
      <c r="AM119" s="445"/>
      <c r="AN119" s="445"/>
      <c r="AO119" s="445"/>
      <c r="AP119" s="445"/>
      <c r="AQ119" s="445"/>
      <c r="AR119" s="445"/>
      <c r="AS119" s="445"/>
      <c r="AT119" s="445"/>
      <c r="AU119" s="445"/>
      <c r="AV119" s="445"/>
      <c r="AW119" s="445"/>
      <c r="AX119" s="445"/>
      <c r="AY119" s="445"/>
      <c r="AZ119" s="445"/>
      <c r="BA119" s="445"/>
      <c r="BB119" s="445"/>
      <c r="BC119" s="445"/>
      <c r="BD119" s="445"/>
      <c r="BE119" s="445"/>
      <c r="BF119" s="445"/>
      <c r="BG119" s="445"/>
      <c r="BH119" s="445"/>
      <c r="BI119" s="445"/>
      <c r="BJ119" s="445"/>
      <c r="BK119" s="445"/>
      <c r="BL119" s="445"/>
      <c r="BM119" s="446"/>
    </row>
    <row r="120" spans="2:65" ht="13.5" customHeight="1" thickBot="1">
      <c r="C120" s="80"/>
      <c r="E120" s="447"/>
      <c r="F120" s="448"/>
      <c r="G120" s="448"/>
      <c r="H120" s="448"/>
      <c r="I120" s="448"/>
      <c r="J120" s="448"/>
      <c r="K120" s="448"/>
      <c r="L120" s="448"/>
      <c r="M120" s="448"/>
      <c r="N120" s="448"/>
      <c r="O120" s="448"/>
      <c r="P120" s="448"/>
      <c r="Q120" s="448"/>
      <c r="R120" s="448"/>
      <c r="S120" s="448"/>
      <c r="T120" s="448"/>
      <c r="U120" s="448"/>
      <c r="V120" s="448"/>
      <c r="W120" s="448"/>
      <c r="X120" s="448"/>
      <c r="Y120" s="448"/>
      <c r="Z120" s="448"/>
      <c r="AA120" s="448"/>
      <c r="AB120" s="448"/>
      <c r="AC120" s="448"/>
      <c r="AD120" s="448"/>
      <c r="AE120" s="448"/>
      <c r="AF120" s="448"/>
      <c r="AG120" s="448"/>
      <c r="AH120" s="448"/>
      <c r="AI120" s="448"/>
      <c r="AJ120" s="448"/>
      <c r="AK120" s="448"/>
      <c r="AL120" s="448"/>
      <c r="AM120" s="448"/>
      <c r="AN120" s="448"/>
      <c r="AO120" s="448"/>
      <c r="AP120" s="448"/>
      <c r="AQ120" s="448"/>
      <c r="AR120" s="448"/>
      <c r="AS120" s="448"/>
      <c r="AT120" s="448"/>
      <c r="AU120" s="448"/>
      <c r="AV120" s="448"/>
      <c r="AW120" s="448"/>
      <c r="AX120" s="448"/>
      <c r="AY120" s="448"/>
      <c r="AZ120" s="448"/>
      <c r="BA120" s="448"/>
      <c r="BB120" s="448"/>
      <c r="BC120" s="448"/>
      <c r="BD120" s="448"/>
      <c r="BE120" s="448"/>
      <c r="BF120" s="448"/>
      <c r="BG120" s="448"/>
      <c r="BH120" s="448"/>
      <c r="BI120" s="448"/>
      <c r="BJ120" s="448"/>
      <c r="BK120" s="448"/>
      <c r="BL120" s="448"/>
      <c r="BM120" s="449"/>
    </row>
    <row r="121" spans="2:65" ht="13.5" customHeight="1" thickBot="1">
      <c r="E121" s="450"/>
      <c r="F121" s="451"/>
      <c r="G121" s="451"/>
      <c r="H121" s="451"/>
      <c r="I121" s="451"/>
      <c r="J121" s="451"/>
      <c r="K121" s="451"/>
      <c r="L121" s="451"/>
      <c r="M121" s="451"/>
      <c r="N121" s="451"/>
      <c r="O121" s="451"/>
      <c r="P121" s="451"/>
      <c r="Q121" s="451"/>
      <c r="R121" s="451"/>
      <c r="S121" s="451"/>
      <c r="T121" s="451"/>
      <c r="U121" s="451"/>
      <c r="V121" s="451"/>
      <c r="W121" s="451"/>
      <c r="X121" s="451"/>
      <c r="Y121" s="451"/>
      <c r="Z121" s="451"/>
      <c r="AA121" s="451"/>
      <c r="AB121" s="451"/>
      <c r="AC121" s="451"/>
      <c r="AD121" s="451"/>
      <c r="AE121" s="451"/>
      <c r="AF121" s="451"/>
      <c r="AG121" s="451"/>
      <c r="AH121" s="451"/>
      <c r="AI121" s="451"/>
      <c r="AJ121" s="451"/>
      <c r="AK121" s="451"/>
      <c r="AL121" s="451"/>
      <c r="AM121" s="451"/>
      <c r="AN121" s="451"/>
      <c r="AO121" s="451"/>
      <c r="AP121" s="451"/>
      <c r="AQ121" s="451"/>
      <c r="AR121" s="451"/>
      <c r="AS121" s="451"/>
      <c r="AT121" s="451"/>
      <c r="AU121" s="451"/>
      <c r="AV121" s="451"/>
      <c r="AW121" s="451"/>
      <c r="AX121" s="451"/>
      <c r="AY121" s="451"/>
      <c r="AZ121" s="451"/>
      <c r="BA121" s="451"/>
      <c r="BB121" s="451"/>
      <c r="BC121" s="451"/>
      <c r="BD121" s="451"/>
      <c r="BE121" s="451"/>
      <c r="BF121" s="451"/>
      <c r="BG121" s="451"/>
      <c r="BH121" s="451"/>
      <c r="BI121" s="451"/>
      <c r="BJ121" s="451"/>
      <c r="BK121" s="451"/>
      <c r="BL121" s="451"/>
      <c r="BM121" s="452"/>
    </row>
    <row r="122" spans="2:65" ht="5.4" customHeight="1" thickBot="1">
      <c r="E122" s="453" t="s">
        <v>237</v>
      </c>
      <c r="F122" s="454"/>
      <c r="G122" s="454"/>
      <c r="H122" s="454"/>
      <c r="I122" s="454"/>
      <c r="J122" s="454"/>
      <c r="K122" s="454"/>
      <c r="L122" s="454"/>
      <c r="M122" s="454"/>
      <c r="N122" s="454"/>
      <c r="O122" s="454"/>
      <c r="P122" s="454"/>
      <c r="Q122" s="454"/>
      <c r="R122" s="454"/>
      <c r="S122" s="454"/>
      <c r="T122" s="454"/>
      <c r="U122" s="454"/>
      <c r="V122" s="454"/>
      <c r="W122" s="454"/>
      <c r="X122" s="454"/>
      <c r="Y122" s="454"/>
      <c r="Z122" s="454"/>
      <c r="AA122" s="454"/>
      <c r="AB122" s="454"/>
      <c r="AC122" s="454"/>
      <c r="AD122" s="454"/>
      <c r="AE122" s="454"/>
      <c r="AF122" s="454"/>
      <c r="AG122" s="454"/>
      <c r="AH122" s="454"/>
      <c r="AI122" s="454"/>
      <c r="AJ122" s="454"/>
      <c r="AK122" s="454"/>
      <c r="AL122" s="454"/>
      <c r="AM122" s="454"/>
      <c r="AN122" s="454"/>
      <c r="AO122" s="454"/>
      <c r="AP122" s="454"/>
      <c r="AQ122" s="454"/>
      <c r="AR122" s="454"/>
      <c r="AS122" s="454"/>
      <c r="AT122" s="454"/>
      <c r="AU122" s="454"/>
      <c r="AV122" s="454"/>
      <c r="AW122" s="454"/>
      <c r="AX122" s="454"/>
      <c r="AY122" s="454"/>
      <c r="AZ122" s="454"/>
      <c r="BA122" s="454"/>
      <c r="BB122" s="454"/>
      <c r="BC122" s="454"/>
      <c r="BD122" s="454"/>
      <c r="BE122" s="454"/>
      <c r="BF122" s="454"/>
      <c r="BG122" s="454"/>
      <c r="BH122" s="454"/>
      <c r="BI122" s="454"/>
      <c r="BJ122" s="454"/>
      <c r="BK122" s="454"/>
      <c r="BL122" s="454"/>
      <c r="BM122" s="455"/>
    </row>
    <row r="123" spans="2:65" ht="13.5" customHeight="1" thickBot="1">
      <c r="C123" s="80"/>
      <c r="E123" s="453"/>
      <c r="F123" s="454"/>
      <c r="G123" s="454"/>
      <c r="H123" s="454"/>
      <c r="I123" s="454"/>
      <c r="J123" s="454"/>
      <c r="K123" s="454"/>
      <c r="L123" s="454"/>
      <c r="M123" s="454"/>
      <c r="N123" s="454"/>
      <c r="O123" s="454"/>
      <c r="P123" s="454"/>
      <c r="Q123" s="454"/>
      <c r="R123" s="454"/>
      <c r="S123" s="454"/>
      <c r="T123" s="454"/>
      <c r="U123" s="454"/>
      <c r="V123" s="454"/>
      <c r="W123" s="454"/>
      <c r="X123" s="454"/>
      <c r="Y123" s="454"/>
      <c r="Z123" s="454"/>
      <c r="AA123" s="454"/>
      <c r="AB123" s="454"/>
      <c r="AC123" s="454"/>
      <c r="AD123" s="454"/>
      <c r="AE123" s="454"/>
      <c r="AF123" s="454"/>
      <c r="AG123" s="454"/>
      <c r="AH123" s="454"/>
      <c r="AI123" s="454"/>
      <c r="AJ123" s="454"/>
      <c r="AK123" s="454"/>
      <c r="AL123" s="454"/>
      <c r="AM123" s="454"/>
      <c r="AN123" s="454"/>
      <c r="AO123" s="454"/>
      <c r="AP123" s="454"/>
      <c r="AQ123" s="454"/>
      <c r="AR123" s="454"/>
      <c r="AS123" s="454"/>
      <c r="AT123" s="454"/>
      <c r="AU123" s="454"/>
      <c r="AV123" s="454"/>
      <c r="AW123" s="454"/>
      <c r="AX123" s="454"/>
      <c r="AY123" s="454"/>
      <c r="AZ123" s="454"/>
      <c r="BA123" s="454"/>
      <c r="BB123" s="454"/>
      <c r="BC123" s="454"/>
      <c r="BD123" s="454"/>
      <c r="BE123" s="454"/>
      <c r="BF123" s="454"/>
      <c r="BG123" s="454"/>
      <c r="BH123" s="454"/>
      <c r="BI123" s="454"/>
      <c r="BJ123" s="454"/>
      <c r="BK123" s="454"/>
      <c r="BL123" s="454"/>
      <c r="BM123" s="455"/>
    </row>
    <row r="124" spans="2:65" ht="5.4" customHeight="1" thickBot="1">
      <c r="E124" s="456"/>
      <c r="F124" s="457"/>
      <c r="G124" s="457"/>
      <c r="H124" s="457"/>
      <c r="I124" s="457"/>
      <c r="J124" s="457"/>
      <c r="K124" s="457"/>
      <c r="L124" s="457"/>
      <c r="M124" s="457"/>
      <c r="N124" s="457"/>
      <c r="O124" s="457"/>
      <c r="P124" s="457"/>
      <c r="Q124" s="457"/>
      <c r="R124" s="457"/>
      <c r="S124" s="457"/>
      <c r="T124" s="457"/>
      <c r="U124" s="457"/>
      <c r="V124" s="457"/>
      <c r="W124" s="457"/>
      <c r="X124" s="457"/>
      <c r="Y124" s="457"/>
      <c r="Z124" s="457"/>
      <c r="AA124" s="457"/>
      <c r="AB124" s="457"/>
      <c r="AC124" s="457"/>
      <c r="AD124" s="457"/>
      <c r="AE124" s="457"/>
      <c r="AF124" s="457"/>
      <c r="AG124" s="457"/>
      <c r="AH124" s="457"/>
      <c r="AI124" s="457"/>
      <c r="AJ124" s="457"/>
      <c r="AK124" s="457"/>
      <c r="AL124" s="457"/>
      <c r="AM124" s="457"/>
      <c r="AN124" s="457"/>
      <c r="AO124" s="457"/>
      <c r="AP124" s="457"/>
      <c r="AQ124" s="457"/>
      <c r="AR124" s="457"/>
      <c r="AS124" s="457"/>
      <c r="AT124" s="457"/>
      <c r="AU124" s="457"/>
      <c r="AV124" s="457"/>
      <c r="AW124" s="457"/>
      <c r="AX124" s="457"/>
      <c r="AY124" s="457"/>
      <c r="AZ124" s="457"/>
      <c r="BA124" s="457"/>
      <c r="BB124" s="457"/>
      <c r="BC124" s="457"/>
      <c r="BD124" s="457"/>
      <c r="BE124" s="457"/>
      <c r="BF124" s="457"/>
      <c r="BG124" s="457"/>
      <c r="BH124" s="457"/>
      <c r="BI124" s="457"/>
      <c r="BJ124" s="457"/>
      <c r="BK124" s="457"/>
      <c r="BL124" s="457"/>
      <c r="BM124" s="458"/>
    </row>
    <row r="125" spans="2:65" ht="13.5" customHeight="1">
      <c r="E125" s="336"/>
      <c r="F125" s="336"/>
      <c r="G125" s="336"/>
      <c r="H125" s="336"/>
      <c r="I125" s="336"/>
      <c r="J125" s="336"/>
      <c r="K125" s="336"/>
      <c r="L125" s="336"/>
      <c r="M125" s="336"/>
      <c r="N125" s="336"/>
      <c r="O125" s="336"/>
      <c r="P125" s="336"/>
      <c r="Q125" s="336"/>
      <c r="R125" s="336"/>
      <c r="S125" s="336"/>
      <c r="T125" s="336"/>
      <c r="U125" s="336"/>
      <c r="V125" s="336"/>
      <c r="W125" s="336"/>
      <c r="X125" s="336"/>
      <c r="Y125" s="336"/>
      <c r="Z125" s="336"/>
      <c r="AA125" s="336"/>
      <c r="AB125" s="336"/>
      <c r="AC125" s="336"/>
      <c r="AD125" s="336"/>
      <c r="AE125" s="336"/>
      <c r="AF125" s="336"/>
      <c r="AG125" s="336"/>
      <c r="AH125" s="336"/>
      <c r="AI125" s="336"/>
      <c r="AJ125" s="336"/>
      <c r="AK125" s="336"/>
      <c r="AL125" s="336"/>
      <c r="AM125" s="336"/>
      <c r="AN125" s="336"/>
      <c r="AO125" s="336"/>
      <c r="AP125" s="336"/>
      <c r="AQ125" s="336"/>
      <c r="AR125" s="336"/>
      <c r="AS125" s="336"/>
    </row>
    <row r="126" spans="2:65" ht="13.5" customHeight="1">
      <c r="E126" s="336"/>
      <c r="F126" s="336"/>
      <c r="G126" s="336"/>
      <c r="H126" s="336"/>
      <c r="I126" s="336"/>
      <c r="J126" s="336"/>
      <c r="K126" s="336"/>
      <c r="L126" s="336"/>
      <c r="M126" s="336"/>
      <c r="N126" s="336"/>
      <c r="O126" s="336"/>
      <c r="P126" s="336"/>
      <c r="Q126" s="336"/>
      <c r="R126" s="336"/>
      <c r="S126" s="336"/>
      <c r="T126" s="336"/>
      <c r="U126" s="336"/>
      <c r="V126" s="336"/>
      <c r="W126" s="336"/>
      <c r="X126" s="336"/>
      <c r="Y126" s="336"/>
      <c r="Z126" s="336"/>
      <c r="AA126" s="336"/>
      <c r="AB126" s="336"/>
      <c r="AC126" s="336"/>
      <c r="AD126" s="336"/>
      <c r="AE126" s="336"/>
      <c r="AF126" s="336"/>
      <c r="AG126" s="336"/>
      <c r="AH126" s="336"/>
      <c r="AI126" s="336"/>
      <c r="AJ126" s="336"/>
      <c r="AK126" s="336"/>
      <c r="AL126" s="336"/>
      <c r="AM126" s="336"/>
      <c r="AN126" s="336"/>
      <c r="AO126" s="336"/>
      <c r="AP126" s="336"/>
      <c r="AQ126" s="336"/>
      <c r="AR126" s="336"/>
      <c r="AS126" s="336"/>
    </row>
    <row r="129" spans="18:63" ht="13.5" customHeight="1">
      <c r="BK129" s="78"/>
    </row>
    <row r="130" spans="18:63" ht="13.5" customHeight="1">
      <c r="BK130" s="78"/>
    </row>
    <row r="131" spans="18:63" ht="13.5" customHeight="1">
      <c r="BK131" s="78"/>
    </row>
    <row r="132" spans="18:63" ht="13.5" customHeight="1">
      <c r="BK132" s="78"/>
    </row>
    <row r="133" spans="18:63" ht="13.5" customHeight="1">
      <c r="BK133" s="78"/>
    </row>
    <row r="134" spans="18:63" ht="13.5" customHeight="1">
      <c r="BK134" s="78"/>
    </row>
    <row r="135" spans="18:63" ht="13.5" customHeight="1">
      <c r="BK135" s="78"/>
    </row>
    <row r="136" spans="18:63" ht="13.5" customHeight="1">
      <c r="R136" s="78"/>
      <c r="AP136" s="20"/>
    </row>
    <row r="137" spans="18:63" ht="13.5" customHeight="1">
      <c r="R137" s="78"/>
      <c r="AP137" s="20"/>
    </row>
    <row r="138" spans="18:63" ht="13.5" customHeight="1">
      <c r="R138" s="78"/>
      <c r="AP138" s="20"/>
    </row>
    <row r="139" spans="18:63" ht="13.5" customHeight="1">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P139" s="20"/>
    </row>
    <row r="140" spans="18:63" ht="13.5" customHeight="1">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P140" s="20"/>
    </row>
    <row r="141" spans="18:63" ht="13.5" customHeight="1">
      <c r="R141" s="78"/>
      <c r="AP141" s="20"/>
    </row>
    <row r="142" spans="18:63" ht="13.5" customHeight="1">
      <c r="AP142" s="20"/>
    </row>
    <row r="143" spans="18:63" ht="13.5" customHeight="1">
      <c r="AP143" s="20"/>
    </row>
    <row r="144" spans="18:63" ht="13.5" customHeight="1">
      <c r="AP144" s="20"/>
    </row>
    <row r="145" spans="42:42" ht="13.5" customHeight="1">
      <c r="AP145" s="20"/>
    </row>
    <row r="146" spans="42:42" ht="13.5" customHeight="1">
      <c r="AP146" s="20"/>
    </row>
    <row r="147" spans="42:42" ht="13.5" customHeight="1">
      <c r="AP147" s="20"/>
    </row>
    <row r="148" spans="42:42" ht="13.5" customHeight="1">
      <c r="AP148" s="20"/>
    </row>
    <row r="149" spans="42:42" ht="13.5" customHeight="1">
      <c r="AP149" s="20"/>
    </row>
    <row r="150" spans="42:42" ht="13.5" customHeight="1">
      <c r="AP150" s="20"/>
    </row>
    <row r="151" spans="42:42" ht="13.5" customHeight="1">
      <c r="AP151" s="20"/>
    </row>
    <row r="152" spans="42:42" ht="13.5" customHeight="1">
      <c r="AP152" s="20"/>
    </row>
    <row r="153" spans="42:42" ht="13.5" customHeight="1">
      <c r="AP153" s="20"/>
    </row>
    <row r="154" spans="42:42" ht="13.5" customHeight="1">
      <c r="AP154" s="20"/>
    </row>
    <row r="155" spans="42:42" ht="13.5" customHeight="1">
      <c r="AP155" s="20"/>
    </row>
    <row r="156" spans="42:42" ht="13.5" customHeight="1">
      <c r="AP156" s="20"/>
    </row>
    <row r="157" spans="42:42" ht="13.5" customHeight="1">
      <c r="AP157" s="20"/>
    </row>
    <row r="158" spans="42:42" ht="13.5" customHeight="1">
      <c r="AP158" s="20"/>
    </row>
    <row r="159" spans="42:42" ht="13.5" customHeight="1">
      <c r="AP159" s="20"/>
    </row>
  </sheetData>
  <mergeCells count="58">
    <mergeCell ref="B2:AJ3"/>
    <mergeCell ref="C94:AC110"/>
    <mergeCell ref="AR69:BG72"/>
    <mergeCell ref="AR94:BG100"/>
    <mergeCell ref="AF94:AQ100"/>
    <mergeCell ref="AS29:BG32"/>
    <mergeCell ref="AF33:AR37"/>
    <mergeCell ref="AS33:BG37"/>
    <mergeCell ref="C43:AC51"/>
    <mergeCell ref="AR81:BG82"/>
    <mergeCell ref="B65:CK66"/>
    <mergeCell ref="C53:AC61"/>
    <mergeCell ref="AF57:AR61"/>
    <mergeCell ref="BJ53:CJ61"/>
    <mergeCell ref="B14:CK15"/>
    <mergeCell ref="B5:I6"/>
    <mergeCell ref="BJ94:CJ110"/>
    <mergeCell ref="AR103:BG110"/>
    <mergeCell ref="AF103:AQ110"/>
    <mergeCell ref="B90:CK91"/>
    <mergeCell ref="BJ69:CJ88"/>
    <mergeCell ref="AF69:AQ72"/>
    <mergeCell ref="AF83:AQ84"/>
    <mergeCell ref="AF85:AQ86"/>
    <mergeCell ref="C69:AC88"/>
    <mergeCell ref="AF87:AQ88"/>
    <mergeCell ref="AR83:BG84"/>
    <mergeCell ref="AR85:BG86"/>
    <mergeCell ref="AR87:BG88"/>
    <mergeCell ref="AF75:AQ80"/>
    <mergeCell ref="AR75:BG80"/>
    <mergeCell ref="AF81:AQ82"/>
    <mergeCell ref="B7:I8"/>
    <mergeCell ref="B9:I10"/>
    <mergeCell ref="AF43:AR46"/>
    <mergeCell ref="AS43:BG46"/>
    <mergeCell ref="C19:AC27"/>
    <mergeCell ref="BJ19:CJ27"/>
    <mergeCell ref="C29:AC37"/>
    <mergeCell ref="BJ29:CJ37"/>
    <mergeCell ref="BJ43:CJ51"/>
    <mergeCell ref="AF47:AR51"/>
    <mergeCell ref="E116:BM118"/>
    <mergeCell ref="E119:BM121"/>
    <mergeCell ref="E122:BM124"/>
    <mergeCell ref="J5:AH6"/>
    <mergeCell ref="J7:AH8"/>
    <mergeCell ref="J9:AH10"/>
    <mergeCell ref="AS47:BG51"/>
    <mergeCell ref="AF53:AR56"/>
    <mergeCell ref="AS53:BG56"/>
    <mergeCell ref="AS57:BG61"/>
    <mergeCell ref="C40:AB41"/>
    <mergeCell ref="AF19:AR22"/>
    <mergeCell ref="AS19:BG22"/>
    <mergeCell ref="AF23:AR27"/>
    <mergeCell ref="AS23:BG27"/>
    <mergeCell ref="AF29:AR32"/>
  </mergeCells>
  <phoneticPr fontId="1"/>
  <pageMargins left="0.25" right="0.25" top="0.75" bottom="0.75" header="0.3" footer="0.3"/>
  <pageSetup paperSize="9" scale="53" fitToHeight="0" orientation="landscape" r:id="rId1"/>
  <rowBreaks count="1" manualBreakCount="1">
    <brk id="63" max="89"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E5D00BE-3ABF-4489-814D-C6B5F4FF582D}">
          <x14:formula1>
            <xm:f>さわらないでください。!$M$4:$M$5</xm:f>
          </x14:formula1>
          <xm:sqref>C117 C120:C121 C123</xm:sqref>
        </x14:dataValidation>
        <x14:dataValidation type="list" allowBlank="1" showInputMessage="1" showErrorMessage="1" xr:uid="{C5CED476-38C4-4EB7-B795-6061BCC2DE48}">
          <x14:formula1>
            <xm:f>'所要額調書（別紙(2)）'!$B$6:$B$32</xm:f>
          </x14:formula1>
          <xm:sqref>J5:AH6</xm:sqref>
        </x14:dataValidation>
        <x14:dataValidation type="list" allowBlank="1" showInputMessage="1" showErrorMessage="1" xr:uid="{154AF48C-7B48-44CA-A120-1053DF7E035F}">
          <x14:formula1>
            <xm:f>さわらないでください。!$C$11:$C$17</xm:f>
          </x14:formula1>
          <xm:sqref>AS43:BG46 AS53:BG56</xm:sqref>
        </x14:dataValidation>
        <x14:dataValidation type="list" allowBlank="1" showInputMessage="1" showErrorMessage="1" xr:uid="{15321C57-A170-400A-BD66-9A290670EACD}">
          <x14:formula1>
            <xm:f>さわらないでください。!$B$17:$B$29</xm:f>
          </x14:formula1>
          <xm:sqref>AS19:BG22 AS29:BG32 AF81:AQ88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C316A-5FCF-494D-8649-E098A6ED1953}">
  <sheetPr>
    <pageSetUpPr fitToPage="1"/>
  </sheetPr>
  <dimension ref="A1:S89"/>
  <sheetViews>
    <sheetView view="pageBreakPreview" zoomScale="85" zoomScaleNormal="70" zoomScaleSheetLayoutView="85" workbookViewId="0"/>
  </sheetViews>
  <sheetFormatPr defaultColWidth="9" defaultRowHeight="18"/>
  <cols>
    <col min="1" max="1" width="7.69921875" style="20" customWidth="1"/>
    <col min="2" max="2" width="48.59765625" style="27" customWidth="1"/>
    <col min="3" max="3" width="22.19921875" style="20" customWidth="1"/>
    <col min="4" max="4" width="23.296875" style="20" customWidth="1"/>
    <col min="5" max="5" width="60" style="20" customWidth="1"/>
    <col min="6" max="7" width="9.3984375" style="20" customWidth="1"/>
    <col min="8" max="8" width="19" style="20" customWidth="1"/>
    <col min="9" max="9" width="16.59765625" style="20" bestFit="1" customWidth="1"/>
    <col min="10" max="13" width="15.69921875" style="20" customWidth="1"/>
    <col min="14" max="14" width="16.69921875" style="20" customWidth="1"/>
    <col min="15" max="16384" width="9" style="20"/>
  </cols>
  <sheetData>
    <row r="1" spans="1:14">
      <c r="A1" s="28" t="s">
        <v>115</v>
      </c>
    </row>
    <row r="2" spans="1:14">
      <c r="A2" s="28"/>
      <c r="I2" s="241" t="s">
        <v>38</v>
      </c>
      <c r="J2" s="580" t="str">
        <f>IF(連絡票!C7="","(自動入力)",連絡票!C7)</f>
        <v>(自動入力)</v>
      </c>
      <c r="K2" s="580"/>
    </row>
    <row r="3" spans="1:14">
      <c r="A3" s="585" t="s">
        <v>419</v>
      </c>
      <c r="B3" s="585"/>
      <c r="C3" s="585"/>
      <c r="D3" s="585"/>
      <c r="E3" s="585"/>
      <c r="F3" s="585"/>
      <c r="G3" s="585"/>
      <c r="H3" s="585"/>
      <c r="I3" s="585"/>
      <c r="J3" s="585"/>
      <c r="K3" s="585"/>
      <c r="L3" s="28"/>
      <c r="M3" s="28"/>
      <c r="N3" s="28"/>
    </row>
    <row r="4" spans="1:14">
      <c r="A4" s="28"/>
      <c r="I4" s="21"/>
      <c r="K4" s="21" t="s">
        <v>21</v>
      </c>
    </row>
    <row r="5" spans="1:14" ht="51" customHeight="1">
      <c r="A5" s="239" t="s">
        <v>263</v>
      </c>
      <c r="B5" s="240" t="s">
        <v>408</v>
      </c>
      <c r="C5" s="581" t="s">
        <v>262</v>
      </c>
      <c r="D5" s="583" t="s">
        <v>62</v>
      </c>
      <c r="E5" s="240" t="s">
        <v>101</v>
      </c>
      <c r="F5" s="401" t="s">
        <v>20</v>
      </c>
      <c r="G5" s="402" t="s">
        <v>389</v>
      </c>
      <c r="H5" s="82" t="s">
        <v>423</v>
      </c>
      <c r="I5" s="388" t="s">
        <v>272</v>
      </c>
      <c r="J5" s="82" t="s">
        <v>282</v>
      </c>
      <c r="K5" s="82" t="s">
        <v>264</v>
      </c>
    </row>
    <row r="6" spans="1:14" ht="27" customHeight="1">
      <c r="A6" s="239" t="s">
        <v>261</v>
      </c>
      <c r="B6" s="242" t="s">
        <v>251</v>
      </c>
      <c r="C6" s="582"/>
      <c r="D6" s="584"/>
      <c r="E6" s="238" t="s">
        <v>260</v>
      </c>
      <c r="F6" s="237" t="s">
        <v>259</v>
      </c>
      <c r="G6" s="372"/>
      <c r="H6" s="223" t="s">
        <v>12</v>
      </c>
      <c r="I6" s="389" t="s">
        <v>13</v>
      </c>
      <c r="J6" s="389" t="s">
        <v>273</v>
      </c>
      <c r="K6" s="320" t="s">
        <v>231</v>
      </c>
    </row>
    <row r="7" spans="1:14" ht="31.95" customHeight="1">
      <c r="A7" s="236">
        <v>1</v>
      </c>
      <c r="B7" s="368"/>
      <c r="C7" s="319"/>
      <c r="D7" s="369" t="s">
        <v>386</v>
      </c>
      <c r="E7" s="235" t="s">
        <v>118</v>
      </c>
      <c r="F7" s="234"/>
      <c r="G7" s="370"/>
      <c r="H7" s="243"/>
      <c r="I7" s="272"/>
      <c r="J7" s="243"/>
      <c r="K7" s="245"/>
    </row>
    <row r="8" spans="1:14" ht="31.95" customHeight="1">
      <c r="A8" s="236">
        <v>2</v>
      </c>
      <c r="B8" s="368"/>
      <c r="C8" s="319"/>
      <c r="D8" s="369" t="s">
        <v>386</v>
      </c>
      <c r="E8" s="235" t="s">
        <v>118</v>
      </c>
      <c r="F8" s="234"/>
      <c r="G8" s="370"/>
      <c r="H8" s="243"/>
      <c r="I8" s="272"/>
      <c r="J8" s="243"/>
      <c r="K8" s="245"/>
    </row>
    <row r="9" spans="1:14" ht="31.95" customHeight="1">
      <c r="A9" s="236">
        <v>3</v>
      </c>
      <c r="B9" s="368"/>
      <c r="C9" s="319"/>
      <c r="D9" s="369" t="s">
        <v>386</v>
      </c>
      <c r="E9" s="235" t="s">
        <v>118</v>
      </c>
      <c r="F9" s="234"/>
      <c r="G9" s="370"/>
      <c r="H9" s="243"/>
      <c r="I9" s="272"/>
      <c r="J9" s="243"/>
      <c r="K9" s="245"/>
    </row>
    <row r="10" spans="1:14" ht="31.95" customHeight="1">
      <c r="A10" s="236">
        <v>4</v>
      </c>
      <c r="B10" s="368"/>
      <c r="C10" s="319"/>
      <c r="D10" s="369" t="s">
        <v>386</v>
      </c>
      <c r="E10" s="235" t="s">
        <v>118</v>
      </c>
      <c r="F10" s="234"/>
      <c r="G10" s="370"/>
      <c r="H10" s="243"/>
      <c r="I10" s="272"/>
      <c r="J10" s="243"/>
      <c r="K10" s="245"/>
    </row>
    <row r="11" spans="1:14" ht="31.95" customHeight="1">
      <c r="A11" s="236">
        <v>5</v>
      </c>
      <c r="B11" s="368"/>
      <c r="C11" s="319"/>
      <c r="D11" s="369" t="s">
        <v>386</v>
      </c>
      <c r="E11" s="235" t="s">
        <v>118</v>
      </c>
      <c r="F11" s="234"/>
      <c r="G11" s="370"/>
      <c r="H11" s="243"/>
      <c r="I11" s="272"/>
      <c r="J11" s="243"/>
      <c r="K11" s="245"/>
    </row>
    <row r="12" spans="1:14" ht="31.95" customHeight="1">
      <c r="A12" s="236">
        <v>6</v>
      </c>
      <c r="B12" s="368"/>
      <c r="C12" s="319"/>
      <c r="D12" s="369" t="s">
        <v>386</v>
      </c>
      <c r="E12" s="235" t="s">
        <v>118</v>
      </c>
      <c r="F12" s="234"/>
      <c r="G12" s="370"/>
      <c r="H12" s="243"/>
      <c r="I12" s="272"/>
      <c r="J12" s="243"/>
      <c r="K12" s="245"/>
    </row>
    <row r="13" spans="1:14" ht="31.95" customHeight="1">
      <c r="A13" s="236">
        <v>7</v>
      </c>
      <c r="B13" s="368"/>
      <c r="C13" s="319"/>
      <c r="D13" s="369" t="s">
        <v>386</v>
      </c>
      <c r="E13" s="235" t="s">
        <v>118</v>
      </c>
      <c r="F13" s="234"/>
      <c r="G13" s="370"/>
      <c r="H13" s="243"/>
      <c r="I13" s="272"/>
      <c r="J13" s="243"/>
      <c r="K13" s="245"/>
    </row>
    <row r="14" spans="1:14" ht="31.95" customHeight="1">
      <c r="A14" s="236">
        <v>8</v>
      </c>
      <c r="B14" s="368"/>
      <c r="C14" s="319"/>
      <c r="D14" s="369" t="s">
        <v>386</v>
      </c>
      <c r="E14" s="235" t="s">
        <v>118</v>
      </c>
      <c r="F14" s="234"/>
      <c r="G14" s="370"/>
      <c r="H14" s="243"/>
      <c r="I14" s="272"/>
      <c r="J14" s="243"/>
      <c r="K14" s="245"/>
    </row>
    <row r="15" spans="1:14" ht="31.95" customHeight="1">
      <c r="A15" s="236">
        <v>9</v>
      </c>
      <c r="B15" s="368"/>
      <c r="C15" s="319"/>
      <c r="D15" s="369" t="s">
        <v>386</v>
      </c>
      <c r="E15" s="235" t="s">
        <v>118</v>
      </c>
      <c r="F15" s="234"/>
      <c r="G15" s="370"/>
      <c r="H15" s="243"/>
      <c r="I15" s="272"/>
      <c r="J15" s="243"/>
      <c r="K15" s="245"/>
    </row>
    <row r="16" spans="1:14" ht="31.95" customHeight="1">
      <c r="A16" s="236">
        <v>10</v>
      </c>
      <c r="B16" s="368"/>
      <c r="C16" s="319"/>
      <c r="D16" s="369" t="s">
        <v>386</v>
      </c>
      <c r="E16" s="235" t="s">
        <v>118</v>
      </c>
      <c r="F16" s="234"/>
      <c r="G16" s="370"/>
      <c r="H16" s="243"/>
      <c r="I16" s="272"/>
      <c r="J16" s="243"/>
      <c r="K16" s="245"/>
    </row>
    <row r="17" spans="1:14" ht="31.95" customHeight="1">
      <c r="A17" s="233" t="s">
        <v>258</v>
      </c>
      <c r="B17" s="237">
        <f>COUNTA(B7:B16)</f>
        <v>0</v>
      </c>
      <c r="C17" s="232"/>
      <c r="D17" s="232"/>
      <c r="E17" s="232"/>
      <c r="F17" s="232"/>
      <c r="G17" s="371"/>
      <c r="H17" s="270">
        <f>SUM(H7:H16)</f>
        <v>0</v>
      </c>
      <c r="I17" s="270">
        <f>SUM(I7:I16)</f>
        <v>0</v>
      </c>
      <c r="J17" s="244">
        <f>SUM(J7:J16)</f>
        <v>0</v>
      </c>
      <c r="K17" s="244">
        <f>SUM(K7:K16)</f>
        <v>0</v>
      </c>
    </row>
    <row r="19" spans="1:14" ht="21.6" customHeight="1">
      <c r="A19" s="20" t="s">
        <v>257</v>
      </c>
      <c r="C19" s="27"/>
      <c r="D19" s="27"/>
      <c r="E19" s="27"/>
      <c r="F19" s="27"/>
      <c r="G19" s="27"/>
      <c r="H19" s="27"/>
      <c r="I19" s="27"/>
      <c r="J19" s="27"/>
      <c r="K19" s="27"/>
      <c r="L19" s="27"/>
      <c r="M19" s="27"/>
      <c r="N19" s="27"/>
    </row>
    <row r="20" spans="1:14" ht="21.6" customHeight="1">
      <c r="A20" t="s">
        <v>280</v>
      </c>
      <c r="C20" s="27"/>
      <c r="D20" s="27"/>
      <c r="E20" s="27"/>
      <c r="F20" s="27"/>
      <c r="G20" s="27"/>
      <c r="H20" s="27"/>
      <c r="I20" s="27"/>
      <c r="J20" s="27"/>
      <c r="K20" s="27"/>
      <c r="L20" s="27"/>
      <c r="M20" s="27"/>
      <c r="N20" s="27"/>
    </row>
    <row r="21" spans="1:14" ht="21.6" customHeight="1">
      <c r="A21" s="20" t="s">
        <v>279</v>
      </c>
      <c r="C21" s="27"/>
      <c r="D21" s="27"/>
      <c r="E21" s="27"/>
      <c r="F21" s="27"/>
      <c r="G21" s="27"/>
      <c r="H21" s="27"/>
      <c r="I21" s="27"/>
      <c r="J21" s="27"/>
      <c r="K21" s="27"/>
      <c r="L21" s="27"/>
      <c r="M21" s="27"/>
      <c r="N21" s="27"/>
    </row>
    <row r="22" spans="1:14" ht="23.4" customHeight="1">
      <c r="A22" s="20" t="s">
        <v>418</v>
      </c>
      <c r="C22" s="27"/>
      <c r="D22" s="27"/>
      <c r="E22" s="27"/>
      <c r="F22" s="27"/>
      <c r="G22" s="27"/>
      <c r="H22" s="27"/>
      <c r="I22" s="27"/>
      <c r="J22" s="27"/>
      <c r="K22" s="27"/>
      <c r="L22" s="27"/>
      <c r="M22" s="27"/>
      <c r="N22" s="27"/>
    </row>
    <row r="24" spans="1:14">
      <c r="A24"/>
    </row>
    <row r="25" spans="1:14">
      <c r="A25" s="158" t="s">
        <v>387</v>
      </c>
    </row>
    <row r="26" spans="1:14">
      <c r="A26" s="156" t="s">
        <v>203</v>
      </c>
    </row>
    <row r="27" spans="1:14">
      <c r="A27" s="157" t="s">
        <v>161</v>
      </c>
    </row>
    <row r="28" spans="1:14" ht="36">
      <c r="A28" s="157" t="s">
        <v>162</v>
      </c>
    </row>
    <row r="29" spans="1:14">
      <c r="A29" s="156" t="s">
        <v>163</v>
      </c>
    </row>
    <row r="30" spans="1:14">
      <c r="A30" s="157" t="s">
        <v>164</v>
      </c>
    </row>
    <row r="31" spans="1:14">
      <c r="A31" s="157" t="s">
        <v>165</v>
      </c>
    </row>
    <row r="32" spans="1:14" ht="36">
      <c r="A32" s="156" t="s">
        <v>166</v>
      </c>
    </row>
    <row r="33" spans="1:19">
      <c r="A33" s="157" t="s">
        <v>167</v>
      </c>
    </row>
    <row r="34" spans="1:19">
      <c r="A34" s="157" t="s">
        <v>168</v>
      </c>
      <c r="B34" s="29"/>
      <c r="C34"/>
      <c r="D34"/>
      <c r="E34"/>
      <c r="F34"/>
      <c r="G34"/>
      <c r="H34"/>
      <c r="I34"/>
      <c r="J34"/>
      <c r="K34"/>
      <c r="L34"/>
      <c r="M34"/>
      <c r="N34"/>
      <c r="O34"/>
      <c r="P34"/>
      <c r="Q34"/>
      <c r="R34"/>
      <c r="S34"/>
    </row>
    <row r="35" spans="1:19">
      <c r="A35" s="156" t="s">
        <v>169</v>
      </c>
      <c r="B35" s="29"/>
      <c r="C35"/>
      <c r="D35"/>
      <c r="E35"/>
      <c r="F35"/>
      <c r="G35"/>
      <c r="H35"/>
      <c r="I35"/>
      <c r="J35"/>
      <c r="K35"/>
      <c r="L35"/>
      <c r="M35"/>
      <c r="N35"/>
      <c r="O35"/>
      <c r="P35"/>
      <c r="Q35"/>
      <c r="R35"/>
      <c r="S35"/>
    </row>
    <row r="36" spans="1:19">
      <c r="A36" s="157" t="s">
        <v>170</v>
      </c>
      <c r="B36" s="29"/>
      <c r="C36"/>
      <c r="D36"/>
      <c r="E36"/>
      <c r="F36"/>
      <c r="G36"/>
      <c r="H36"/>
      <c r="I36"/>
      <c r="J36"/>
      <c r="K36"/>
      <c r="L36"/>
      <c r="M36"/>
      <c r="N36"/>
      <c r="O36"/>
      <c r="P36"/>
      <c r="Q36"/>
      <c r="R36"/>
      <c r="S36"/>
    </row>
    <row r="37" spans="1:19">
      <c r="A37" s="157" t="s">
        <v>171</v>
      </c>
      <c r="B37" s="29"/>
      <c r="C37"/>
      <c r="D37"/>
      <c r="E37"/>
      <c r="F37"/>
      <c r="G37"/>
      <c r="H37"/>
      <c r="I37"/>
      <c r="J37"/>
      <c r="K37"/>
      <c r="L37"/>
      <c r="M37"/>
      <c r="N37"/>
      <c r="O37"/>
      <c r="P37"/>
      <c r="Q37"/>
      <c r="R37"/>
      <c r="S37"/>
    </row>
    <row r="38" spans="1:19">
      <c r="A38" s="156" t="s">
        <v>172</v>
      </c>
      <c r="B38" s="29"/>
      <c r="C38"/>
      <c r="D38"/>
      <c r="E38"/>
      <c r="F38"/>
      <c r="G38"/>
      <c r="H38"/>
      <c r="I38"/>
      <c r="J38"/>
      <c r="K38"/>
      <c r="L38"/>
      <c r="M38"/>
      <c r="N38"/>
      <c r="O38"/>
      <c r="P38"/>
      <c r="Q38"/>
      <c r="R38"/>
      <c r="S38"/>
    </row>
    <row r="39" spans="1:19" ht="36">
      <c r="A39" s="157" t="s">
        <v>173</v>
      </c>
      <c r="B39" s="29"/>
      <c r="C39"/>
      <c r="D39"/>
      <c r="E39"/>
      <c r="F39"/>
      <c r="G39"/>
      <c r="H39"/>
      <c r="I39"/>
      <c r="J39"/>
      <c r="K39"/>
      <c r="L39"/>
      <c r="M39"/>
      <c r="N39"/>
      <c r="O39"/>
      <c r="P39"/>
      <c r="Q39"/>
      <c r="R39"/>
      <c r="S39"/>
    </row>
    <row r="40" spans="1:19" ht="36">
      <c r="A40" s="157" t="s">
        <v>174</v>
      </c>
      <c r="B40" s="29"/>
      <c r="C40"/>
      <c r="D40"/>
      <c r="E40"/>
      <c r="F40"/>
      <c r="G40"/>
      <c r="H40"/>
      <c r="I40"/>
      <c r="J40"/>
      <c r="K40"/>
      <c r="L40"/>
      <c r="M40"/>
      <c r="N40"/>
      <c r="O40"/>
      <c r="P40"/>
      <c r="Q40"/>
      <c r="R40"/>
      <c r="S40"/>
    </row>
    <row r="41" spans="1:19" ht="36">
      <c r="A41" s="156" t="s">
        <v>175</v>
      </c>
      <c r="B41" s="29"/>
      <c r="C41"/>
      <c r="D41"/>
      <c r="E41"/>
      <c r="F41"/>
      <c r="G41"/>
      <c r="H41"/>
      <c r="I41"/>
      <c r="J41"/>
      <c r="K41"/>
      <c r="L41"/>
      <c r="M41"/>
      <c r="N41"/>
      <c r="O41"/>
      <c r="P41"/>
      <c r="Q41"/>
      <c r="R41"/>
      <c r="S41"/>
    </row>
    <row r="42" spans="1:19" ht="36">
      <c r="A42" s="157" t="s">
        <v>176</v>
      </c>
      <c r="B42" s="29"/>
      <c r="C42"/>
      <c r="D42"/>
      <c r="E42"/>
      <c r="F42"/>
      <c r="G42"/>
      <c r="H42"/>
      <c r="I42"/>
      <c r="J42"/>
      <c r="K42"/>
      <c r="L42"/>
      <c r="M42"/>
      <c r="N42"/>
      <c r="O42"/>
      <c r="P42"/>
      <c r="Q42"/>
      <c r="R42"/>
      <c r="S42"/>
    </row>
    <row r="43" spans="1:19">
      <c r="A43" s="157" t="s">
        <v>177</v>
      </c>
      <c r="B43" s="29"/>
      <c r="C43"/>
      <c r="D43"/>
      <c r="E43"/>
      <c r="F43"/>
      <c r="G43"/>
      <c r="H43"/>
      <c r="I43"/>
      <c r="J43"/>
      <c r="K43"/>
      <c r="L43"/>
      <c r="M43"/>
      <c r="N43"/>
      <c r="O43"/>
      <c r="P43"/>
      <c r="Q43"/>
      <c r="R43"/>
      <c r="S43"/>
    </row>
    <row r="44" spans="1:19">
      <c r="A44" s="156" t="s">
        <v>178</v>
      </c>
      <c r="B44" s="29"/>
      <c r="C44"/>
      <c r="D44"/>
      <c r="E44"/>
      <c r="F44"/>
      <c r="G44"/>
      <c r="H44"/>
      <c r="I44"/>
      <c r="J44"/>
      <c r="K44"/>
      <c r="L44"/>
      <c r="M44"/>
      <c r="N44"/>
      <c r="O44"/>
      <c r="P44"/>
      <c r="Q44"/>
      <c r="R44"/>
      <c r="S44"/>
    </row>
    <row r="45" spans="1:19">
      <c r="A45" s="157" t="s">
        <v>179</v>
      </c>
      <c r="B45" s="29"/>
      <c r="C45"/>
      <c r="D45"/>
      <c r="E45"/>
      <c r="F45"/>
      <c r="G45"/>
      <c r="H45"/>
      <c r="I45"/>
      <c r="J45"/>
      <c r="K45"/>
      <c r="L45"/>
      <c r="M45"/>
      <c r="N45"/>
      <c r="O45"/>
      <c r="P45"/>
      <c r="Q45"/>
      <c r="R45"/>
      <c r="S45"/>
    </row>
    <row r="46" spans="1:19">
      <c r="A46" s="157" t="s">
        <v>180</v>
      </c>
      <c r="B46" s="29"/>
      <c r="C46"/>
      <c r="D46"/>
      <c r="E46"/>
      <c r="F46"/>
      <c r="G46"/>
      <c r="H46"/>
      <c r="I46"/>
      <c r="J46"/>
      <c r="K46"/>
      <c r="L46"/>
      <c r="M46"/>
      <c r="N46"/>
      <c r="O46"/>
      <c r="P46"/>
      <c r="Q46"/>
      <c r="R46"/>
      <c r="S46"/>
    </row>
    <row r="47" spans="1:19">
      <c r="A47" s="156" t="s">
        <v>181</v>
      </c>
      <c r="B47" s="29"/>
      <c r="C47"/>
      <c r="D47"/>
      <c r="E47"/>
      <c r="F47"/>
      <c r="G47"/>
      <c r="H47"/>
      <c r="I47"/>
      <c r="J47"/>
      <c r="K47"/>
      <c r="L47"/>
      <c r="M47"/>
      <c r="N47"/>
      <c r="O47"/>
      <c r="P47"/>
      <c r="Q47"/>
      <c r="R47"/>
      <c r="S47"/>
    </row>
    <row r="48" spans="1:19" ht="36">
      <c r="A48" s="157" t="s">
        <v>182</v>
      </c>
      <c r="B48" s="29"/>
      <c r="C48"/>
      <c r="D48"/>
      <c r="E48"/>
      <c r="F48"/>
      <c r="G48"/>
      <c r="H48"/>
      <c r="I48"/>
      <c r="J48"/>
      <c r="K48"/>
      <c r="L48"/>
      <c r="M48"/>
      <c r="N48"/>
      <c r="O48"/>
      <c r="P48"/>
      <c r="Q48"/>
      <c r="R48"/>
      <c r="S48"/>
    </row>
    <row r="49" spans="1:19">
      <c r="A49" s="157" t="s">
        <v>183</v>
      </c>
      <c r="B49" s="29"/>
      <c r="C49"/>
      <c r="D49"/>
      <c r="E49"/>
      <c r="F49"/>
      <c r="G49"/>
      <c r="H49"/>
      <c r="I49"/>
      <c r="J49"/>
      <c r="K49"/>
      <c r="L49"/>
      <c r="M49"/>
      <c r="N49"/>
      <c r="O49"/>
      <c r="P49"/>
      <c r="Q49"/>
      <c r="R49"/>
      <c r="S49"/>
    </row>
    <row r="50" spans="1:19">
      <c r="A50" s="156" t="s">
        <v>184</v>
      </c>
      <c r="B50" s="29"/>
      <c r="C50"/>
      <c r="D50"/>
      <c r="E50"/>
      <c r="F50"/>
      <c r="G50"/>
      <c r="H50"/>
      <c r="I50"/>
      <c r="J50"/>
      <c r="K50"/>
      <c r="L50"/>
      <c r="M50"/>
      <c r="N50"/>
      <c r="O50"/>
      <c r="P50"/>
      <c r="Q50"/>
      <c r="R50"/>
      <c r="S50"/>
    </row>
    <row r="51" spans="1:19">
      <c r="A51" s="157" t="s">
        <v>185</v>
      </c>
      <c r="B51" s="29"/>
      <c r="C51"/>
      <c r="D51"/>
      <c r="E51"/>
      <c r="F51"/>
      <c r="G51"/>
      <c r="H51"/>
      <c r="I51"/>
      <c r="J51"/>
      <c r="K51"/>
      <c r="L51"/>
      <c r="M51"/>
      <c r="N51"/>
      <c r="O51"/>
      <c r="P51"/>
      <c r="Q51"/>
      <c r="R51"/>
      <c r="S51"/>
    </row>
    <row r="52" spans="1:19" ht="36">
      <c r="A52" s="157" t="s">
        <v>186</v>
      </c>
      <c r="B52" s="29"/>
      <c r="C52"/>
      <c r="D52"/>
      <c r="E52"/>
      <c r="F52"/>
      <c r="G52"/>
      <c r="H52"/>
      <c r="I52"/>
      <c r="J52"/>
      <c r="K52"/>
      <c r="L52"/>
      <c r="M52"/>
      <c r="N52"/>
      <c r="O52"/>
      <c r="P52"/>
      <c r="Q52"/>
      <c r="R52"/>
      <c r="S52"/>
    </row>
    <row r="53" spans="1:19" ht="36">
      <c r="A53" s="156" t="s">
        <v>187</v>
      </c>
      <c r="B53" s="29"/>
      <c r="C53"/>
      <c r="D53"/>
      <c r="E53"/>
      <c r="F53"/>
      <c r="G53"/>
      <c r="H53"/>
      <c r="I53"/>
      <c r="J53"/>
      <c r="K53"/>
      <c r="L53"/>
      <c r="M53"/>
      <c r="N53"/>
      <c r="O53"/>
      <c r="P53"/>
      <c r="Q53"/>
      <c r="R53"/>
      <c r="S53"/>
    </row>
    <row r="54" spans="1:19">
      <c r="A54" s="157" t="s">
        <v>188</v>
      </c>
      <c r="B54" s="29"/>
      <c r="C54"/>
      <c r="D54"/>
      <c r="E54"/>
      <c r="F54"/>
      <c r="G54"/>
      <c r="H54"/>
      <c r="I54"/>
      <c r="J54"/>
      <c r="K54"/>
      <c r="L54"/>
      <c r="M54"/>
      <c r="N54"/>
      <c r="O54"/>
      <c r="P54"/>
      <c r="Q54"/>
      <c r="R54"/>
      <c r="S54"/>
    </row>
    <row r="55" spans="1:19" ht="36">
      <c r="A55" s="157" t="s">
        <v>189</v>
      </c>
      <c r="B55" s="29"/>
      <c r="C55"/>
      <c r="D55"/>
      <c r="E55"/>
      <c r="F55"/>
      <c r="G55"/>
      <c r="H55"/>
      <c r="I55"/>
      <c r="J55"/>
      <c r="K55"/>
      <c r="L55"/>
      <c r="M55"/>
      <c r="N55"/>
      <c r="O55"/>
      <c r="P55"/>
      <c r="Q55"/>
      <c r="R55"/>
      <c r="S55"/>
    </row>
    <row r="56" spans="1:19">
      <c r="A56" s="156" t="s">
        <v>190</v>
      </c>
      <c r="B56" s="29"/>
      <c r="C56"/>
      <c r="D56"/>
      <c r="E56"/>
      <c r="F56"/>
      <c r="G56"/>
      <c r="H56"/>
      <c r="I56"/>
      <c r="J56"/>
      <c r="K56"/>
      <c r="L56"/>
      <c r="M56"/>
      <c r="N56"/>
      <c r="O56"/>
      <c r="P56"/>
      <c r="Q56"/>
      <c r="R56"/>
      <c r="S56"/>
    </row>
    <row r="57" spans="1:19" ht="36">
      <c r="A57" s="157" t="s">
        <v>191</v>
      </c>
      <c r="B57" s="29"/>
      <c r="C57"/>
      <c r="D57"/>
      <c r="E57"/>
      <c r="F57"/>
      <c r="G57"/>
      <c r="H57"/>
      <c r="I57"/>
      <c r="J57"/>
      <c r="K57"/>
      <c r="L57"/>
      <c r="M57"/>
      <c r="N57"/>
      <c r="O57"/>
      <c r="P57"/>
      <c r="Q57"/>
      <c r="R57"/>
      <c r="S57"/>
    </row>
    <row r="58" spans="1:19">
      <c r="A58" s="157" t="s">
        <v>192</v>
      </c>
      <c r="B58" s="29"/>
      <c r="C58"/>
      <c r="D58"/>
      <c r="E58"/>
      <c r="F58"/>
      <c r="G58"/>
      <c r="H58"/>
      <c r="I58"/>
      <c r="J58"/>
      <c r="K58"/>
      <c r="L58"/>
      <c r="M58"/>
      <c r="N58"/>
      <c r="O58"/>
      <c r="P58"/>
      <c r="Q58"/>
      <c r="R58"/>
      <c r="S58"/>
    </row>
    <row r="59" spans="1:19">
      <c r="A59" s="156" t="s">
        <v>193</v>
      </c>
      <c r="B59" s="29"/>
      <c r="C59"/>
      <c r="D59"/>
      <c r="E59"/>
      <c r="F59"/>
      <c r="G59"/>
      <c r="H59"/>
      <c r="I59"/>
      <c r="J59"/>
      <c r="K59"/>
      <c r="L59"/>
      <c r="M59"/>
      <c r="N59"/>
      <c r="O59"/>
      <c r="P59"/>
      <c r="Q59"/>
      <c r="R59"/>
      <c r="S59"/>
    </row>
    <row r="60" spans="1:19">
      <c r="A60" s="157" t="s">
        <v>194</v>
      </c>
      <c r="B60" s="29"/>
      <c r="C60"/>
      <c r="D60"/>
      <c r="E60"/>
      <c r="F60"/>
      <c r="G60"/>
      <c r="H60"/>
      <c r="I60"/>
      <c r="J60"/>
      <c r="K60"/>
      <c r="L60"/>
      <c r="M60"/>
      <c r="N60"/>
      <c r="O60"/>
      <c r="P60"/>
      <c r="Q60"/>
      <c r="R60"/>
      <c r="S60"/>
    </row>
    <row r="61" spans="1:19">
      <c r="A61" s="157" t="s">
        <v>195</v>
      </c>
      <c r="B61" s="29"/>
      <c r="C61"/>
      <c r="D61"/>
      <c r="E61"/>
      <c r="F61"/>
      <c r="G61"/>
      <c r="H61"/>
      <c r="I61"/>
      <c r="J61"/>
      <c r="K61"/>
      <c r="L61"/>
      <c r="M61"/>
      <c r="N61"/>
      <c r="O61"/>
      <c r="P61"/>
      <c r="Q61"/>
      <c r="R61"/>
      <c r="S61"/>
    </row>
    <row r="62" spans="1:19">
      <c r="A62" s="156" t="s">
        <v>196</v>
      </c>
      <c r="B62" s="29"/>
      <c r="C62"/>
      <c r="D62"/>
      <c r="E62"/>
      <c r="F62"/>
      <c r="G62"/>
      <c r="H62"/>
      <c r="I62"/>
      <c r="J62"/>
      <c r="K62"/>
      <c r="L62"/>
      <c r="M62"/>
      <c r="N62"/>
      <c r="O62"/>
      <c r="P62"/>
      <c r="Q62"/>
      <c r="R62"/>
      <c r="S62"/>
    </row>
    <row r="63" spans="1:19">
      <c r="A63" s="157" t="s">
        <v>197</v>
      </c>
      <c r="B63" s="29"/>
      <c r="C63"/>
      <c r="D63"/>
      <c r="E63"/>
      <c r="F63"/>
      <c r="G63"/>
      <c r="H63"/>
      <c r="I63"/>
      <c r="J63"/>
      <c r="K63"/>
      <c r="L63"/>
      <c r="M63"/>
      <c r="N63"/>
      <c r="O63"/>
      <c r="P63"/>
      <c r="Q63"/>
      <c r="R63"/>
      <c r="S63"/>
    </row>
    <row r="64" spans="1:19">
      <c r="A64" s="157" t="s">
        <v>198</v>
      </c>
      <c r="B64" s="29"/>
      <c r="C64"/>
      <c r="D64"/>
      <c r="E64"/>
      <c r="F64"/>
      <c r="G64"/>
      <c r="H64"/>
      <c r="I64"/>
      <c r="J64"/>
      <c r="K64"/>
      <c r="L64"/>
      <c r="M64"/>
      <c r="N64"/>
      <c r="O64"/>
      <c r="P64"/>
      <c r="Q64"/>
      <c r="R64"/>
      <c r="S64"/>
    </row>
    <row r="65" spans="1:19">
      <c r="A65" s="156" t="s">
        <v>199</v>
      </c>
      <c r="B65" s="29"/>
      <c r="C65"/>
      <c r="D65"/>
      <c r="E65"/>
      <c r="F65"/>
      <c r="G65"/>
      <c r="H65"/>
      <c r="I65"/>
      <c r="J65"/>
      <c r="K65"/>
      <c r="L65"/>
      <c r="M65"/>
      <c r="N65"/>
      <c r="O65"/>
      <c r="P65"/>
      <c r="Q65"/>
      <c r="R65"/>
      <c r="S65"/>
    </row>
    <row r="66" spans="1:19">
      <c r="A66" s="157" t="s">
        <v>200</v>
      </c>
      <c r="B66" s="29"/>
      <c r="C66"/>
      <c r="D66"/>
      <c r="E66"/>
      <c r="F66"/>
      <c r="G66"/>
      <c r="H66"/>
      <c r="I66"/>
      <c r="J66"/>
      <c r="K66"/>
      <c r="L66"/>
      <c r="M66"/>
      <c r="N66"/>
      <c r="O66"/>
      <c r="P66"/>
      <c r="Q66"/>
      <c r="R66"/>
      <c r="S66"/>
    </row>
    <row r="67" spans="1:19">
      <c r="A67" s="157" t="s">
        <v>201</v>
      </c>
      <c r="B67" s="29"/>
      <c r="C67"/>
      <c r="D67"/>
      <c r="E67"/>
      <c r="F67"/>
      <c r="G67"/>
      <c r="H67"/>
      <c r="I67"/>
      <c r="J67"/>
      <c r="K67"/>
      <c r="L67"/>
      <c r="M67"/>
      <c r="N67"/>
      <c r="O67"/>
      <c r="P67"/>
      <c r="Q67"/>
      <c r="R67"/>
      <c r="S67"/>
    </row>
    <row r="68" spans="1:19" ht="36">
      <c r="A68" s="156" t="s">
        <v>202</v>
      </c>
      <c r="B68" s="29"/>
      <c r="C68"/>
      <c r="D68"/>
      <c r="E68"/>
      <c r="F68"/>
      <c r="G68"/>
      <c r="H68"/>
      <c r="I68"/>
      <c r="J68"/>
      <c r="K68"/>
      <c r="L68"/>
      <c r="M68"/>
      <c r="N68"/>
      <c r="O68"/>
      <c r="P68"/>
      <c r="Q68"/>
      <c r="R68"/>
      <c r="S68"/>
    </row>
    <row r="69" spans="1:19">
      <c r="B69" s="29"/>
      <c r="C69"/>
      <c r="D69"/>
      <c r="E69"/>
      <c r="F69"/>
      <c r="G69"/>
      <c r="H69"/>
      <c r="I69"/>
      <c r="J69"/>
      <c r="K69"/>
      <c r="L69"/>
      <c r="M69"/>
      <c r="N69"/>
      <c r="O69"/>
      <c r="P69"/>
      <c r="Q69"/>
      <c r="R69"/>
      <c r="S69"/>
    </row>
    <row r="70" spans="1:19">
      <c r="B70" s="29"/>
      <c r="C70"/>
      <c r="D70"/>
      <c r="E70"/>
      <c r="F70"/>
      <c r="G70"/>
      <c r="H70"/>
      <c r="I70"/>
      <c r="J70"/>
      <c r="K70"/>
      <c r="L70"/>
      <c r="M70"/>
      <c r="N70"/>
      <c r="O70"/>
      <c r="P70"/>
      <c r="Q70"/>
      <c r="R70"/>
      <c r="S70"/>
    </row>
    <row r="71" spans="1:19">
      <c r="B71" s="29"/>
      <c r="C71"/>
      <c r="D71"/>
      <c r="E71"/>
      <c r="F71"/>
      <c r="G71"/>
      <c r="H71"/>
      <c r="I71"/>
      <c r="J71"/>
      <c r="K71"/>
      <c r="L71"/>
      <c r="M71"/>
      <c r="N71"/>
      <c r="O71"/>
      <c r="P71"/>
      <c r="Q71"/>
      <c r="R71"/>
      <c r="S71"/>
    </row>
    <row r="72" spans="1:19">
      <c r="B72" s="29"/>
      <c r="C72"/>
      <c r="D72"/>
      <c r="E72"/>
      <c r="F72"/>
      <c r="G72"/>
      <c r="H72"/>
      <c r="I72"/>
      <c r="J72"/>
      <c r="K72"/>
      <c r="L72"/>
      <c r="M72"/>
      <c r="N72"/>
      <c r="O72"/>
      <c r="P72"/>
      <c r="Q72"/>
      <c r="R72"/>
      <c r="S72"/>
    </row>
    <row r="73" spans="1:19">
      <c r="B73" s="29"/>
      <c r="C73"/>
      <c r="D73"/>
      <c r="E73"/>
      <c r="F73"/>
      <c r="G73"/>
      <c r="H73"/>
      <c r="I73"/>
      <c r="J73"/>
      <c r="K73"/>
      <c r="L73"/>
      <c r="M73"/>
      <c r="N73"/>
      <c r="O73"/>
      <c r="P73"/>
      <c r="Q73"/>
      <c r="R73"/>
      <c r="S73"/>
    </row>
    <row r="74" spans="1:19">
      <c r="B74" s="29"/>
      <c r="C74"/>
      <c r="D74"/>
      <c r="E74"/>
      <c r="F74"/>
      <c r="G74"/>
      <c r="H74"/>
      <c r="I74"/>
      <c r="J74"/>
      <c r="K74"/>
      <c r="L74"/>
      <c r="M74"/>
      <c r="N74"/>
      <c r="O74"/>
      <c r="P74"/>
      <c r="Q74"/>
      <c r="R74"/>
      <c r="S74"/>
    </row>
    <row r="75" spans="1:19">
      <c r="B75" s="29"/>
      <c r="C75"/>
      <c r="D75"/>
      <c r="E75"/>
      <c r="F75"/>
      <c r="G75"/>
      <c r="H75"/>
      <c r="I75"/>
      <c r="J75"/>
      <c r="K75"/>
      <c r="L75"/>
      <c r="M75"/>
      <c r="N75"/>
      <c r="O75"/>
      <c r="P75"/>
      <c r="Q75"/>
      <c r="R75"/>
      <c r="S75"/>
    </row>
    <row r="76" spans="1:19">
      <c r="B76" s="29"/>
      <c r="C76"/>
      <c r="D76"/>
      <c r="E76"/>
      <c r="F76"/>
      <c r="G76"/>
      <c r="H76"/>
      <c r="I76"/>
      <c r="J76"/>
      <c r="K76"/>
      <c r="L76"/>
      <c r="M76"/>
      <c r="N76"/>
      <c r="O76"/>
      <c r="P76"/>
      <c r="Q76"/>
      <c r="R76"/>
      <c r="S76"/>
    </row>
    <row r="77" spans="1:19">
      <c r="B77" s="29"/>
      <c r="C77"/>
      <c r="D77"/>
      <c r="E77"/>
      <c r="F77"/>
      <c r="G77"/>
      <c r="H77"/>
      <c r="I77"/>
      <c r="J77"/>
      <c r="K77"/>
      <c r="L77"/>
      <c r="M77"/>
      <c r="N77"/>
      <c r="O77"/>
      <c r="P77"/>
      <c r="Q77"/>
      <c r="R77"/>
      <c r="S77"/>
    </row>
    <row r="78" spans="1:19">
      <c r="B78" s="29"/>
      <c r="C78"/>
      <c r="D78"/>
      <c r="E78"/>
      <c r="F78"/>
      <c r="G78"/>
      <c r="H78"/>
      <c r="I78"/>
      <c r="J78"/>
      <c r="K78"/>
      <c r="L78"/>
      <c r="M78"/>
      <c r="N78"/>
      <c r="O78"/>
      <c r="P78"/>
      <c r="Q78"/>
      <c r="R78"/>
      <c r="S78"/>
    </row>
    <row r="79" spans="1:19">
      <c r="B79" s="29"/>
      <c r="C79"/>
      <c r="D79"/>
      <c r="E79"/>
      <c r="F79"/>
      <c r="G79"/>
      <c r="H79"/>
      <c r="I79"/>
      <c r="J79"/>
      <c r="K79"/>
      <c r="L79"/>
      <c r="M79"/>
      <c r="N79"/>
      <c r="O79"/>
      <c r="P79"/>
      <c r="Q79"/>
      <c r="R79"/>
      <c r="S79"/>
    </row>
    <row r="80" spans="1:19">
      <c r="B80" s="29"/>
      <c r="C80"/>
      <c r="D80"/>
      <c r="E80"/>
      <c r="F80"/>
      <c r="G80"/>
      <c r="H80"/>
      <c r="I80"/>
      <c r="J80"/>
      <c r="K80"/>
      <c r="L80"/>
      <c r="M80"/>
      <c r="N80"/>
      <c r="O80"/>
      <c r="P80"/>
      <c r="Q80"/>
      <c r="R80"/>
      <c r="S80"/>
    </row>
    <row r="81" spans="2:19">
      <c r="B81" s="29"/>
      <c r="C81"/>
      <c r="D81"/>
      <c r="E81"/>
      <c r="F81"/>
      <c r="G81"/>
      <c r="H81"/>
      <c r="I81"/>
      <c r="J81"/>
      <c r="K81"/>
      <c r="L81"/>
      <c r="M81"/>
      <c r="N81"/>
      <c r="O81"/>
      <c r="P81"/>
      <c r="Q81"/>
      <c r="R81"/>
      <c r="S81"/>
    </row>
    <row r="82" spans="2:19">
      <c r="B82" s="29"/>
      <c r="C82"/>
      <c r="D82"/>
      <c r="E82"/>
      <c r="F82"/>
      <c r="G82"/>
      <c r="H82"/>
      <c r="I82"/>
      <c r="J82"/>
      <c r="K82"/>
      <c r="L82"/>
      <c r="M82"/>
      <c r="N82"/>
      <c r="O82"/>
      <c r="P82"/>
      <c r="Q82"/>
      <c r="R82"/>
      <c r="S82"/>
    </row>
    <row r="83" spans="2:19">
      <c r="B83" s="29"/>
      <c r="C83"/>
      <c r="D83"/>
      <c r="E83"/>
      <c r="F83"/>
      <c r="G83"/>
      <c r="H83"/>
      <c r="I83"/>
      <c r="J83"/>
      <c r="K83"/>
      <c r="L83"/>
      <c r="M83"/>
      <c r="N83"/>
      <c r="O83"/>
      <c r="P83"/>
      <c r="Q83"/>
      <c r="R83"/>
      <c r="S83"/>
    </row>
    <row r="84" spans="2:19">
      <c r="B84" s="29"/>
      <c r="C84"/>
      <c r="D84"/>
      <c r="E84"/>
      <c r="F84"/>
      <c r="G84"/>
      <c r="H84"/>
      <c r="I84"/>
      <c r="J84"/>
      <c r="K84"/>
      <c r="L84"/>
      <c r="M84"/>
      <c r="N84"/>
      <c r="O84"/>
      <c r="P84"/>
      <c r="Q84"/>
      <c r="R84"/>
      <c r="S84"/>
    </row>
    <row r="85" spans="2:19">
      <c r="B85" s="29"/>
      <c r="C85"/>
      <c r="D85"/>
      <c r="E85"/>
      <c r="F85"/>
      <c r="G85"/>
      <c r="H85"/>
      <c r="I85"/>
      <c r="J85"/>
      <c r="K85"/>
      <c r="L85"/>
      <c r="M85"/>
      <c r="N85"/>
      <c r="O85"/>
      <c r="P85"/>
      <c r="Q85"/>
      <c r="R85"/>
      <c r="S85"/>
    </row>
    <row r="86" spans="2:19">
      <c r="B86" s="29"/>
      <c r="C86"/>
      <c r="D86"/>
      <c r="E86"/>
      <c r="F86"/>
      <c r="G86"/>
      <c r="H86"/>
      <c r="I86"/>
      <c r="J86"/>
      <c r="K86"/>
      <c r="L86"/>
      <c r="M86"/>
      <c r="N86"/>
      <c r="O86"/>
      <c r="P86"/>
      <c r="Q86"/>
      <c r="R86"/>
      <c r="S86"/>
    </row>
    <row r="87" spans="2:19">
      <c r="B87" s="29"/>
      <c r="C87"/>
      <c r="D87"/>
      <c r="E87"/>
      <c r="F87"/>
      <c r="G87"/>
      <c r="H87"/>
      <c r="I87"/>
      <c r="J87"/>
      <c r="K87"/>
      <c r="L87"/>
      <c r="M87"/>
      <c r="N87"/>
      <c r="O87"/>
      <c r="P87"/>
      <c r="Q87"/>
      <c r="R87"/>
      <c r="S87"/>
    </row>
    <row r="88" spans="2:19">
      <c r="B88" s="29"/>
      <c r="C88"/>
      <c r="D88"/>
      <c r="E88"/>
      <c r="F88"/>
      <c r="G88"/>
      <c r="H88"/>
      <c r="I88"/>
      <c r="J88"/>
      <c r="K88"/>
      <c r="L88"/>
      <c r="M88"/>
      <c r="N88"/>
      <c r="O88"/>
      <c r="P88"/>
      <c r="Q88"/>
      <c r="R88"/>
      <c r="S88"/>
    </row>
    <row r="89" spans="2:19">
      <c r="B89" s="29"/>
      <c r="C89"/>
      <c r="D89"/>
      <c r="E89"/>
      <c r="F89"/>
      <c r="G89"/>
      <c r="H89"/>
      <c r="I89"/>
      <c r="J89"/>
      <c r="K89"/>
      <c r="L89"/>
      <c r="M89"/>
      <c r="N89"/>
      <c r="O89"/>
      <c r="P89"/>
      <c r="Q89"/>
      <c r="R89"/>
      <c r="S89"/>
    </row>
  </sheetData>
  <sheetProtection insertRows="0"/>
  <mergeCells count="4">
    <mergeCell ref="J2:K2"/>
    <mergeCell ref="C5:C6"/>
    <mergeCell ref="D5:D6"/>
    <mergeCell ref="A3:K3"/>
  </mergeCells>
  <phoneticPr fontId="1"/>
  <dataValidations count="1">
    <dataValidation type="list" allowBlank="1" showInputMessage="1" showErrorMessage="1" sqref="D7:D16" xr:uid="{6FD77393-FF82-466E-9300-3CA279B5E30C}">
      <formula1>$A$25:$A$68</formula1>
    </dataValidation>
  </dataValidations>
  <pageMargins left="0.70866141732283472" right="0.7086614173228347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C91912B-70D7-48A3-B3D3-BCE74CADCF63}">
          <x14:formula1>
            <xm:f>さわらないでください。!$L$3:$L$66</xm:f>
          </x14:formula1>
          <xm:sqref>E7:E16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73371-4597-43D5-BFAD-FD6DA21FFF70}">
  <sheetPr>
    <pageSetUpPr fitToPage="1"/>
  </sheetPr>
  <dimension ref="A1:P72"/>
  <sheetViews>
    <sheetView showGridLines="0" view="pageBreakPreview" zoomScale="70" zoomScaleNormal="70" zoomScaleSheetLayoutView="70" workbookViewId="0"/>
  </sheetViews>
  <sheetFormatPr defaultColWidth="8.69921875" defaultRowHeight="15"/>
  <cols>
    <col min="1" max="1" width="1.69921875" style="88" customWidth="1"/>
    <col min="2" max="2" width="2.5" style="88" customWidth="1"/>
    <col min="3" max="3" width="63" style="88" customWidth="1"/>
    <col min="4" max="4" width="31.296875" style="88" customWidth="1"/>
    <col min="5" max="5" width="34.69921875" style="88" customWidth="1"/>
    <col min="6" max="6" width="28.796875" style="88" customWidth="1"/>
    <col min="7" max="7" width="29.296875" style="88" customWidth="1"/>
    <col min="8" max="8" width="37.59765625" style="88" customWidth="1"/>
    <col min="9" max="9" width="18" style="88" customWidth="1"/>
    <col min="10" max="10" width="18.8984375" style="88" customWidth="1"/>
    <col min="11" max="11" width="18" style="88" customWidth="1"/>
    <col min="12" max="12" width="15.09765625" style="88" customWidth="1"/>
    <col min="13" max="13" width="10.796875" style="88" customWidth="1"/>
    <col min="14" max="14" width="6.59765625" style="88" customWidth="1"/>
    <col min="15" max="16384" width="8.69921875" style="88"/>
  </cols>
  <sheetData>
    <row r="1" spans="1:15" ht="28.2" customHeight="1">
      <c r="A1" s="146" t="str" cm="1">
        <f t="array" aca="1" ref="A1" ca="1">MID(CELL("filename",A1),FIND("]",CELL("filename",A1))+1,99)</f>
        <v xml:space="preserve">契約内訳１－１ </v>
      </c>
    </row>
    <row r="2" spans="1:15" ht="31.2" customHeight="1">
      <c r="A2" s="148" t="s">
        <v>281</v>
      </c>
      <c r="B2" s="147"/>
      <c r="C2" s="147"/>
      <c r="D2" s="147"/>
      <c r="E2" s="147"/>
      <c r="F2" s="147"/>
      <c r="G2" s="147"/>
      <c r="H2" s="147"/>
      <c r="I2" s="155" t="s">
        <v>38</v>
      </c>
      <c r="J2" s="638" t="str">
        <f>IF(連絡票!C7="","(自動入力)",連絡票!C7)</f>
        <v>(自動入力)</v>
      </c>
      <c r="K2" s="638"/>
      <c r="L2" s="638"/>
    </row>
    <row r="3" spans="1:15" ht="22.2" customHeight="1" thickBot="1">
      <c r="B3" s="145"/>
      <c r="C3" s="145"/>
    </row>
    <row r="4" spans="1:15" ht="19.2" customHeight="1" thickBot="1">
      <c r="B4" s="145"/>
      <c r="C4" s="165" t="s">
        <v>235</v>
      </c>
      <c r="D4" s="639" t="s">
        <v>206</v>
      </c>
      <c r="E4" s="639"/>
      <c r="F4" s="166" t="s">
        <v>207</v>
      </c>
      <c r="G4" s="166" t="s">
        <v>209</v>
      </c>
      <c r="H4" s="167" t="s">
        <v>208</v>
      </c>
    </row>
    <row r="5" spans="1:15" ht="52.8" customHeight="1" thickTop="1" thickBot="1">
      <c r="B5" s="164"/>
      <c r="C5" s="186" t="s">
        <v>250</v>
      </c>
      <c r="D5" s="640" t="str">
        <f>IF(OR(C5="（所要額調書(別紙（2）)で入力した事業所等名をプルダウンから選択）", C5=""), "(自動入力)",VLOOKUP(C5,'所要額調書（別紙(2)）'!B7:E16,4,FALSE))</f>
        <v>(自動入力)</v>
      </c>
      <c r="E5" s="640"/>
      <c r="F5" s="220" t="str">
        <f>IF(連絡票!C3="","(自動入力)",連絡票!C3)</f>
        <v>(自動入力)</v>
      </c>
      <c r="G5" s="219" t="str">
        <f>IF(OR(C5="（所要額調書(別紙（2）)で入力した事業所等名をプルダウンから選択）", C5=""), "(自動入力)", INDEX('所要額調書（別紙(2)）'!A7:A23, MATCH(C5,'所要額調書（別紙(2)）'!B7:B30, 0)))</f>
        <v>(自動入力)</v>
      </c>
      <c r="H5" s="219" t="str">
        <f>IF('所要額調書（別紙(2)）'!B17=0,"(自動入力)",'所要額調書（別紙(2)）'!B17)</f>
        <v>(自動入力)</v>
      </c>
    </row>
    <row r="6" spans="1:15" ht="9.6" customHeight="1">
      <c r="B6" s="187"/>
    </row>
    <row r="7" spans="1:15" ht="5.4" customHeight="1" thickBot="1">
      <c r="B7" s="145"/>
      <c r="C7" s="145"/>
    </row>
    <row r="8" spans="1:15" ht="27.6" customHeight="1" thickTop="1" thickBot="1">
      <c r="C8" s="352" t="s">
        <v>234</v>
      </c>
      <c r="D8" s="353"/>
      <c r="E8" s="353"/>
      <c r="F8" s="354"/>
    </row>
    <row r="9" spans="1:15" ht="48" customHeight="1" thickTop="1" thickBot="1">
      <c r="C9" s="355" t="s">
        <v>423</v>
      </c>
      <c r="D9" s="325" t="s">
        <v>272</v>
      </c>
      <c r="E9" s="318" t="s">
        <v>238</v>
      </c>
      <c r="F9" s="356" t="s">
        <v>232</v>
      </c>
      <c r="G9" s="361" t="s">
        <v>266</v>
      </c>
    </row>
    <row r="10" spans="1:15" ht="20.55" customHeight="1" thickBot="1">
      <c r="C10" s="357" t="s">
        <v>311</v>
      </c>
      <c r="D10" s="351" t="s">
        <v>312</v>
      </c>
      <c r="E10" s="373" t="s">
        <v>313</v>
      </c>
      <c r="F10" s="374" t="s">
        <v>314</v>
      </c>
      <c r="G10" s="375" t="s">
        <v>233</v>
      </c>
    </row>
    <row r="11" spans="1:15" ht="50.55" customHeight="1" thickBot="1">
      <c r="C11" s="400" t="str">
        <f>IF(ISNUMBER(E11),ROUNDDOWN(E11*1.1,0),"(自動計算)")</f>
        <v>(自動計算)</v>
      </c>
      <c r="D11" s="358"/>
      <c r="E11" s="359" t="str">
        <f>IF(SUM(G16:H26,G28:H30,G47,G49:G53,H47:H53,F60)=0,"(自動計算)",SUM(G16:H26,G28:H30,G31:G40,G47,G49:G53,H47:H53,F60))</f>
        <v>(自動計算)</v>
      </c>
      <c r="F11" s="360" t="str">
        <f>IF(ISBLANK(G11),"(自動計算)",IF(SUM(L41,L54,I63)&gt;G11,G11,SUM(L41,L54,I63)))</f>
        <v>(自動計算)</v>
      </c>
      <c r="G11" s="362"/>
    </row>
    <row r="12" spans="1:15" ht="26.4" customHeight="1" thickTop="1" thickBot="1"/>
    <row r="13" spans="1:15" ht="44.55" customHeight="1" thickTop="1" thickBot="1">
      <c r="B13" s="89" t="s">
        <v>409</v>
      </c>
      <c r="G13" s="198"/>
      <c r="H13" s="271" t="s">
        <v>119</v>
      </c>
      <c r="I13" s="225"/>
      <c r="L13" s="326" t="s">
        <v>120</v>
      </c>
    </row>
    <row r="14" spans="1:15" ht="39.75" customHeight="1" thickTop="1" thickBot="1">
      <c r="B14" s="605" t="s">
        <v>121</v>
      </c>
      <c r="C14" s="606"/>
      <c r="D14" s="376" t="s">
        <v>395</v>
      </c>
      <c r="E14" s="91" t="s">
        <v>122</v>
      </c>
      <c r="F14" s="203" t="s">
        <v>123</v>
      </c>
      <c r="G14" s="327" t="s">
        <v>283</v>
      </c>
      <c r="H14" s="328" t="s">
        <v>388</v>
      </c>
      <c r="I14" s="199" t="s">
        <v>410</v>
      </c>
      <c r="J14" s="224" t="s">
        <v>411</v>
      </c>
      <c r="K14" s="92" t="s">
        <v>265</v>
      </c>
      <c r="L14" s="94" t="s">
        <v>412</v>
      </c>
    </row>
    <row r="15" spans="1:15" ht="22.05" customHeight="1" thickBot="1">
      <c r="B15" s="95" t="s">
        <v>303</v>
      </c>
      <c r="C15" s="96"/>
      <c r="D15" s="97"/>
      <c r="E15" s="97"/>
      <c r="F15" s="204"/>
      <c r="G15" s="97"/>
      <c r="H15" s="97"/>
      <c r="I15" s="226"/>
      <c r="J15" s="97"/>
      <c r="K15" s="97"/>
      <c r="L15" s="190"/>
    </row>
    <row r="16" spans="1:15" ht="22.05" customHeight="1">
      <c r="B16" s="98"/>
      <c r="C16" s="390" t="s">
        <v>294</v>
      </c>
      <c r="D16" s="195" t="s">
        <v>310</v>
      </c>
      <c r="E16" s="274"/>
      <c r="F16" s="339"/>
      <c r="G16" s="253"/>
      <c r="H16" s="254"/>
      <c r="I16" s="322">
        <f t="shared" ref="I16:I26" si="0">SUM(G16:H16)</f>
        <v>0</v>
      </c>
      <c r="J16" s="323">
        <f t="shared" ref="J16" si="1">ROUNDDOWN(SUM(G16:H16)/5*4,-3)</f>
        <v>0</v>
      </c>
      <c r="K16" s="363" t="str">
        <f>IF(C16="（テクノロジーの種類をプルダウンから選択）","0",
IF(C16="介護業務支援（介護ソフト、インカムを除く）",300000,
IF(OR(C16="移乗支援（装着、非装着）",C16="入浴支援",C16="介護業務支援（インカム）"),F16*1000000,
F16*300000)))</f>
        <v>0</v>
      </c>
      <c r="L16" s="324">
        <f>MIN(J16:K16)</f>
        <v>0</v>
      </c>
      <c r="M16" s="208"/>
      <c r="O16"/>
    </row>
    <row r="17" spans="2:15" ht="22.05" customHeight="1">
      <c r="B17" s="98"/>
      <c r="C17" s="391" t="s">
        <v>294</v>
      </c>
      <c r="D17" s="276" t="s">
        <v>310</v>
      </c>
      <c r="E17" s="214"/>
      <c r="F17" s="252"/>
      <c r="G17" s="255"/>
      <c r="H17" s="256"/>
      <c r="I17" s="227">
        <f t="shared" si="0"/>
        <v>0</v>
      </c>
      <c r="J17" s="192">
        <f t="shared" ref="J17" si="2">ROUNDDOWN(SUM(G17:H17)/5*4,-3)</f>
        <v>0</v>
      </c>
      <c r="K17" s="178" t="str">
        <f t="shared" ref="K17:K26" si="3">IF(C17="（テクノロジーの種類をプルダウンから選択）","0",
IF(C17="介護業務支援（介護ソフト、インカムを除く）",300000,
IF(OR(C17="移乗支援（装着、非装着）",C17="入浴支援",C17="介護業務支援（インカム）"),F17*1000000,
F17*300000)))</f>
        <v>0</v>
      </c>
      <c r="L17" s="246">
        <f>MIN(J17:K17)</f>
        <v>0</v>
      </c>
      <c r="M17" s="208"/>
      <c r="O17"/>
    </row>
    <row r="18" spans="2:15" ht="22.05" customHeight="1">
      <c r="B18" s="99"/>
      <c r="C18" s="392" t="s">
        <v>294</v>
      </c>
      <c r="D18" s="276" t="s">
        <v>310</v>
      </c>
      <c r="E18" s="214"/>
      <c r="F18" s="252"/>
      <c r="G18" s="255"/>
      <c r="H18" s="256"/>
      <c r="I18" s="227">
        <f t="shared" si="0"/>
        <v>0</v>
      </c>
      <c r="J18" s="191">
        <f t="shared" ref="J18:J26" si="4">ROUNDDOWN(SUM(G18:H18)/5*4,-3)</f>
        <v>0</v>
      </c>
      <c r="K18" s="178" t="str">
        <f t="shared" si="3"/>
        <v>0</v>
      </c>
      <c r="L18" s="246">
        <f t="shared" ref="L18:L26" si="5">MIN(J18:K18)</f>
        <v>0</v>
      </c>
      <c r="M18" s="208"/>
      <c r="O18"/>
    </row>
    <row r="19" spans="2:15" ht="22.05" customHeight="1">
      <c r="B19" s="99"/>
      <c r="C19" s="392" t="s">
        <v>294</v>
      </c>
      <c r="D19" s="276" t="s">
        <v>310</v>
      </c>
      <c r="E19" s="214"/>
      <c r="F19" s="250"/>
      <c r="G19" s="255"/>
      <c r="H19" s="256"/>
      <c r="I19" s="227">
        <f t="shared" si="0"/>
        <v>0</v>
      </c>
      <c r="J19" s="191">
        <f t="shared" ref="J19" si="6">ROUNDDOWN(SUM(G19:H19)/5*4,-3)</f>
        <v>0</v>
      </c>
      <c r="K19" s="178" t="str">
        <f t="shared" si="3"/>
        <v>0</v>
      </c>
      <c r="L19" s="246">
        <f t="shared" ref="L19" si="7">MIN(J19:K19)</f>
        <v>0</v>
      </c>
      <c r="M19" s="208"/>
      <c r="O19"/>
    </row>
    <row r="20" spans="2:15" ht="22.05" customHeight="1">
      <c r="B20" s="99"/>
      <c r="C20" s="392" t="s">
        <v>294</v>
      </c>
      <c r="D20" s="276" t="s">
        <v>310</v>
      </c>
      <c r="E20" s="214"/>
      <c r="F20" s="252"/>
      <c r="G20" s="259"/>
      <c r="H20" s="256"/>
      <c r="I20" s="227">
        <f t="shared" si="0"/>
        <v>0</v>
      </c>
      <c r="J20" s="191">
        <f t="shared" si="4"/>
        <v>0</v>
      </c>
      <c r="K20" s="178" t="str">
        <f t="shared" si="3"/>
        <v>0</v>
      </c>
      <c r="L20" s="246">
        <f t="shared" si="5"/>
        <v>0</v>
      </c>
      <c r="M20" s="208"/>
      <c r="O20"/>
    </row>
    <row r="21" spans="2:15" ht="22.05" customHeight="1">
      <c r="B21" s="99"/>
      <c r="C21" s="392" t="s">
        <v>294</v>
      </c>
      <c r="D21" s="276" t="s">
        <v>310</v>
      </c>
      <c r="E21" s="214"/>
      <c r="F21" s="252"/>
      <c r="G21" s="257"/>
      <c r="H21" s="258"/>
      <c r="I21" s="227">
        <f t="shared" si="0"/>
        <v>0</v>
      </c>
      <c r="J21" s="191">
        <f>ROUNDDOWN(SUM(G21:H21)/5*4,-3)</f>
        <v>0</v>
      </c>
      <c r="K21" s="178" t="str">
        <f t="shared" si="3"/>
        <v>0</v>
      </c>
      <c r="L21" s="246">
        <f>MIN(J21:K21)</f>
        <v>0</v>
      </c>
      <c r="M21" s="208"/>
      <c r="O21"/>
    </row>
    <row r="22" spans="2:15" ht="21.6" customHeight="1">
      <c r="B22" s="99"/>
      <c r="C22" s="392" t="s">
        <v>294</v>
      </c>
      <c r="D22" s="276" t="s">
        <v>310</v>
      </c>
      <c r="E22" s="214"/>
      <c r="F22" s="252"/>
      <c r="G22" s="259"/>
      <c r="H22" s="256"/>
      <c r="I22" s="227">
        <f t="shared" si="0"/>
        <v>0</v>
      </c>
      <c r="J22" s="191">
        <f t="shared" si="4"/>
        <v>0</v>
      </c>
      <c r="K22" s="178" t="str">
        <f t="shared" si="3"/>
        <v>0</v>
      </c>
      <c r="L22" s="246">
        <f t="shared" si="5"/>
        <v>0</v>
      </c>
      <c r="M22" s="208"/>
      <c r="O22"/>
    </row>
    <row r="23" spans="2:15" ht="22.05" customHeight="1">
      <c r="B23" s="99"/>
      <c r="C23" s="392" t="s">
        <v>294</v>
      </c>
      <c r="D23" s="276" t="s">
        <v>310</v>
      </c>
      <c r="E23" s="329"/>
      <c r="F23" s="252"/>
      <c r="G23" s="259"/>
      <c r="H23" s="256"/>
      <c r="I23" s="227">
        <f t="shared" si="0"/>
        <v>0</v>
      </c>
      <c r="J23" s="191">
        <f t="shared" si="4"/>
        <v>0</v>
      </c>
      <c r="K23" s="178" t="str">
        <f t="shared" si="3"/>
        <v>0</v>
      </c>
      <c r="L23" s="246">
        <f t="shared" si="5"/>
        <v>0</v>
      </c>
      <c r="M23" s="208"/>
      <c r="O23"/>
    </row>
    <row r="24" spans="2:15" ht="22.05" customHeight="1">
      <c r="B24" s="99"/>
      <c r="C24" s="392" t="s">
        <v>294</v>
      </c>
      <c r="D24" s="276" t="s">
        <v>310</v>
      </c>
      <c r="E24" s="214"/>
      <c r="F24" s="250"/>
      <c r="G24" s="259"/>
      <c r="H24" s="256"/>
      <c r="I24" s="227">
        <f t="shared" si="0"/>
        <v>0</v>
      </c>
      <c r="J24" s="192">
        <f t="shared" si="4"/>
        <v>0</v>
      </c>
      <c r="K24" s="178" t="str">
        <f t="shared" si="3"/>
        <v>0</v>
      </c>
      <c r="L24" s="246">
        <f t="shared" si="5"/>
        <v>0</v>
      </c>
      <c r="M24" s="208"/>
      <c r="O24"/>
    </row>
    <row r="25" spans="2:15" ht="22.05" customHeight="1">
      <c r="B25" s="99"/>
      <c r="C25" s="392" t="s">
        <v>294</v>
      </c>
      <c r="D25" s="276" t="s">
        <v>310</v>
      </c>
      <c r="E25" s="214"/>
      <c r="F25" s="251"/>
      <c r="G25" s="259"/>
      <c r="H25" s="256"/>
      <c r="I25" s="227">
        <f t="shared" si="0"/>
        <v>0</v>
      </c>
      <c r="J25" s="191">
        <f t="shared" si="4"/>
        <v>0</v>
      </c>
      <c r="K25" s="178" t="str">
        <f t="shared" si="3"/>
        <v>0</v>
      </c>
      <c r="L25" s="246">
        <f t="shared" si="5"/>
        <v>0</v>
      </c>
      <c r="M25" s="208"/>
      <c r="O25"/>
    </row>
    <row r="26" spans="2:15" ht="22.05" customHeight="1" thickBot="1">
      <c r="B26" s="100"/>
      <c r="C26" s="393" t="s">
        <v>294</v>
      </c>
      <c r="D26" s="276" t="s">
        <v>310</v>
      </c>
      <c r="E26" s="275"/>
      <c r="F26" s="263"/>
      <c r="G26" s="260"/>
      <c r="H26" s="261"/>
      <c r="I26" s="228">
        <f t="shared" si="0"/>
        <v>0</v>
      </c>
      <c r="J26" s="193">
        <f t="shared" si="4"/>
        <v>0</v>
      </c>
      <c r="K26" s="179" t="str">
        <f t="shared" si="3"/>
        <v>0</v>
      </c>
      <c r="L26" s="247">
        <f t="shared" si="5"/>
        <v>0</v>
      </c>
      <c r="M26" s="208"/>
      <c r="O26"/>
    </row>
    <row r="27" spans="2:15" ht="21.75" customHeight="1" thickBot="1">
      <c r="B27" s="303" t="s">
        <v>302</v>
      </c>
      <c r="C27" s="304"/>
      <c r="D27" s="313"/>
      <c r="E27" s="305"/>
      <c r="F27" s="306"/>
      <c r="G27" s="307"/>
      <c r="H27" s="308"/>
      <c r="I27" s="226"/>
      <c r="J27" s="309"/>
      <c r="K27" s="310"/>
      <c r="L27" s="311"/>
      <c r="M27" s="208"/>
      <c r="O27"/>
    </row>
    <row r="28" spans="2:15" ht="22.05" customHeight="1" thickTop="1">
      <c r="B28" s="312"/>
      <c r="C28" s="196" t="s">
        <v>130</v>
      </c>
      <c r="D28" s="588" t="s">
        <v>310</v>
      </c>
      <c r="E28" s="591"/>
      <c r="F28" s="594" t="s">
        <v>131</v>
      </c>
      <c r="G28" s="597"/>
      <c r="H28" s="613"/>
      <c r="I28" s="630">
        <f>SUM(G28:H28)</f>
        <v>0</v>
      </c>
      <c r="J28" s="632">
        <f>ROUNDDOWN(SUM(G28:H28)/5*4,-3)</f>
        <v>0</v>
      </c>
      <c r="K28" s="632" t="str">
        <f>IF(C28="（契約方法を選択する）", 0,
 IF(OR(C29="", C30="", C30="ケアプランデータ連携システムのデータ連携について選択"), "条件が不正です",
  IF(AND(C28="職員数に応じて必要なライセンス数が変動するもの", C29="（職員数をプルダウンから選択）"), "条件が不正です",
   IF(C28="職員数に応じて必要なライセンス数が変動しないもの",
      2500000 + IF($H$28&lt;&gt;0,150000,0) + IF(C30="5事業所以上と連携する", 50000, 0),
      IF(C28="職員数に応じて必要なライセンス数が変動するもの",
         IF(C29="１名以上10名以下", 1000000 + IF($H$28&lt;&gt;0,150000,0),
            IF(C29="11名以上20名以下", 1500000 + IF($H$28&lt;&gt;0,150000,0),
               IF(C29="21名以上30名以下", 2000000 + IF($H$28&lt;&gt;0,150000,0),
                  IF(C29="31名以上", 2500000 + IF($H$28&lt;&gt;0,150000,0), "条件が不正です"))))
         + IF(C30="5事業所以上と連携する", 50000, 0),
         "条件が不正です")))))</f>
        <v>条件が不正です</v>
      </c>
      <c r="L28" s="635">
        <f>MIN(J28:K28)</f>
        <v>0</v>
      </c>
      <c r="M28" s="208"/>
      <c r="N28" s="101"/>
      <c r="O28"/>
    </row>
    <row r="29" spans="2:15" ht="22.05" customHeight="1">
      <c r="B29" s="641"/>
      <c r="C29" s="197" t="s">
        <v>132</v>
      </c>
      <c r="D29" s="589"/>
      <c r="E29" s="592"/>
      <c r="F29" s="595"/>
      <c r="G29" s="598"/>
      <c r="H29" s="614"/>
      <c r="I29" s="630"/>
      <c r="J29" s="633"/>
      <c r="K29" s="633"/>
      <c r="L29" s="636"/>
      <c r="M29" s="208"/>
      <c r="O29"/>
    </row>
    <row r="30" spans="2:15" ht="22.5" customHeight="1" thickBot="1">
      <c r="B30" s="642"/>
      <c r="C30" s="284" t="s">
        <v>133</v>
      </c>
      <c r="D30" s="590"/>
      <c r="E30" s="593"/>
      <c r="F30" s="596"/>
      <c r="G30" s="599"/>
      <c r="H30" s="643"/>
      <c r="I30" s="631"/>
      <c r="J30" s="634"/>
      <c r="K30" s="634"/>
      <c r="L30" s="637"/>
      <c r="M30" s="208"/>
      <c r="O30"/>
    </row>
    <row r="31" spans="2:15" ht="45" customHeight="1" thickTop="1" thickBot="1">
      <c r="B31" s="102" t="s">
        <v>278</v>
      </c>
      <c r="C31" s="285"/>
      <c r="D31" s="286"/>
      <c r="E31" s="295"/>
      <c r="F31" s="296"/>
      <c r="G31" s="297"/>
      <c r="H31" s="298"/>
      <c r="I31" s="299"/>
      <c r="J31" s="300"/>
      <c r="K31" s="301"/>
      <c r="L31" s="302"/>
      <c r="M31" s="208"/>
      <c r="O31"/>
    </row>
    <row r="32" spans="2:15" ht="22.05" customHeight="1" thickTop="1">
      <c r="B32" s="321"/>
      <c r="C32" s="196" t="s">
        <v>130</v>
      </c>
      <c r="D32" s="588" t="s">
        <v>310</v>
      </c>
      <c r="E32" s="591"/>
      <c r="F32" s="594" t="s">
        <v>131</v>
      </c>
      <c r="G32" s="597"/>
      <c r="H32" s="627" t="s">
        <v>134</v>
      </c>
      <c r="I32" s="630">
        <f>SUM(G32:H32)</f>
        <v>0</v>
      </c>
      <c r="J32" s="632">
        <f>ROUNDDOWN(SUM(G32:H32)/5*4,-3)</f>
        <v>0</v>
      </c>
      <c r="K32" s="632" t="str">
        <f>IF(C32="（契約方法を選択する）", 0, IF(OR(C33="", C34="", C34="ケアプランデータ連携システムのデータ連携について選択"), "条件が不正です", IF(AND(C32="職員数に応じて必要なライセンス数が変動するもの", C33="（職員数をプルダウンから選択）"), "条件が不正です", IF(C32="職員数に応じて必要なライセンス数が変動しないもの", 2500000 + IF(C34="5事業所以上と連携する", 50000, 0), IF(C32="職員数に応じて必要なライセンス数が変動するもの", IF(C33="１名以上10名以下", 1000000, IF(C33="11名以上20名以下", 1500000, IF(C33="21名以上30名以下", 2000000, IF(C33="31名以上", 2500000, "条件が不正です")))) + IF(C34="5事業所以上と連携する", 50000, 0), "条件が不正です")))))</f>
        <v>条件が不正です</v>
      </c>
      <c r="L32" s="635">
        <f>MIN(J32:K32)</f>
        <v>0</v>
      </c>
      <c r="M32" s="208"/>
      <c r="N32" s="101"/>
      <c r="O32"/>
    </row>
    <row r="33" spans="2:16" ht="22.05" customHeight="1">
      <c r="B33" s="586"/>
      <c r="C33" s="197" t="s">
        <v>132</v>
      </c>
      <c r="D33" s="589"/>
      <c r="E33" s="592"/>
      <c r="F33" s="595"/>
      <c r="G33" s="598"/>
      <c r="H33" s="628"/>
      <c r="I33" s="630"/>
      <c r="J33" s="633"/>
      <c r="K33" s="633"/>
      <c r="L33" s="636"/>
      <c r="M33" s="208"/>
      <c r="O33"/>
    </row>
    <row r="34" spans="2:16" ht="22.5" customHeight="1" thickBot="1">
      <c r="B34" s="587"/>
      <c r="C34" s="284" t="s">
        <v>133</v>
      </c>
      <c r="D34" s="590"/>
      <c r="E34" s="593"/>
      <c r="F34" s="596"/>
      <c r="G34" s="599"/>
      <c r="H34" s="629"/>
      <c r="I34" s="631"/>
      <c r="J34" s="634"/>
      <c r="K34" s="634"/>
      <c r="L34" s="637"/>
      <c r="M34" s="208"/>
      <c r="O34"/>
    </row>
    <row r="35" spans="2:16" ht="39" customHeight="1" thickTop="1" thickBot="1">
      <c r="B35" s="102" t="s">
        <v>275</v>
      </c>
      <c r="C35" s="287"/>
      <c r="D35" s="294"/>
      <c r="E35" s="288"/>
      <c r="F35" s="289"/>
      <c r="G35" s="290"/>
      <c r="H35" s="291"/>
      <c r="I35" s="290"/>
      <c r="J35" s="292"/>
      <c r="K35" s="292"/>
      <c r="L35" s="293"/>
      <c r="M35" s="208"/>
      <c r="O35"/>
    </row>
    <row r="36" spans="2:16" ht="32.4" customHeight="1">
      <c r="B36" s="103"/>
      <c r="C36" s="394" t="s">
        <v>293</v>
      </c>
      <c r="D36" s="280" t="s">
        <v>276</v>
      </c>
      <c r="E36" s="281"/>
      <c r="F36" s="251"/>
      <c r="G36" s="282"/>
      <c r="H36" s="283" t="s">
        <v>134</v>
      </c>
      <c r="I36" s="227">
        <f>G36</f>
        <v>0</v>
      </c>
      <c r="J36" s="191">
        <f>ROUNDDOWN(SUM(G36)/5*4,-3)</f>
        <v>0</v>
      </c>
      <c r="K36" s="178">
        <f t="shared" ref="K36:K40" si="8">F36*1000000</f>
        <v>0</v>
      </c>
      <c r="L36" s="246">
        <f>MIN(J36:K36)</f>
        <v>0</v>
      </c>
      <c r="M36" s="208"/>
      <c r="O36"/>
    </row>
    <row r="37" spans="2:16" ht="32.4" customHeight="1">
      <c r="B37" s="103"/>
      <c r="C37" s="392" t="s">
        <v>293</v>
      </c>
      <c r="D37" s="277" t="s">
        <v>276</v>
      </c>
      <c r="E37" s="212"/>
      <c r="F37" s="250"/>
      <c r="G37" s="257"/>
      <c r="H37" s="104" t="s">
        <v>134</v>
      </c>
      <c r="I37" s="227">
        <f>G37</f>
        <v>0</v>
      </c>
      <c r="J37" s="191">
        <f>ROUNDDOWN(SUM(G37)/5*4,-3)</f>
        <v>0</v>
      </c>
      <c r="K37" s="178">
        <f t="shared" si="8"/>
        <v>0</v>
      </c>
      <c r="L37" s="246">
        <f>MIN(J37:K37)</f>
        <v>0</v>
      </c>
      <c r="M37" s="208"/>
      <c r="O37"/>
      <c r="P37" s="209"/>
    </row>
    <row r="38" spans="2:16" ht="32.4" customHeight="1">
      <c r="B38" s="103"/>
      <c r="C38" s="392" t="s">
        <v>293</v>
      </c>
      <c r="D38" s="278" t="s">
        <v>276</v>
      </c>
      <c r="E38" s="212"/>
      <c r="F38" s="251"/>
      <c r="G38" s="257"/>
      <c r="H38" s="104" t="s">
        <v>134</v>
      </c>
      <c r="I38" s="227">
        <f>G38</f>
        <v>0</v>
      </c>
      <c r="J38" s="191">
        <f>ROUNDDOWN(SUM(G38)/5*4,-3)</f>
        <v>0</v>
      </c>
      <c r="K38" s="178">
        <f t="shared" si="8"/>
        <v>0</v>
      </c>
      <c r="L38" s="246">
        <f t="shared" ref="L38:L40" si="9">MIN(J38:K38)</f>
        <v>0</v>
      </c>
      <c r="M38" s="208"/>
      <c r="O38"/>
    </row>
    <row r="39" spans="2:16" ht="32.4" customHeight="1">
      <c r="B39" s="103"/>
      <c r="C39" s="392" t="s">
        <v>293</v>
      </c>
      <c r="D39" s="277" t="s">
        <v>276</v>
      </c>
      <c r="E39" s="212"/>
      <c r="F39" s="252"/>
      <c r="G39" s="257"/>
      <c r="H39" s="104" t="s">
        <v>134</v>
      </c>
      <c r="I39" s="227">
        <f>G39</f>
        <v>0</v>
      </c>
      <c r="J39" s="191">
        <f>ROUNDDOWN(SUM(G39)/5*4,-3)</f>
        <v>0</v>
      </c>
      <c r="K39" s="178">
        <f t="shared" si="8"/>
        <v>0</v>
      </c>
      <c r="L39" s="246">
        <f t="shared" si="9"/>
        <v>0</v>
      </c>
      <c r="M39" s="208"/>
      <c r="O39"/>
    </row>
    <row r="40" spans="2:16" ht="32.4" customHeight="1" thickBot="1">
      <c r="B40" s="105"/>
      <c r="C40" s="393" t="s">
        <v>293</v>
      </c>
      <c r="D40" s="279" t="s">
        <v>276</v>
      </c>
      <c r="E40" s="213"/>
      <c r="F40" s="252"/>
      <c r="G40" s="262"/>
      <c r="H40" s="205" t="s">
        <v>134</v>
      </c>
      <c r="I40" s="229">
        <f>G40</f>
        <v>0</v>
      </c>
      <c r="J40" s="194">
        <f>ROUNDDOWN(SUM(G40)/5*4,-3)</f>
        <v>0</v>
      </c>
      <c r="K40" s="179">
        <f t="shared" si="8"/>
        <v>0</v>
      </c>
      <c r="L40" s="248">
        <f t="shared" si="9"/>
        <v>0</v>
      </c>
      <c r="M40" s="208"/>
      <c r="O40"/>
    </row>
    <row r="41" spans="2:16" ht="36" customHeight="1" thickTop="1" thickBot="1">
      <c r="B41" s="106" t="s">
        <v>136</v>
      </c>
      <c r="C41" s="107"/>
      <c r="D41" s="107"/>
      <c r="E41" s="108"/>
      <c r="F41" s="211"/>
      <c r="G41" s="201">
        <f>SUBTOTAL(9,G16:G26,G28:G29,G31:G40)</f>
        <v>0</v>
      </c>
      <c r="H41" s="202"/>
      <c r="I41" s="230"/>
      <c r="J41" s="200"/>
      <c r="K41" s="109"/>
      <c r="L41" s="249">
        <f>ROUNDDOWN((SUBTOTAL(9,L16:L26,L28:L29,L31:L40)),-3)</f>
        <v>0</v>
      </c>
      <c r="M41" s="208"/>
      <c r="O41"/>
    </row>
    <row r="42" spans="2:16" ht="18">
      <c r="F42" s="147"/>
      <c r="L42" s="110"/>
      <c r="M42" s="208"/>
      <c r="O42"/>
    </row>
    <row r="43" spans="2:16" ht="18">
      <c r="F43" s="147"/>
      <c r="L43" s="110"/>
      <c r="M43" s="208"/>
      <c r="O43"/>
    </row>
    <row r="44" spans="2:16" ht="27.6" customHeight="1" thickBot="1">
      <c r="B44" s="89" t="s">
        <v>413</v>
      </c>
      <c r="C44" s="111"/>
      <c r="D44" s="111"/>
      <c r="F44" s="147"/>
      <c r="M44" s="208"/>
      <c r="O44"/>
    </row>
    <row r="45" spans="2:16" ht="41.55" customHeight="1" thickBot="1">
      <c r="F45" s="147"/>
      <c r="H45" s="364" t="s">
        <v>119</v>
      </c>
      <c r="L45" s="90" t="s">
        <v>120</v>
      </c>
      <c r="M45" s="208"/>
      <c r="O45"/>
    </row>
    <row r="46" spans="2:16" ht="75.75" customHeight="1" thickBot="1">
      <c r="B46" s="605" t="s">
        <v>121</v>
      </c>
      <c r="C46" s="606"/>
      <c r="D46" s="376" t="s">
        <v>395</v>
      </c>
      <c r="E46" s="112" t="s">
        <v>137</v>
      </c>
      <c r="F46" s="342" t="s">
        <v>123</v>
      </c>
      <c r="G46" s="365" t="s">
        <v>283</v>
      </c>
      <c r="H46" s="367" t="s">
        <v>388</v>
      </c>
      <c r="I46" s="366" t="s">
        <v>414</v>
      </c>
      <c r="J46" s="93" t="s">
        <v>411</v>
      </c>
      <c r="K46" s="113" t="s">
        <v>124</v>
      </c>
      <c r="L46" s="114" t="s">
        <v>412</v>
      </c>
      <c r="M46" s="208"/>
      <c r="O46"/>
    </row>
    <row r="47" spans="2:16" ht="30" customHeight="1" thickBot="1">
      <c r="B47" s="625" t="s">
        <v>396</v>
      </c>
      <c r="C47" s="626"/>
      <c r="D47" s="206" t="s">
        <v>310</v>
      </c>
      <c r="E47" s="215"/>
      <c r="F47" s="384"/>
      <c r="G47" s="378"/>
      <c r="H47" s="607"/>
      <c r="I47" s="115"/>
      <c r="J47" s="115"/>
      <c r="K47" s="116"/>
      <c r="L47" s="117"/>
      <c r="M47" s="208"/>
      <c r="O47"/>
    </row>
    <row r="48" spans="2:16" ht="30" customHeight="1" thickTop="1" thickBot="1">
      <c r="B48" s="173" t="s">
        <v>138</v>
      </c>
      <c r="C48" s="174"/>
      <c r="D48" s="175"/>
      <c r="E48" s="210"/>
      <c r="F48" s="210"/>
      <c r="G48" s="377"/>
      <c r="H48" s="608"/>
      <c r="I48" s="123"/>
      <c r="J48" s="123"/>
      <c r="K48" s="118"/>
      <c r="L48" s="119"/>
      <c r="M48" s="208"/>
      <c r="O48"/>
    </row>
    <row r="49" spans="2:16" ht="30" customHeight="1" thickTop="1" thickBot="1">
      <c r="B49" s="176"/>
      <c r="C49" s="395" t="s">
        <v>139</v>
      </c>
      <c r="D49" s="348" t="s">
        <v>310</v>
      </c>
      <c r="E49" s="216"/>
      <c r="F49" s="254"/>
      <c r="G49" s="379"/>
      <c r="H49" s="609"/>
      <c r="I49" s="120"/>
      <c r="J49" s="120"/>
      <c r="K49" s="121"/>
      <c r="L49" s="122"/>
      <c r="M49" s="208"/>
      <c r="O49"/>
    </row>
    <row r="50" spans="2:16" ht="30" customHeight="1" thickTop="1" thickBot="1">
      <c r="B50" s="176"/>
      <c r="C50" s="396" t="s">
        <v>139</v>
      </c>
      <c r="D50" s="349" t="s">
        <v>310</v>
      </c>
      <c r="E50" s="217"/>
      <c r="F50" s="256"/>
      <c r="G50" s="380"/>
      <c r="H50" s="609"/>
      <c r="I50" s="120"/>
      <c r="J50" s="120"/>
      <c r="K50" s="121"/>
      <c r="L50" s="122"/>
      <c r="M50" s="208"/>
      <c r="O50"/>
    </row>
    <row r="51" spans="2:16" ht="30" customHeight="1" thickTop="1" thickBot="1">
      <c r="B51" s="176"/>
      <c r="C51" s="396" t="s">
        <v>139</v>
      </c>
      <c r="D51" s="349" t="s">
        <v>310</v>
      </c>
      <c r="E51" s="217"/>
      <c r="F51" s="256"/>
      <c r="G51" s="380"/>
      <c r="H51" s="609"/>
      <c r="I51" s="120"/>
      <c r="J51" s="120"/>
      <c r="K51" s="121"/>
      <c r="L51" s="122"/>
      <c r="M51" s="208"/>
      <c r="O51"/>
      <c r="P51" s="340"/>
    </row>
    <row r="52" spans="2:16" ht="30" customHeight="1" thickTop="1" thickBot="1">
      <c r="B52" s="176"/>
      <c r="C52" s="397" t="s">
        <v>139</v>
      </c>
      <c r="D52" s="349" t="s">
        <v>310</v>
      </c>
      <c r="E52" s="217"/>
      <c r="F52" s="256"/>
      <c r="G52" s="380"/>
      <c r="H52" s="609"/>
      <c r="I52" s="120"/>
      <c r="J52" s="120"/>
      <c r="K52" s="121"/>
      <c r="L52" s="122"/>
      <c r="M52" s="208"/>
      <c r="O52"/>
    </row>
    <row r="53" spans="2:16" ht="30" customHeight="1" thickTop="1" thickBot="1">
      <c r="B53" s="176"/>
      <c r="C53" s="398" t="s">
        <v>139</v>
      </c>
      <c r="D53" s="350" t="s">
        <v>310</v>
      </c>
      <c r="E53" s="218"/>
      <c r="F53" s="261"/>
      <c r="G53" s="381"/>
      <c r="H53" s="610"/>
      <c r="I53" s="231"/>
      <c r="J53" s="124"/>
      <c r="K53" s="125"/>
      <c r="L53" s="126"/>
      <c r="M53" s="208"/>
      <c r="O53"/>
    </row>
    <row r="54" spans="2:16" ht="30.75" customHeight="1" thickTop="1" thickBot="1">
      <c r="B54" s="127" t="s">
        <v>136</v>
      </c>
      <c r="C54" s="128"/>
      <c r="D54" s="128"/>
      <c r="E54" s="128"/>
      <c r="F54" s="142"/>
      <c r="G54" s="382">
        <f>SUBTOTAL(9,G47,G49:G53)</f>
        <v>0</v>
      </c>
      <c r="H54" s="383">
        <f>H47</f>
        <v>0</v>
      </c>
      <c r="I54" s="207">
        <f>SUM(G54:H54)</f>
        <v>0</v>
      </c>
      <c r="J54" s="207">
        <f>ROUNDDOWN(SUM(G54:H54)/5*4,-3)</f>
        <v>0</v>
      </c>
      <c r="K54" s="129">
        <v>10000000</v>
      </c>
      <c r="L54" s="177">
        <f>MIN(J54:K54)</f>
        <v>0</v>
      </c>
      <c r="M54" s="208"/>
      <c r="O54"/>
    </row>
    <row r="55" spans="2:16" ht="18">
      <c r="O55"/>
    </row>
    <row r="57" spans="2:16" ht="27.6" customHeight="1">
      <c r="B57" s="89" t="s">
        <v>140</v>
      </c>
      <c r="C57" s="111"/>
      <c r="D57" s="111"/>
    </row>
    <row r="58" spans="2:16" ht="37.950000000000003" customHeight="1" thickBot="1">
      <c r="K58" s="160"/>
    </row>
    <row r="59" spans="2:16" ht="88.2" customHeight="1" thickBot="1">
      <c r="B59" s="611" t="s">
        <v>141</v>
      </c>
      <c r="C59" s="612"/>
      <c r="D59" s="317"/>
      <c r="E59" s="91" t="s">
        <v>142</v>
      </c>
      <c r="F59" s="92" t="s">
        <v>415</v>
      </c>
      <c r="G59" s="130" t="s">
        <v>411</v>
      </c>
      <c r="H59" s="113" t="s">
        <v>124</v>
      </c>
      <c r="I59" s="114" t="s">
        <v>412</v>
      </c>
      <c r="K59" s="159"/>
    </row>
    <row r="60" spans="2:16" ht="34.200000000000003" customHeight="1" thickTop="1">
      <c r="B60" s="131" t="s">
        <v>143</v>
      </c>
      <c r="C60" s="132"/>
      <c r="D60" s="314"/>
      <c r="E60" s="613"/>
      <c r="F60" s="616"/>
      <c r="G60" s="619">
        <f>ROUNDDOWN(F60/5*4,-3)</f>
        <v>0</v>
      </c>
      <c r="H60" s="622">
        <v>450000</v>
      </c>
      <c r="I60" s="600">
        <f>MIN(H60,G60)</f>
        <v>0</v>
      </c>
      <c r="K60" s="161"/>
      <c r="L60" s="162"/>
    </row>
    <row r="61" spans="2:16" ht="34.200000000000003" customHeight="1">
      <c r="B61" s="133" t="s">
        <v>144</v>
      </c>
      <c r="C61" s="134"/>
      <c r="D61" s="315"/>
      <c r="E61" s="614"/>
      <c r="F61" s="617"/>
      <c r="G61" s="620"/>
      <c r="H61" s="623"/>
      <c r="I61" s="601"/>
      <c r="K61" s="162"/>
      <c r="L61" s="162"/>
    </row>
    <row r="62" spans="2:16" ht="34.200000000000003" customHeight="1" thickBot="1">
      <c r="B62" s="135" t="s">
        <v>145</v>
      </c>
      <c r="C62" s="136"/>
      <c r="D62" s="316"/>
      <c r="E62" s="615"/>
      <c r="F62" s="618"/>
      <c r="G62" s="621"/>
      <c r="H62" s="624"/>
      <c r="I62" s="602"/>
      <c r="K62" s="162"/>
      <c r="L62" s="162"/>
    </row>
    <row r="63" spans="2:16" ht="31.5" customHeight="1" thickTop="1" thickBot="1">
      <c r="B63" s="603" t="s">
        <v>136</v>
      </c>
      <c r="C63" s="604"/>
      <c r="D63" s="273"/>
      <c r="E63" s="108"/>
      <c r="F63" s="180">
        <f>F60</f>
        <v>0</v>
      </c>
      <c r="G63" s="137"/>
      <c r="H63" s="138"/>
      <c r="I63" s="177">
        <f>I60</f>
        <v>0</v>
      </c>
      <c r="K63" s="162"/>
      <c r="L63" s="162"/>
    </row>
    <row r="66" spans="8:8" ht="36.6" customHeight="1"/>
    <row r="67" spans="8:8" ht="60.6" customHeight="1"/>
    <row r="69" spans="8:8" ht="81.599999999999994" customHeight="1"/>
    <row r="70" spans="8:8" ht="15" customHeight="1">
      <c r="H70" s="163"/>
    </row>
    <row r="71" spans="8:8" ht="15" customHeight="1">
      <c r="H71" s="163"/>
    </row>
    <row r="72" spans="8:8" ht="15.6" customHeight="1">
      <c r="H72" s="163"/>
    </row>
  </sheetData>
  <mergeCells count="34">
    <mergeCell ref="J2:L2"/>
    <mergeCell ref="D4:E4"/>
    <mergeCell ref="D5:E5"/>
    <mergeCell ref="L28:L30"/>
    <mergeCell ref="B29:B30"/>
    <mergeCell ref="B14:C14"/>
    <mergeCell ref="D28:D30"/>
    <mergeCell ref="E28:E30"/>
    <mergeCell ref="F28:F30"/>
    <mergeCell ref="G28:G30"/>
    <mergeCell ref="H28:H30"/>
    <mergeCell ref="I28:I30"/>
    <mergeCell ref="J28:J30"/>
    <mergeCell ref="K28:K30"/>
    <mergeCell ref="H32:H34"/>
    <mergeCell ref="I32:I34"/>
    <mergeCell ref="J32:J34"/>
    <mergeCell ref="K32:K34"/>
    <mergeCell ref="L32:L34"/>
    <mergeCell ref="I60:I62"/>
    <mergeCell ref="B63:C63"/>
    <mergeCell ref="B46:C46"/>
    <mergeCell ref="H47:H53"/>
    <mergeCell ref="B59:C59"/>
    <mergeCell ref="E60:E62"/>
    <mergeCell ref="F60:F62"/>
    <mergeCell ref="G60:G62"/>
    <mergeCell ref="H60:H62"/>
    <mergeCell ref="B47:C47"/>
    <mergeCell ref="B33:B34"/>
    <mergeCell ref="D32:D34"/>
    <mergeCell ref="E32:E34"/>
    <mergeCell ref="F32:F34"/>
    <mergeCell ref="G32:G34"/>
  </mergeCells>
  <phoneticPr fontId="1"/>
  <conditionalFormatting sqref="C29">
    <cfRule type="expression" dxfId="21" priority="56">
      <formula>$C$28="職員数に応じて必要なライセンス数が変動しないもの"</formula>
    </cfRule>
  </conditionalFormatting>
  <conditionalFormatting sqref="C30 C34">
    <cfRule type="expression" dxfId="20" priority="68">
      <formula>#REF!="介護予防認知症対応型共同生活介護"</formula>
    </cfRule>
    <cfRule type="expression" dxfId="19" priority="69">
      <formula>#REF!="介護予防特定施設入居者生活介護"</formula>
    </cfRule>
    <cfRule type="expression" dxfId="18" priority="70">
      <formula>#REF!="介護医療院"</formula>
    </cfRule>
    <cfRule type="expression" dxfId="17" priority="71">
      <formula>#REF!="軽費老人ホーム"</formula>
    </cfRule>
    <cfRule type="expression" dxfId="16" priority="72">
      <formula>#REF!="養護老人ホーム"</formula>
    </cfRule>
    <cfRule type="expression" dxfId="15" priority="73">
      <formula>#REF!="複合型サービス（看護小規模多機能型居宅介護）"</formula>
    </cfRule>
    <cfRule type="expression" dxfId="14" priority="74">
      <formula>#REF!="認知症対応型共同生活介護"</formula>
    </cfRule>
    <cfRule type="expression" dxfId="13" priority="75">
      <formula>#REF!="地域密着型特定施設入居者生活介護"</formula>
    </cfRule>
    <cfRule type="expression" dxfId="12" priority="76">
      <formula>#REF!="特定施設入居者生活介護"</formula>
    </cfRule>
    <cfRule type="expression" dxfId="11" priority="77">
      <formula>#REF!="介護老人保健施設"</formula>
    </cfRule>
    <cfRule type="expression" dxfId="10" priority="78">
      <formula>#REF!="介護老人福祉施設"</formula>
    </cfRule>
  </conditionalFormatting>
  <conditionalFormatting sqref="C33">
    <cfRule type="expression" dxfId="9" priority="28">
      <formula>$C$32="職員数に応じて必要なライセンス数が変動しないもの"</formula>
    </cfRule>
  </conditionalFormatting>
  <conditionalFormatting sqref="F16:F26 F36:F40">
    <cfRule type="expression" dxfId="8" priority="54">
      <formula>AND(NOT(ISBLANK(G16)), NOT(ISBLANK(E16)), ISBLANK(F16))</formula>
    </cfRule>
  </conditionalFormatting>
  <conditionalFormatting sqref="F16:F26">
    <cfRule type="expression" dxfId="7" priority="17">
      <formula>C16="介護業務支援（介護ソフト、インカムを除く）"</formula>
    </cfRule>
  </conditionalFormatting>
  <conditionalFormatting sqref="F47">
    <cfRule type="expression" dxfId="6" priority="8">
      <formula>B47="介護業務支援（介護ソフト、インカムを除く）"</formula>
    </cfRule>
    <cfRule type="expression" dxfId="5" priority="9">
      <formula>B47="介護業務支援（介護ソフト）"</formula>
    </cfRule>
  </conditionalFormatting>
  <conditionalFormatting sqref="F49:F53">
    <cfRule type="expression" dxfId="4" priority="1">
      <formula>C49="介護業務支援（介護ソフト）"</formula>
    </cfRule>
    <cfRule type="expression" dxfId="3" priority="10">
      <formula>C49="介護業務支援（介護ソフト、インカムを除く）"</formula>
    </cfRule>
    <cfRule type="expression" dxfId="2" priority="11">
      <formula>AND(NOT(ISBLANK(E49)), NOT(ISBLANK(G49)), ISBLANK(H49))</formula>
    </cfRule>
  </conditionalFormatting>
  <conditionalFormatting sqref="G16">
    <cfRule type="expression" dxfId="1" priority="19">
      <formula>" =IF(AND(G17&lt;&gt;"""", F17=""""), ""入力してください"", """")"</formula>
    </cfRule>
  </conditionalFormatting>
  <conditionalFormatting sqref="G50">
    <cfRule type="expression" dxfId="0" priority="4">
      <formula>AND(NOT(ISBLANK(I50)), NOT(ISBLANK(G50)), ISBLANK(H50))</formula>
    </cfRule>
  </conditionalFormatting>
  <dataValidations count="2">
    <dataValidation allowBlank="1" showInputMessage="1" showErrorMessage="1" errorTitle="入力エラー" error="入力してください" sqref="F36:F40 F16:F26 F49:F53" xr:uid="{C2DEED98-17A5-4C1F-B538-E835D23997C2}"/>
    <dataValidation type="whole" operator="greaterThanOrEqual" allowBlank="1" showInputMessage="1" showErrorMessage="1" sqref="F60:F62" xr:uid="{2D903F4F-EF1B-4017-ABAE-188F8C146A99}">
      <formula1>1</formula1>
    </dataValidation>
  </dataValidations>
  <pageMargins left="0.25" right="0.25" top="0.75" bottom="0.75" header="0.3" footer="0.3"/>
  <pageSetup paperSize="9" scale="40" fitToHeight="0" orientation="landscape" r:id="rId1"/>
  <rowBreaks count="1" manualBreakCount="1">
    <brk id="42" max="14" man="1"/>
  </rowBreaks>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A85CF015-BA03-45B2-8131-ACDBA6BF3572}">
          <x14:formula1>
            <xm:f>さわらないでください。!$E$3:$E$5</xm:f>
          </x14:formula1>
          <xm:sqref>C28 C32</xm:sqref>
        </x14:dataValidation>
        <x14:dataValidation type="list" allowBlank="1" showInputMessage="1" showErrorMessage="1" xr:uid="{867BA328-84AC-48E5-81E9-C9C806EDA2B6}">
          <x14:formula1>
            <xm:f>さわらないでください。!$F$3:$F$7</xm:f>
          </x14:formula1>
          <xm:sqref>C29 C33</xm:sqref>
        </x14:dataValidation>
        <x14:dataValidation type="list" allowBlank="1" showInputMessage="1" showErrorMessage="1" xr:uid="{A958EDC2-DAF7-4113-9746-565701062507}">
          <x14:formula1>
            <xm:f>さわらないでください。!$H$3:$H$5</xm:f>
          </x14:formula1>
          <xm:sqref>B6</xm:sqref>
        </x14:dataValidation>
        <x14:dataValidation type="list" allowBlank="1" showInputMessage="1" showErrorMessage="1" xr:uid="{C03C555A-BF77-4B63-8CCB-D21F210CB471}">
          <x14:formula1>
            <xm:f>さわらないでください。!$G$3:$G$4</xm:f>
          </x14:formula1>
          <xm:sqref>C30 C34</xm:sqref>
        </x14:dataValidation>
        <x14:dataValidation type="list" allowBlank="1" showInputMessage="1" showErrorMessage="1" xr:uid="{A3681B08-D052-4E4C-BFD2-CDCCAADF5A7F}">
          <x14:formula1>
            <xm:f>'所要額調書（別紙(2)）'!$B$6:$B$37</xm:f>
          </x14:formula1>
          <xm:sqref>C5</xm:sqref>
        </x14:dataValidation>
        <x14:dataValidation type="list" allowBlank="1" showInputMessage="1" showErrorMessage="1" xr:uid="{87046D5F-B8F2-4557-9A50-7E82A5B9E9E6}">
          <x14:formula1>
            <xm:f>さわらないでください。!$C$3:$C$8</xm:f>
          </x14:formula1>
          <xm:sqref>C36:C40</xm:sqref>
        </x14:dataValidation>
        <x14:dataValidation type="list" allowBlank="1" showInputMessage="1" showErrorMessage="1" xr:uid="{9348C25E-E341-43FF-BA6B-01ECBFAA01AA}">
          <x14:formula1>
            <xm:f>さわらないでください。!$B$3:$B$14</xm:f>
          </x14:formula1>
          <xm:sqref>C16:C26</xm:sqref>
        </x14:dataValidation>
        <x14:dataValidation type="list" allowBlank="1" showInputMessage="1" showErrorMessage="1" xr:uid="{67F70A44-3A93-4159-8D66-1424E61A24D5}">
          <x14:formula1>
            <xm:f>さわらないでください。!$D$3:$D$15</xm:f>
          </x14:formula1>
          <xm:sqref>C49:C53</xm:sqref>
        </x14:dataValidation>
        <x14:dataValidation type="list" allowBlank="1" showInputMessage="1" showErrorMessage="1" xr:uid="{E70B8019-2C71-40D7-9647-87A846BE7EB2}">
          <x14:formula1>
            <xm:f>さわらないでください。!$N$3:$N$6</xm:f>
          </x14:formula1>
          <xm:sqref>B47:C47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6AAF-89C8-433A-B734-7EF7DF848C0A}">
  <dimension ref="A1:H28"/>
  <sheetViews>
    <sheetView showGridLines="0" view="pageBreakPreview" zoomScale="70" zoomScaleNormal="85" zoomScaleSheetLayoutView="70" workbookViewId="0"/>
  </sheetViews>
  <sheetFormatPr defaultColWidth="8.69921875" defaultRowHeight="15"/>
  <cols>
    <col min="1" max="1" width="3.19921875" style="139" customWidth="1"/>
    <col min="2" max="2" width="32.296875" style="139" customWidth="1"/>
    <col min="3" max="3" width="34.69921875" style="139" customWidth="1"/>
    <col min="4" max="4" width="33" style="139" customWidth="1"/>
    <col min="5" max="5" width="29.69921875" style="139" customWidth="1"/>
    <col min="6" max="6" width="21.59765625" style="139" customWidth="1"/>
    <col min="7" max="7" width="24.19921875" style="139" customWidth="1"/>
    <col min="8" max="8" width="25.296875" style="139" customWidth="1"/>
    <col min="9" max="9" width="5.296875" style="139" customWidth="1"/>
    <col min="10" max="16384" width="8.69921875" style="139"/>
  </cols>
  <sheetData>
    <row r="1" spans="1:8" ht="28.2" customHeight="1">
      <c r="A1" s="150" t="s">
        <v>219</v>
      </c>
      <c r="F1" s="155" t="s">
        <v>38</v>
      </c>
      <c r="G1" s="650" t="str">
        <f>IF(連絡票!C7="","(自動入力)",連絡票!C7)</f>
        <v>(自動入力)</v>
      </c>
      <c r="H1" s="650"/>
    </row>
    <row r="2" spans="1:8" ht="27.75" customHeight="1" thickBot="1">
      <c r="A2" s="149" t="s">
        <v>285</v>
      </c>
      <c r="H2" s="331"/>
    </row>
    <row r="3" spans="1:8" ht="27.6" customHeight="1" thickBot="1">
      <c r="A3" s="149"/>
      <c r="B3" s="651" t="s">
        <v>205</v>
      </c>
      <c r="C3" s="652"/>
      <c r="D3" s="639" t="s">
        <v>206</v>
      </c>
      <c r="E3" s="639"/>
      <c r="F3" s="166" t="s">
        <v>207</v>
      </c>
      <c r="G3" s="168" t="s">
        <v>209</v>
      </c>
      <c r="H3" s="169" t="s">
        <v>208</v>
      </c>
    </row>
    <row r="4" spans="1:8" ht="27.75" customHeight="1" thickTop="1" thickBot="1">
      <c r="A4" s="149"/>
      <c r="B4" s="653" t="s">
        <v>250</v>
      </c>
      <c r="C4" s="654"/>
      <c r="D4" s="640" t="str">
        <f>IF(OR(B4="（所要額調書(別紙（2）)で入力した事業所等名をプルダウンから選択）", B4=""), "(自動入力)",VLOOKUP(B4,'所要額調書（別紙(2)）'!B7:E16,4,FALSE))</f>
        <v>(自動入力)</v>
      </c>
      <c r="E4" s="640"/>
      <c r="F4" s="170" t="str">
        <f>IF(連絡票!C3="","(自動入力)",連絡票!C3)</f>
        <v>(自動入力)</v>
      </c>
      <c r="G4" s="170" t="str">
        <f>IF(OR(B4="（所要額調書(別紙（2）)で入力した事業所等名をプルダウンから選択）", B4=""), "(自動入力)", INDEX('所要額調書（別紙(2)）'!A7:A23, MATCH(B4,'所要額調書（別紙(2)）'!B7:B30, 0)))</f>
        <v>(自動入力)</v>
      </c>
      <c r="H4" s="219" t="str">
        <f>IF('所要額調書（別紙(2)）'!B17=0,"(自動入力)",'所要額調書（別紙(2)）'!B17)</f>
        <v>(自動入力)</v>
      </c>
    </row>
    <row r="5" spans="1:8" ht="15" customHeight="1">
      <c r="A5" s="149"/>
    </row>
    <row r="6" spans="1:8" ht="25.2" customHeight="1" thickBot="1">
      <c r="B6" s="150" t="s">
        <v>304</v>
      </c>
      <c r="C6" s="140"/>
      <c r="D6" s="140"/>
      <c r="E6" s="140"/>
    </row>
    <row r="7" spans="1:8" ht="28.5" customHeight="1">
      <c r="B7" s="644" t="s">
        <v>274</v>
      </c>
      <c r="C7" s="645"/>
      <c r="D7" s="645"/>
      <c r="E7" s="646"/>
    </row>
    <row r="8" spans="1:8" ht="48.75" customHeight="1" thickBot="1">
      <c r="B8" s="647"/>
      <c r="C8" s="648"/>
      <c r="D8" s="648"/>
      <c r="E8" s="649"/>
    </row>
    <row r="9" spans="1:8" ht="27.6" customHeight="1" thickBot="1">
      <c r="B9" s="332" t="s">
        <v>286</v>
      </c>
    </row>
    <row r="10" spans="1:8" ht="33" thickBot="1">
      <c r="B10" s="333" t="s">
        <v>146</v>
      </c>
      <c r="C10" s="334" t="s">
        <v>287</v>
      </c>
      <c r="D10" s="343" t="s">
        <v>305</v>
      </c>
      <c r="E10" s="335" t="s">
        <v>416</v>
      </c>
    </row>
    <row r="11" spans="1:8" ht="30">
      <c r="B11" s="181" t="s">
        <v>147</v>
      </c>
      <c r="C11" s="182"/>
      <c r="D11" s="344"/>
      <c r="E11" s="264"/>
    </row>
    <row r="12" spans="1:8" ht="30">
      <c r="B12" s="181" t="s">
        <v>147</v>
      </c>
      <c r="C12" s="183"/>
      <c r="D12" s="345"/>
      <c r="E12" s="265"/>
    </row>
    <row r="13" spans="1:8" ht="30">
      <c r="B13" s="181" t="s">
        <v>147</v>
      </c>
      <c r="C13" s="184"/>
      <c r="D13" s="346"/>
      <c r="E13" s="266"/>
    </row>
    <row r="14" spans="1:8" ht="30">
      <c r="B14" s="181" t="s">
        <v>147</v>
      </c>
      <c r="C14" s="184"/>
      <c r="D14" s="346"/>
      <c r="E14" s="266"/>
    </row>
    <row r="15" spans="1:8" ht="30">
      <c r="B15" s="181" t="s">
        <v>147</v>
      </c>
      <c r="C15" s="184"/>
      <c r="D15" s="346"/>
      <c r="E15" s="266"/>
    </row>
    <row r="16" spans="1:8" ht="30">
      <c r="B16" s="181" t="s">
        <v>147</v>
      </c>
      <c r="C16" s="184"/>
      <c r="D16" s="346"/>
      <c r="E16" s="266"/>
    </row>
    <row r="17" spans="2:5" ht="30">
      <c r="B17" s="181" t="s">
        <v>147</v>
      </c>
      <c r="C17" s="184"/>
      <c r="D17" s="346"/>
      <c r="E17" s="266"/>
    </row>
    <row r="18" spans="2:5" ht="30">
      <c r="B18" s="181" t="s">
        <v>147</v>
      </c>
      <c r="C18" s="184"/>
      <c r="D18" s="346"/>
      <c r="E18" s="266"/>
    </row>
    <row r="19" spans="2:5" ht="30">
      <c r="B19" s="181" t="s">
        <v>147</v>
      </c>
      <c r="C19" s="184"/>
      <c r="D19" s="346"/>
      <c r="E19" s="266"/>
    </row>
    <row r="20" spans="2:5" ht="30">
      <c r="B20" s="181" t="s">
        <v>147</v>
      </c>
      <c r="C20" s="184"/>
      <c r="D20" s="346"/>
      <c r="E20" s="266"/>
    </row>
    <row r="21" spans="2:5" ht="30">
      <c r="B21" s="181" t="s">
        <v>147</v>
      </c>
      <c r="C21" s="184"/>
      <c r="D21" s="346"/>
      <c r="E21" s="266"/>
    </row>
    <row r="22" spans="2:5" ht="30">
      <c r="B22" s="181" t="s">
        <v>147</v>
      </c>
      <c r="C22" s="184"/>
      <c r="D22" s="346"/>
      <c r="E22" s="266"/>
    </row>
    <row r="23" spans="2:5" ht="30">
      <c r="B23" s="181" t="s">
        <v>147</v>
      </c>
      <c r="C23" s="184"/>
      <c r="D23" s="346"/>
      <c r="E23" s="266"/>
    </row>
    <row r="24" spans="2:5" ht="30">
      <c r="B24" s="181" t="s">
        <v>147</v>
      </c>
      <c r="C24" s="184"/>
      <c r="D24" s="346"/>
      <c r="E24" s="266"/>
    </row>
    <row r="25" spans="2:5" ht="30">
      <c r="B25" s="181" t="s">
        <v>147</v>
      </c>
      <c r="C25" s="184"/>
      <c r="D25" s="346"/>
      <c r="E25" s="266"/>
    </row>
    <row r="26" spans="2:5" ht="30">
      <c r="B26" s="181" t="s">
        <v>147</v>
      </c>
      <c r="C26" s="184"/>
      <c r="D26" s="346"/>
      <c r="E26" s="266"/>
    </row>
    <row r="27" spans="2:5" ht="30.6" thickBot="1">
      <c r="B27" s="181" t="s">
        <v>147</v>
      </c>
      <c r="C27" s="184"/>
      <c r="D27" s="346"/>
      <c r="E27" s="266"/>
    </row>
    <row r="28" spans="2:5" ht="26.4" customHeight="1" thickBot="1">
      <c r="B28" s="141" t="s">
        <v>136</v>
      </c>
      <c r="C28" s="142"/>
      <c r="D28" s="347"/>
      <c r="E28" s="267">
        <f>SUBTOTAL(9,E11:E27)</f>
        <v>0</v>
      </c>
    </row>
  </sheetData>
  <mergeCells count="6">
    <mergeCell ref="B7:E8"/>
    <mergeCell ref="G1:H1"/>
    <mergeCell ref="B3:C3"/>
    <mergeCell ref="B4:C4"/>
    <mergeCell ref="D3:E3"/>
    <mergeCell ref="D4:E4"/>
  </mergeCells>
  <phoneticPr fontId="1"/>
  <pageMargins left="0.7" right="0.7" top="0.75" bottom="0.75" header="0.3" footer="0.3"/>
  <pageSetup paperSize="9" scale="53" fitToWidth="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4BB84B6-CF92-4A65-86CD-BEA24B83EC2C}">
          <x14:formula1>
            <xm:f>'所要額調書（別紙(2)）'!$B$6:$B$37</xm:f>
          </x14:formula1>
          <xm:sqref>B4:C4</xm:sqref>
        </x14:dataValidation>
        <x14:dataValidation type="list" allowBlank="1" showInputMessage="1" showErrorMessage="1" xr:uid="{F78EEAFF-A045-4C54-BBC9-F0E8E2FDA79F}">
          <x14:formula1>
            <xm:f>さわらないでください。!$J$3:$J$16</xm:f>
          </x14:formula1>
          <xm:sqref>B12:B27 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0"/>
  <sheetViews>
    <sheetView view="pageBreakPreview" zoomScaleNormal="100" zoomScaleSheetLayoutView="100" workbookViewId="0"/>
  </sheetViews>
  <sheetFormatPr defaultColWidth="9" defaultRowHeight="18"/>
  <cols>
    <col min="1" max="1" width="38.5" style="20" customWidth="1"/>
    <col min="2" max="2" width="22.09765625" style="20" customWidth="1"/>
    <col min="3" max="3" width="29.5" style="20" customWidth="1"/>
    <col min="4" max="16384" width="9" style="20"/>
  </cols>
  <sheetData>
    <row r="1" spans="1:3" ht="30" customHeight="1">
      <c r="A1" s="20" t="s">
        <v>29</v>
      </c>
    </row>
    <row r="2" spans="1:3" ht="30" customHeight="1"/>
    <row r="3" spans="1:3" ht="30" customHeight="1">
      <c r="A3" s="655" t="s">
        <v>63</v>
      </c>
      <c r="B3" s="655"/>
      <c r="C3" s="655"/>
    </row>
    <row r="4" spans="1:3" ht="30" customHeight="1">
      <c r="A4" s="22"/>
    </row>
    <row r="5" spans="1:3" ht="30" customHeight="1">
      <c r="A5" s="22"/>
    </row>
    <row r="6" spans="1:3" ht="30" customHeight="1">
      <c r="A6" s="22" t="s">
        <v>22</v>
      </c>
      <c r="C6" s="21" t="s">
        <v>30</v>
      </c>
    </row>
    <row r="7" spans="1:3" ht="30" customHeight="1">
      <c r="A7" s="23" t="s">
        <v>23</v>
      </c>
      <c r="B7" s="23" t="s">
        <v>24</v>
      </c>
      <c r="C7" s="23" t="s">
        <v>25</v>
      </c>
    </row>
    <row r="8" spans="1:3" ht="30" customHeight="1">
      <c r="A8" s="24" t="s">
        <v>26</v>
      </c>
      <c r="B8" s="269" t="str">
        <f>IF('所要額調書（別紙(2)）'!K17=0,"(自動計算)",'所要額調書（別紙(2)）'!K17)</f>
        <v>(自動計算)</v>
      </c>
      <c r="C8" s="24" t="s">
        <v>213</v>
      </c>
    </row>
    <row r="9" spans="1:3" ht="30" customHeight="1">
      <c r="A9" s="46" t="s">
        <v>27</v>
      </c>
      <c r="B9" s="268" t="str">
        <f>IF(B8="(自動計算)","0",B10-B8)</f>
        <v>0</v>
      </c>
      <c r="C9" s="47"/>
    </row>
    <row r="10" spans="1:3" ht="30" customHeight="1">
      <c r="A10" s="152" t="s">
        <v>14</v>
      </c>
      <c r="B10" s="154">
        <f>'所要額調書（別紙(2)）'!H17</f>
        <v>0</v>
      </c>
      <c r="C10" s="151" t="s">
        <v>210</v>
      </c>
    </row>
    <row r="11" spans="1:3" ht="30" customHeight="1">
      <c r="A11" s="22"/>
    </row>
    <row r="12" spans="1:3" ht="30" customHeight="1">
      <c r="A12" s="22" t="s">
        <v>28</v>
      </c>
    </row>
    <row r="13" spans="1:3" ht="30" customHeight="1">
      <c r="A13" s="23" t="s">
        <v>23</v>
      </c>
      <c r="B13" s="23" t="s">
        <v>24</v>
      </c>
      <c r="C13" s="23" t="s">
        <v>25</v>
      </c>
    </row>
    <row r="14" spans="1:3" ht="30" customHeight="1">
      <c r="A14" s="152" t="s">
        <v>417</v>
      </c>
      <c r="B14" s="154">
        <f>'所要額調書（別紙(2)）'!H17</f>
        <v>0</v>
      </c>
      <c r="C14" s="151" t="s">
        <v>211</v>
      </c>
    </row>
    <row r="15" spans="1:3" ht="30" customHeight="1">
      <c r="A15" s="22"/>
    </row>
    <row r="16" spans="1:3" ht="30" customHeight="1">
      <c r="A16" s="657" t="s">
        <v>212</v>
      </c>
      <c r="B16" s="657"/>
      <c r="C16" s="657"/>
    </row>
    <row r="17" spans="1:3" ht="30" customHeight="1">
      <c r="A17" s="657"/>
      <c r="B17" s="657"/>
      <c r="C17" s="657"/>
    </row>
    <row r="18" spans="1:3" ht="30" customHeight="1">
      <c r="A18" s="25"/>
    </row>
    <row r="19" spans="1:3" ht="30" customHeight="1">
      <c r="A19" s="25"/>
      <c r="B19" s="26" t="s">
        <v>36</v>
      </c>
    </row>
    <row r="20" spans="1:3" ht="30" customHeight="1">
      <c r="B20" s="656" t="str">
        <f>IF(連絡票!C7="","(自動入力)",連絡票!C7)</f>
        <v>(自動入力)</v>
      </c>
      <c r="C20" s="656"/>
    </row>
  </sheetData>
  <mergeCells count="4">
    <mergeCell ref="A3:C3"/>
    <mergeCell ref="B20:C20"/>
    <mergeCell ref="A16:C16"/>
    <mergeCell ref="A17:C17"/>
  </mergeCells>
  <phoneticPr fontId="1"/>
  <pageMargins left="0.7" right="0.7" top="0.75" bottom="0.75" header="0.3" footer="0.3"/>
  <pageSetup paperSize="9" scale="8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4B424-6F2A-43E5-8020-A1ED678968C4}">
  <sheetPr>
    <pageSetUpPr fitToPage="1"/>
  </sheetPr>
  <dimension ref="A1:AY34"/>
  <sheetViews>
    <sheetView showGridLines="0" view="pageBreakPreview" zoomScaleNormal="100" zoomScaleSheetLayoutView="100" workbookViewId="0">
      <selection sqref="A1:H1"/>
    </sheetView>
  </sheetViews>
  <sheetFormatPr defaultColWidth="8.09765625" defaultRowHeight="13.2"/>
  <cols>
    <col min="1" max="1" width="4.296875" style="53" customWidth="1"/>
    <col min="2" max="2" width="28.19921875" style="53" customWidth="1"/>
    <col min="3" max="3" width="32.19921875" style="53" customWidth="1"/>
    <col min="4" max="4" width="6.796875" style="53" customWidth="1"/>
    <col min="5" max="5" width="3" style="54" customWidth="1"/>
    <col min="6" max="6" width="4.59765625" style="54" bestFit="1" customWidth="1"/>
    <col min="7" max="7" width="3" style="54" customWidth="1"/>
    <col min="8" max="8" width="6.09765625" style="54" bestFit="1" customWidth="1"/>
    <col min="9" max="9" width="1.09765625" style="52" customWidth="1"/>
    <col min="10" max="16384" width="8.09765625" style="52"/>
  </cols>
  <sheetData>
    <row r="1" spans="1:10">
      <c r="A1" s="668" t="s">
        <v>64</v>
      </c>
      <c r="B1" s="668"/>
      <c r="C1" s="668"/>
      <c r="D1" s="668"/>
      <c r="E1" s="668"/>
      <c r="F1" s="668"/>
      <c r="G1" s="668"/>
      <c r="H1" s="668"/>
    </row>
    <row r="2" spans="1:10" ht="17.55" customHeight="1">
      <c r="A2" s="669" t="s">
        <v>65</v>
      </c>
      <c r="B2" s="669"/>
      <c r="C2" s="669"/>
      <c r="D2" s="669"/>
      <c r="E2" s="669"/>
      <c r="F2" s="669"/>
      <c r="G2" s="669"/>
      <c r="H2" s="669"/>
    </row>
    <row r="3" spans="1:10" ht="8.5500000000000007" customHeight="1"/>
    <row r="4" spans="1:10" s="55" customFormat="1" ht="14.4">
      <c r="A4" s="66" t="s">
        <v>66</v>
      </c>
      <c r="B4" s="67"/>
      <c r="C4" s="67"/>
      <c r="D4" s="67"/>
      <c r="E4" s="68"/>
      <c r="F4" s="68"/>
      <c r="G4" s="68"/>
      <c r="H4" s="68"/>
    </row>
    <row r="5" spans="1:10" s="55" customFormat="1" ht="3" customHeight="1">
      <c r="A5" s="66"/>
      <c r="B5" s="67"/>
      <c r="C5" s="67"/>
      <c r="D5" s="67"/>
      <c r="E5" s="68"/>
      <c r="F5" s="68"/>
      <c r="G5" s="68"/>
      <c r="H5" s="68"/>
    </row>
    <row r="6" spans="1:10" s="55" customFormat="1" ht="37.200000000000003" customHeight="1">
      <c r="A6" s="670" t="s">
        <v>116</v>
      </c>
      <c r="B6" s="670"/>
      <c r="C6" s="670"/>
      <c r="D6" s="670"/>
      <c r="E6" s="670"/>
      <c r="F6" s="670"/>
      <c r="G6" s="670"/>
      <c r="H6" s="670"/>
      <c r="J6" s="56"/>
    </row>
    <row r="7" spans="1:10" s="55" customFormat="1" ht="14.4">
      <c r="A7" s="671" t="s">
        <v>67</v>
      </c>
      <c r="B7" s="671"/>
      <c r="C7" s="671"/>
      <c r="D7" s="671"/>
      <c r="E7" s="671"/>
      <c r="F7" s="671"/>
      <c r="G7" s="671"/>
      <c r="H7" s="671"/>
    </row>
    <row r="8" spans="1:10" s="69" customFormat="1" ht="12">
      <c r="A8" s="672" t="s">
        <v>98</v>
      </c>
      <c r="B8" s="672"/>
      <c r="C8" s="672"/>
      <c r="D8" s="672"/>
      <c r="E8" s="672"/>
      <c r="F8" s="68"/>
      <c r="G8" s="68"/>
      <c r="H8" s="68"/>
    </row>
    <row r="9" spans="1:10" ht="5.55" customHeight="1">
      <c r="A9" s="676"/>
      <c r="B9" s="676"/>
      <c r="C9" s="676"/>
      <c r="D9" s="676"/>
      <c r="E9" s="676"/>
    </row>
    <row r="10" spans="1:10" ht="59.55" customHeight="1">
      <c r="A10" s="57">
        <v>1</v>
      </c>
      <c r="B10" s="673" t="s">
        <v>94</v>
      </c>
      <c r="C10" s="674"/>
      <c r="D10" s="675"/>
      <c r="E10" s="171"/>
      <c r="F10" s="58" t="s">
        <v>68</v>
      </c>
      <c r="G10" s="172"/>
      <c r="H10" s="59" t="s">
        <v>69</v>
      </c>
    </row>
    <row r="11" spans="1:10" ht="29.55" customHeight="1">
      <c r="A11" s="57">
        <v>2</v>
      </c>
      <c r="B11" s="659" t="s">
        <v>95</v>
      </c>
      <c r="C11" s="660"/>
      <c r="D11" s="661"/>
      <c r="E11" s="171"/>
      <c r="F11" s="58" t="s">
        <v>68</v>
      </c>
      <c r="G11" s="172"/>
      <c r="H11" s="59" t="s">
        <v>69</v>
      </c>
    </row>
    <row r="12" spans="1:10" ht="36" customHeight="1">
      <c r="A12" s="57">
        <v>3</v>
      </c>
      <c r="B12" s="659" t="s">
        <v>96</v>
      </c>
      <c r="C12" s="660"/>
      <c r="D12" s="661"/>
      <c r="E12" s="171"/>
      <c r="F12" s="58" t="s">
        <v>68</v>
      </c>
      <c r="G12" s="172"/>
      <c r="H12" s="59" t="s">
        <v>69</v>
      </c>
    </row>
    <row r="13" spans="1:10" ht="24.6" customHeight="1">
      <c r="A13" s="57">
        <v>4</v>
      </c>
      <c r="B13" s="659" t="s">
        <v>70</v>
      </c>
      <c r="C13" s="660"/>
      <c r="D13" s="661"/>
      <c r="E13" s="171"/>
      <c r="F13" s="58" t="s">
        <v>68</v>
      </c>
      <c r="G13" s="172"/>
      <c r="H13" s="59" t="s">
        <v>69</v>
      </c>
    </row>
    <row r="14" spans="1:10" ht="27" customHeight="1">
      <c r="A14" s="57">
        <v>5</v>
      </c>
      <c r="B14" s="659" t="s">
        <v>97</v>
      </c>
      <c r="C14" s="660"/>
      <c r="D14" s="661"/>
      <c r="E14" s="171"/>
      <c r="F14" s="58" t="s">
        <v>68</v>
      </c>
      <c r="G14" s="172"/>
      <c r="H14" s="59" t="s">
        <v>69</v>
      </c>
    </row>
    <row r="15" spans="1:10" ht="159" customHeight="1">
      <c r="A15" s="57">
        <v>6</v>
      </c>
      <c r="B15" s="659" t="s">
        <v>71</v>
      </c>
      <c r="C15" s="660"/>
      <c r="D15" s="661"/>
      <c r="E15" s="171"/>
      <c r="F15" s="58" t="s">
        <v>68</v>
      </c>
      <c r="G15" s="172"/>
      <c r="H15" s="59" t="s">
        <v>69</v>
      </c>
    </row>
    <row r="16" spans="1:10" ht="39" customHeight="1">
      <c r="A16" s="57">
        <v>7</v>
      </c>
      <c r="B16" s="665" t="s">
        <v>117</v>
      </c>
      <c r="C16" s="666"/>
      <c r="D16" s="667"/>
      <c r="E16" s="171"/>
      <c r="F16" s="58" t="s">
        <v>68</v>
      </c>
      <c r="G16" s="172"/>
      <c r="H16" s="59" t="s">
        <v>69</v>
      </c>
    </row>
    <row r="17" spans="1:51" ht="53.55" customHeight="1">
      <c r="A17" s="57">
        <v>8</v>
      </c>
      <c r="B17" s="665" t="s">
        <v>72</v>
      </c>
      <c r="C17" s="666"/>
      <c r="D17" s="667"/>
      <c r="E17" s="171"/>
      <c r="F17" s="58" t="s">
        <v>68</v>
      </c>
      <c r="G17" s="172"/>
      <c r="H17" s="59" t="s">
        <v>69</v>
      </c>
    </row>
    <row r="18" spans="1:51" ht="60.6" customHeight="1">
      <c r="A18" s="57">
        <v>9</v>
      </c>
      <c r="B18" s="665" t="s">
        <v>73</v>
      </c>
      <c r="C18" s="666"/>
      <c r="D18" s="667"/>
      <c r="E18" s="171"/>
      <c r="F18" s="58" t="s">
        <v>68</v>
      </c>
      <c r="G18" s="172"/>
      <c r="H18" s="59" t="s">
        <v>69</v>
      </c>
    </row>
    <row r="19" spans="1:51" ht="41.55" customHeight="1">
      <c r="A19" s="57">
        <v>10</v>
      </c>
      <c r="B19" s="665" t="s">
        <v>74</v>
      </c>
      <c r="C19" s="666"/>
      <c r="D19" s="667"/>
      <c r="E19" s="171"/>
      <c r="F19" s="58" t="s">
        <v>68</v>
      </c>
      <c r="G19" s="172"/>
      <c r="H19" s="59" t="s">
        <v>69</v>
      </c>
    </row>
    <row r="20" spans="1:51" ht="30" customHeight="1">
      <c r="A20" s="57">
        <v>11</v>
      </c>
      <c r="B20" s="665" t="s">
        <v>75</v>
      </c>
      <c r="C20" s="666"/>
      <c r="D20" s="667"/>
      <c r="E20" s="171"/>
      <c r="F20" s="58" t="s">
        <v>68</v>
      </c>
      <c r="G20" s="172"/>
      <c r="H20" s="59" t="s">
        <v>69</v>
      </c>
    </row>
    <row r="21" spans="1:51" ht="24.6" customHeight="1">
      <c r="A21" s="664" t="s">
        <v>76</v>
      </c>
      <c r="B21" s="664"/>
      <c r="C21" s="664"/>
      <c r="D21" s="664"/>
      <c r="E21" s="664"/>
      <c r="F21" s="664"/>
      <c r="G21" s="664"/>
      <c r="H21" s="664"/>
    </row>
    <row r="22" spans="1:51" ht="7.8" customHeight="1"/>
    <row r="23" spans="1:51" ht="15" customHeight="1">
      <c r="A23" s="60"/>
      <c r="B23" s="60"/>
      <c r="C23" s="60"/>
      <c r="D23" s="662" t="str">
        <f>IF(連絡票!C6="","(自動入力)",連絡票!C6)</f>
        <v>(自動入力)</v>
      </c>
      <c r="E23" s="662"/>
      <c r="F23" s="662"/>
      <c r="G23" s="662"/>
      <c r="H23" s="662"/>
    </row>
    <row r="24" spans="1:51" ht="46.2" customHeight="1">
      <c r="A24" s="61"/>
      <c r="B24" s="62" t="s">
        <v>77</v>
      </c>
      <c r="C24" s="663" t="str">
        <f>IF(連絡票!C10="","(自動入力)",連絡票!C10)</f>
        <v>(自動入力)</v>
      </c>
      <c r="D24" s="663"/>
      <c r="E24" s="663"/>
      <c r="F24" s="663"/>
      <c r="G24" s="663"/>
      <c r="H24" s="663"/>
      <c r="I24" s="6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row>
    <row r="25" spans="1:51" ht="24" customHeight="1">
      <c r="A25" s="61"/>
      <c r="B25" s="62" t="s">
        <v>78</v>
      </c>
      <c r="C25" s="663" t="str">
        <f>IF(連絡票!C7="","(自動入力)",連絡票!C7)</f>
        <v>(自動入力)</v>
      </c>
      <c r="D25" s="663"/>
      <c r="E25" s="663"/>
      <c r="F25" s="663"/>
      <c r="G25" s="663"/>
      <c r="H25" s="663"/>
      <c r="I25" s="64"/>
    </row>
    <row r="26" spans="1:51" ht="24" customHeight="1">
      <c r="B26" s="62" t="s">
        <v>252</v>
      </c>
      <c r="C26" s="658" t="str">
        <f>IF(連絡票!C8="","(自動入力)",連絡票!C8)</f>
        <v>(自動入力)</v>
      </c>
      <c r="D26" s="658"/>
      <c r="E26" s="658"/>
      <c r="F26" s="658"/>
      <c r="G26" s="658"/>
      <c r="H26" s="658"/>
      <c r="I26" s="65"/>
    </row>
    <row r="34" spans="10:10">
      <c r="J34" s="52" t="s">
        <v>79</v>
      </c>
    </row>
  </sheetData>
  <sheetProtection formatCells="0" formatColumns="0" formatRows="0"/>
  <mergeCells count="22">
    <mergeCell ref="B10:D10"/>
    <mergeCell ref="B11:D11"/>
    <mergeCell ref="B12:D12"/>
    <mergeCell ref="B13:D13"/>
    <mergeCell ref="A9:E9"/>
    <mergeCell ref="A1:H1"/>
    <mergeCell ref="A2:H2"/>
    <mergeCell ref="A6:H6"/>
    <mergeCell ref="A7:H7"/>
    <mergeCell ref="A8:E8"/>
    <mergeCell ref="C26:H26"/>
    <mergeCell ref="B14:D14"/>
    <mergeCell ref="D23:H23"/>
    <mergeCell ref="C24:H24"/>
    <mergeCell ref="C25:H25"/>
    <mergeCell ref="A21:H21"/>
    <mergeCell ref="B20:D20"/>
    <mergeCell ref="B15:D15"/>
    <mergeCell ref="B16:D16"/>
    <mergeCell ref="B17:D17"/>
    <mergeCell ref="B18:D18"/>
    <mergeCell ref="B19:D19"/>
  </mergeCells>
  <phoneticPr fontId="1"/>
  <dataValidations count="1">
    <dataValidation type="list" allowBlank="1" showInputMessage="1" showErrorMessage="1" sqref="E10:E20 G10:G20" xr:uid="{D62E7CCE-0CC3-42D0-A489-9F951F253748}">
      <formula1>$J$34</formula1>
    </dataValidation>
  </dataValidations>
  <printOptions horizontalCentered="1"/>
  <pageMargins left="0.82677165354330717" right="0.82677165354330717" top="0.74803149606299213" bottom="0.74803149606299213" header="0.31496062992125984" footer="0.31496062992125984"/>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はじめにお読みください！</vt:lpstr>
      <vt:lpstr>連絡票</vt:lpstr>
      <vt:lpstr>交付申請書（様式第１号）</vt:lpstr>
      <vt:lpstr>導入計画書（別紙(1)）</vt:lpstr>
      <vt:lpstr>所要額調書（別紙(2)）</vt:lpstr>
      <vt:lpstr>契約内訳１－１ </vt:lpstr>
      <vt:lpstr>契約内訳１－２</vt:lpstr>
      <vt:lpstr>収支予算書（別紙(3)）</vt:lpstr>
      <vt:lpstr>要件確認申立書（別紙(4)）</vt:lpstr>
      <vt:lpstr>さわらないでください。</vt:lpstr>
      <vt:lpstr>'はじめにお読みください！'!Print_Area</vt:lpstr>
      <vt:lpstr>'契約内訳１－１ '!Print_Area</vt:lpstr>
      <vt:lpstr>'契約内訳１－２'!Print_Area</vt:lpstr>
      <vt:lpstr>'交付申請書（様式第１号）'!Print_Area</vt:lpstr>
      <vt:lpstr>'収支予算書（別紙(3)）'!Print_Area</vt:lpstr>
      <vt:lpstr>'所要額調書（別紙(2)）'!Print_Area</vt:lpstr>
      <vt:lpstr>'導入計画書（別紙(1)）'!Print_Area</vt:lpstr>
      <vt:lpstr>'要件確認申立書（別紙(4)）'!Print_Area</vt:lpstr>
      <vt:lpstr>連絡票!Print_Area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2025-08-15T08:31:20Z</dcterms:created>
  <dcterms:modified xsi:type="dcterms:W3CDTF">2026-07-27T08:20:31Z</dcterms:modified>
</cp:coreProperties>
</file>