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defaultThemeVersion="124226"/>
  <mc:AlternateContent xmlns:mc="http://schemas.openxmlformats.org/markup-compatibility/2006">
    <mc:Choice Requires="x15">
      <x15ac:absPath xmlns:x15ac="http://schemas.microsoft.com/office/spreadsheetml/2010/11/ac" url="C:\Users\mio3110\AppData\Local\Box\Box Edit\Documents\l+B5Sx8Sqk+hSb2L1K5CkA==\"/>
    </mc:Choice>
  </mc:AlternateContent>
  <xr:revisionPtr revIDLastSave="0" documentId="13_ncr:1_{877E649E-AEB8-4939-A90A-B717D785A5EE}" xr6:coauthVersionLast="47" xr6:coauthVersionMax="47" xr10:uidLastSave="{00000000-0000-0000-0000-000000000000}"/>
  <bookViews>
    <workbookView xWindow="-120" yWindow="-120" windowWidth="29040" windowHeight="15840" firstSheet="4" activeTab="1" xr2:uid="{00000000-000D-0000-FFFF-FFFF00000000}"/>
  </bookViews>
  <sheets>
    <sheet name="01_チェック表" sheetId="8" r:id="rId1"/>
    <sheet name="02_様式4-1" sheetId="1" r:id="rId2"/>
    <sheet name="03_様式4-2" sheetId="2" r:id="rId3"/>
    <sheet name="04-1_様式4-3" sheetId="3" r:id="rId4"/>
    <sheet name="04-2_（参考）様式4-3" sheetId="4" r:id="rId5"/>
    <sheet name="05_様式4-4" sheetId="17" r:id="rId6"/>
    <sheet name="06_見積書整理表" sheetId="9" r:id="rId7"/>
    <sheet name="07-1_説明一覧  (調査経費)" sheetId="19" r:id="rId8"/>
    <sheet name="07-2_説明一覧  (実施設計費)" sheetId="18" r:id="rId9"/>
    <sheet name="07-3_説明一覧 （工事費）" sheetId="16" r:id="rId10"/>
    <sheet name="08_採択理由書" sheetId="11" r:id="rId11"/>
    <sheet name="Sheet4" sheetId="7" state="hidden" r:id="rId12"/>
  </sheets>
  <externalReferences>
    <externalReference r:id="rId13"/>
    <externalReference r:id="rId14"/>
    <externalReference r:id="rId15"/>
    <externalReference r:id="rId16"/>
    <externalReference r:id="rId17"/>
    <externalReference r:id="rId18"/>
    <externalReference r:id="rId19"/>
    <externalReference r:id="rId20"/>
  </externalReferences>
  <definedNames>
    <definedName name="O">[1]大学データ!$I$5:$I$8</definedName>
    <definedName name="P">[1]大学データ!$J$5:$J$7</definedName>
    <definedName name="_xlnm.Print_Area" localSheetId="0">'01_チェック表'!$A$1:$G$56</definedName>
    <definedName name="_xlnm.Print_Area" localSheetId="1">'02_様式4-1'!$A$1:$J$30</definedName>
    <definedName name="_xlnm.Print_Area" localSheetId="2">'03_様式4-2'!$A$1:$I$48</definedName>
    <definedName name="_xlnm.Print_Area" localSheetId="3">'04-1_様式4-3'!$A$1:$D$27</definedName>
    <definedName name="_xlnm.Print_Area" localSheetId="4">'04-2_（参考）様式4-3'!$A$1:$D$27</definedName>
    <definedName name="_xlnm.Print_Area" localSheetId="5">'05_様式4-4'!$A$1:$H$45</definedName>
    <definedName name="_xlnm.Print_Area" localSheetId="6">'06_見積書整理表'!$A$1:$Q$69</definedName>
    <definedName name="_xlnm.Print_Area" localSheetId="7">'07-1_説明一覧  (調査経費)'!$A$1:$J$24</definedName>
    <definedName name="_xlnm.Print_Area" localSheetId="8">'07-2_説明一覧  (実施設計費)'!$A$1:$J$29</definedName>
    <definedName name="_xlnm.Print_Area" localSheetId="9">'07-3_説明一覧 （工事費）'!$A$1:$J$24</definedName>
    <definedName name="_xlnm.Print_Area" localSheetId="10">'08_採択理由書'!$A$1:$J$28</definedName>
    <definedName name="_xlnm.Print_Titles" localSheetId="2">'03_様式4-2'!$1:$4</definedName>
    <definedName name="_xlnm.Print_Titles" localSheetId="7">'07-1_説明一覧  (調査経費)'!$8:$9</definedName>
    <definedName name="_xlnm.Print_Titles" localSheetId="8">'07-2_説明一覧  (実施設計費)'!$8:$9</definedName>
    <definedName name="_xlnm.Print_Titles" localSheetId="9">'07-3_説明一覧 （工事費）'!$8:$9</definedName>
    <definedName name="Q">[1]大学データ!$K$5:$K$7</definedName>
    <definedName name="S">[1]大学データ!$L$5:$L$8</definedName>
    <definedName name="ほし">[2]Sheet2!$E$3:$E$49</definedName>
    <definedName name="月" localSheetId="7">[3]リスト!$N$3:$N$14</definedName>
    <definedName name="月" localSheetId="8">[3]リスト!$N$3:$N$14</definedName>
    <definedName name="月" localSheetId="9">[3]リスト!$N$3:$N$14</definedName>
    <definedName name="月">[3]リスト!$N$3:$N$14</definedName>
    <definedName name="見積書整理表">[4]様式4!#REF!</definedName>
    <definedName name="工事一覧">[4]様式4!#REF!</definedName>
    <definedName name="資金収支">[4]様式4!#REF!</definedName>
    <definedName name="事業種" localSheetId="0">[4]様式4!#REF!</definedName>
    <definedName name="事業種" localSheetId="2">'[5]都道府県様式2（私立学校施設整備費補助金）'!#REF!</definedName>
    <definedName name="事業種" localSheetId="4">'[4]様式4 (記入例)'!#REF!</definedName>
    <definedName name="事業種" localSheetId="5">[4]様式4!#REF!</definedName>
    <definedName name="事業種" localSheetId="6">[4]様式4!#REF!</definedName>
    <definedName name="事業種" localSheetId="7">[4]様式4!#REF!</definedName>
    <definedName name="事業種" localSheetId="8">[4]様式4!#REF!</definedName>
    <definedName name="事業種" localSheetId="9">[4]様式4!#REF!</definedName>
    <definedName name="事業種" localSheetId="10">[4]様式4!#REF!</definedName>
    <definedName name="事業種" localSheetId="11">[4]様式4!#REF!</definedName>
    <definedName name="事業種">[4]様式4!#REF!</definedName>
    <definedName name="説明一覧">[4]様式4!#REF!</definedName>
    <definedName name="都道府県">[6]Sheet2!$A$3:$A$49</definedName>
    <definedName name="日" localSheetId="7">[3]リスト!$P$3:$P$33</definedName>
    <definedName name="日" localSheetId="8">[3]リスト!$P$3:$P$33</definedName>
    <definedName name="日" localSheetId="9">[3]リスト!$P$3:$P$33</definedName>
    <definedName name="日">[3]リスト!$P$3:$P$33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19" l="1"/>
  <c r="C24" i="19"/>
  <c r="D23" i="19"/>
  <c r="C23" i="19"/>
  <c r="D22" i="19"/>
  <c r="C22" i="19"/>
  <c r="D21" i="19"/>
  <c r="C21" i="19"/>
  <c r="D20" i="19"/>
  <c r="C20" i="19"/>
  <c r="D19" i="19"/>
  <c r="C19" i="19"/>
  <c r="D18" i="19"/>
  <c r="C18" i="19"/>
  <c r="D17" i="19"/>
  <c r="C17" i="19"/>
  <c r="D16" i="19"/>
  <c r="C16" i="19"/>
  <c r="D15" i="19"/>
  <c r="C15" i="19"/>
  <c r="D14" i="19"/>
  <c r="C14" i="19"/>
  <c r="D13" i="19"/>
  <c r="C13" i="19"/>
  <c r="D12" i="19"/>
  <c r="C12" i="19"/>
  <c r="D11" i="19"/>
  <c r="C11" i="19"/>
  <c r="P10" i="19"/>
  <c r="D10" i="19"/>
  <c r="C10" i="19"/>
  <c r="H6" i="19"/>
  <c r="F6" i="19"/>
  <c r="D6" i="19"/>
  <c r="B6" i="19"/>
  <c r="D29" i="18"/>
  <c r="C29" i="18"/>
  <c r="D28" i="18"/>
  <c r="C28" i="18"/>
  <c r="D27" i="18"/>
  <c r="C27" i="18"/>
  <c r="D26" i="18"/>
  <c r="C26" i="18"/>
  <c r="D25" i="18"/>
  <c r="C25" i="18"/>
  <c r="D24" i="18"/>
  <c r="C24" i="18"/>
  <c r="D23" i="18"/>
  <c r="C23" i="18"/>
  <c r="D22" i="18"/>
  <c r="C22" i="18"/>
  <c r="D21" i="18"/>
  <c r="C21" i="18"/>
  <c r="D20" i="18"/>
  <c r="C20" i="18"/>
  <c r="D19" i="18"/>
  <c r="C19" i="18"/>
  <c r="D18" i="18"/>
  <c r="C18" i="18"/>
  <c r="D17" i="18"/>
  <c r="C17" i="18"/>
  <c r="D16" i="18"/>
  <c r="C16" i="18"/>
  <c r="D15" i="18"/>
  <c r="C15" i="18"/>
  <c r="D14" i="18"/>
  <c r="C14" i="18"/>
  <c r="D13" i="18"/>
  <c r="C13" i="18"/>
  <c r="D12" i="18"/>
  <c r="C12" i="18"/>
  <c r="D11" i="18"/>
  <c r="C11" i="18"/>
  <c r="P10" i="18"/>
  <c r="D10" i="18"/>
  <c r="C10" i="18"/>
  <c r="H6" i="18"/>
  <c r="F6" i="18"/>
  <c r="D6" i="18"/>
  <c r="B6" i="18"/>
  <c r="P10" i="16"/>
  <c r="C11" i="16"/>
  <c r="C12" i="16"/>
  <c r="C13" i="16"/>
  <c r="C14" i="16"/>
  <c r="C15" i="16"/>
  <c r="C16" i="16"/>
  <c r="C17" i="16"/>
  <c r="C18" i="16"/>
  <c r="C19" i="16"/>
  <c r="C20" i="16"/>
  <c r="C21" i="16"/>
  <c r="C22" i="16"/>
  <c r="C23" i="16"/>
  <c r="C24" i="16"/>
  <c r="C10" i="16"/>
  <c r="D11" i="16" l="1"/>
  <c r="D12" i="16"/>
  <c r="D13" i="16"/>
  <c r="D14" i="16"/>
  <c r="D15" i="16"/>
  <c r="D16" i="16"/>
  <c r="D17" i="16"/>
  <c r="D18" i="16"/>
  <c r="D19" i="16"/>
  <c r="D20" i="16"/>
  <c r="D21" i="16"/>
  <c r="D22" i="16"/>
  <c r="D23" i="16"/>
  <c r="D24" i="16"/>
  <c r="D10" i="16"/>
  <c r="G40" i="17"/>
  <c r="F40" i="17"/>
  <c r="E40" i="17"/>
  <c r="D40" i="17"/>
  <c r="G24" i="17"/>
  <c r="G41" i="17" s="1"/>
  <c r="F24" i="17"/>
  <c r="F41" i="17" s="1"/>
  <c r="E24" i="17"/>
  <c r="E41" i="17" s="1"/>
  <c r="D24" i="17"/>
  <c r="D41" i="17" s="1"/>
  <c r="H5" i="17"/>
  <c r="E37" i="2"/>
  <c r="E36" i="2"/>
  <c r="E35" i="2"/>
  <c r="E34" i="2"/>
  <c r="E33" i="2"/>
  <c r="E32" i="2"/>
  <c r="F32" i="2"/>
  <c r="E17" i="2"/>
  <c r="H8" i="2"/>
  <c r="H7" i="2"/>
  <c r="H6" i="2"/>
  <c r="E8" i="2"/>
  <c r="E7" i="2"/>
  <c r="E6" i="2"/>
  <c r="B18" i="1"/>
  <c r="B5" i="11"/>
  <c r="D15" i="3"/>
  <c r="D4" i="3"/>
  <c r="H19" i="2"/>
  <c r="I7" i="2"/>
  <c r="I8" i="2"/>
  <c r="I6" i="2"/>
  <c r="I17" i="2"/>
  <c r="H17" i="2"/>
  <c r="H33" i="2"/>
  <c r="H34" i="2"/>
  <c r="H35" i="2"/>
  <c r="H36" i="2"/>
  <c r="H37" i="2"/>
  <c r="H32" i="2"/>
  <c r="I33" i="2"/>
  <c r="I34" i="2"/>
  <c r="I35" i="2"/>
  <c r="I36" i="2"/>
  <c r="I37" i="2"/>
  <c r="I32" i="2"/>
  <c r="I21" i="2"/>
  <c r="I18" i="2"/>
  <c r="I19" i="2"/>
  <c r="I20" i="2"/>
  <c r="H21" i="2"/>
  <c r="H18" i="2"/>
  <c r="H20" i="2"/>
  <c r="F33" i="2"/>
  <c r="F34" i="2"/>
  <c r="F35" i="2"/>
  <c r="F36" i="2"/>
  <c r="F37" i="2"/>
  <c r="E18" i="2"/>
  <c r="E19" i="2"/>
  <c r="E20" i="2"/>
  <c r="E21" i="2"/>
  <c r="I2" i="2" l="1"/>
  <c r="B6" i="16" l="1"/>
  <c r="E3" i="8"/>
  <c r="B6" i="11"/>
  <c r="B7" i="11"/>
  <c r="H6" i="16"/>
  <c r="M6" i="9"/>
  <c r="F4" i="2"/>
  <c r="B4" i="11"/>
  <c r="D6" i="16"/>
  <c r="D6" i="9"/>
  <c r="E4" i="8"/>
  <c r="G4" i="11"/>
  <c r="F6" i="16"/>
  <c r="F6" i="9"/>
  <c r="E5" i="8"/>
  <c r="I22" i="11"/>
  <c r="Q55" i="9"/>
  <c r="K55" i="9"/>
  <c r="F55" i="9"/>
  <c r="P55" i="9" s="1"/>
  <c r="Q54" i="9"/>
  <c r="O54" i="9"/>
  <c r="K54" i="9"/>
  <c r="F54" i="9"/>
  <c r="P54" i="9" s="1"/>
  <c r="Q53" i="9"/>
  <c r="P53" i="9"/>
  <c r="O53" i="9"/>
  <c r="K53" i="9"/>
  <c r="F53" i="9"/>
  <c r="Q52" i="9"/>
  <c r="K52" i="9"/>
  <c r="F52" i="9"/>
  <c r="P52" i="9" s="1"/>
  <c r="Q51" i="9"/>
  <c r="K51" i="9"/>
  <c r="F51" i="9"/>
  <c r="P51" i="9" s="1"/>
  <c r="Q50" i="9"/>
  <c r="O50" i="9"/>
  <c r="K50" i="9"/>
  <c r="F50" i="9"/>
  <c r="P50" i="9" s="1"/>
  <c r="Q49" i="9"/>
  <c r="P49" i="9"/>
  <c r="O49" i="9"/>
  <c r="K49" i="9"/>
  <c r="F49" i="9"/>
  <c r="Q48" i="9"/>
  <c r="K48" i="9"/>
  <c r="F48" i="9"/>
  <c r="P48" i="9" s="1"/>
  <c r="Q47" i="9"/>
  <c r="K47" i="9"/>
  <c r="F47" i="9"/>
  <c r="P47" i="9" s="1"/>
  <c r="Q46" i="9"/>
  <c r="O46" i="9"/>
  <c r="K46" i="9"/>
  <c r="F46" i="9"/>
  <c r="P46" i="9" s="1"/>
  <c r="Q45" i="9"/>
  <c r="P45" i="9"/>
  <c r="O45" i="9"/>
  <c r="K45" i="9"/>
  <c r="F45" i="9"/>
  <c r="Q44" i="9"/>
  <c r="K44" i="9"/>
  <c r="F44" i="9"/>
  <c r="P44" i="9" s="1"/>
  <c r="Q43" i="9"/>
  <c r="K43" i="9"/>
  <c r="F43" i="9"/>
  <c r="P43" i="9" s="1"/>
  <c r="Q42" i="9"/>
  <c r="O42" i="9"/>
  <c r="K42" i="9"/>
  <c r="F42" i="9"/>
  <c r="P42" i="9" s="1"/>
  <c r="Q41" i="9"/>
  <c r="P41" i="9"/>
  <c r="O41" i="9"/>
  <c r="K41" i="9"/>
  <c r="F41" i="9"/>
  <c r="Q40" i="9"/>
  <c r="K40" i="9"/>
  <c r="F40" i="9"/>
  <c r="P40" i="9" s="1"/>
  <c r="Q39" i="9"/>
  <c r="K39" i="9"/>
  <c r="F39" i="9"/>
  <c r="P39" i="9" s="1"/>
  <c r="Q38" i="9"/>
  <c r="O38" i="9"/>
  <c r="K38" i="9"/>
  <c r="F38" i="9"/>
  <c r="P38" i="9" s="1"/>
  <c r="Q37" i="9"/>
  <c r="P37" i="9"/>
  <c r="O37" i="9"/>
  <c r="K37" i="9"/>
  <c r="F37" i="9"/>
  <c r="Q36" i="9"/>
  <c r="K36" i="9"/>
  <c r="F36" i="9"/>
  <c r="P36" i="9" s="1"/>
  <c r="Q35" i="9"/>
  <c r="K35" i="9"/>
  <c r="F35" i="9"/>
  <c r="P35" i="9" s="1"/>
  <c r="Q34" i="9"/>
  <c r="O34" i="9"/>
  <c r="K34" i="9"/>
  <c r="F34" i="9"/>
  <c r="P34" i="9" s="1"/>
  <c r="Q33" i="9"/>
  <c r="P33" i="9"/>
  <c r="O33" i="9"/>
  <c r="K33" i="9"/>
  <c r="F33" i="9"/>
  <c r="Q32" i="9"/>
  <c r="K32" i="9"/>
  <c r="F32" i="9"/>
  <c r="P32" i="9" s="1"/>
  <c r="Q31" i="9"/>
  <c r="K31" i="9"/>
  <c r="F31" i="9"/>
  <c r="P31" i="9" s="1"/>
  <c r="Q30" i="9"/>
  <c r="O30" i="9"/>
  <c r="K30" i="9"/>
  <c r="F30" i="9"/>
  <c r="P30" i="9" s="1"/>
  <c r="Q29" i="9"/>
  <c r="P29" i="9"/>
  <c r="O29" i="9"/>
  <c r="K29" i="9"/>
  <c r="F29" i="9"/>
  <c r="Q28" i="9"/>
  <c r="K28" i="9"/>
  <c r="F28" i="9"/>
  <c r="P28" i="9" s="1"/>
  <c r="Q27" i="9"/>
  <c r="K27" i="9"/>
  <c r="F27" i="9"/>
  <c r="P27" i="9" s="1"/>
  <c r="Q26" i="9"/>
  <c r="O26" i="9"/>
  <c r="K26" i="9"/>
  <c r="F26" i="9"/>
  <c r="P26" i="9" s="1"/>
  <c r="Q25" i="9"/>
  <c r="P25" i="9"/>
  <c r="O25" i="9"/>
  <c r="K25" i="9"/>
  <c r="F25" i="9"/>
  <c r="Q24" i="9"/>
  <c r="K24" i="9"/>
  <c r="F24" i="9"/>
  <c r="P24" i="9" s="1"/>
  <c r="Q23" i="9"/>
  <c r="K23" i="9"/>
  <c r="F23" i="9"/>
  <c r="P23" i="9" s="1"/>
  <c r="Q22" i="9"/>
  <c r="O22" i="9"/>
  <c r="K22" i="9"/>
  <c r="F22" i="9"/>
  <c r="P22" i="9" s="1"/>
  <c r="Q21" i="9"/>
  <c r="P21" i="9"/>
  <c r="O21" i="9"/>
  <c r="K21" i="9"/>
  <c r="F21" i="9"/>
  <c r="Q20" i="9"/>
  <c r="K20" i="9"/>
  <c r="F20" i="9"/>
  <c r="P20" i="9" s="1"/>
  <c r="Q19" i="9"/>
  <c r="K19" i="9"/>
  <c r="F19" i="9"/>
  <c r="P19" i="9" s="1"/>
  <c r="Q18" i="9"/>
  <c r="O18" i="9"/>
  <c r="K18" i="9"/>
  <c r="F18" i="9"/>
  <c r="P18" i="9" s="1"/>
  <c r="Q17" i="9"/>
  <c r="P17" i="9"/>
  <c r="O17" i="9"/>
  <c r="K17" i="9"/>
  <c r="F17" i="9"/>
  <c r="Q16" i="9"/>
  <c r="K16" i="9"/>
  <c r="F16" i="9"/>
  <c r="P16" i="9" s="1"/>
  <c r="Q15" i="9"/>
  <c r="K15" i="9"/>
  <c r="F15" i="9"/>
  <c r="P15" i="9" s="1"/>
  <c r="Q14" i="9"/>
  <c r="O14" i="9"/>
  <c r="K14" i="9"/>
  <c r="F14" i="9"/>
  <c r="P14" i="9" s="1"/>
  <c r="Q13" i="9"/>
  <c r="P13" i="9"/>
  <c r="O13" i="9"/>
  <c r="K13" i="9"/>
  <c r="F13" i="9"/>
  <c r="Q12" i="9"/>
  <c r="K12" i="9"/>
  <c r="F12" i="9"/>
  <c r="P12" i="9" s="1"/>
  <c r="Q11" i="9"/>
  <c r="Q57" i="9" s="1"/>
  <c r="K11" i="9"/>
  <c r="K57" i="9" s="1"/>
  <c r="F11" i="9"/>
  <c r="P11" i="9" s="1"/>
  <c r="G56" i="8"/>
  <c r="G55" i="8"/>
  <c r="G51" i="8"/>
  <c r="G50" i="8"/>
  <c r="G49" i="8"/>
  <c r="G47" i="8"/>
  <c r="G45" i="8"/>
  <c r="G40" i="8"/>
  <c r="G39" i="8"/>
  <c r="G38" i="8"/>
  <c r="G37" i="8"/>
  <c r="G36" i="8"/>
  <c r="G35" i="8"/>
  <c r="G34" i="8"/>
  <c r="G33" i="8"/>
  <c r="G32" i="8"/>
  <c r="G30" i="8"/>
  <c r="G29" i="8"/>
  <c r="G28" i="8"/>
  <c r="G27" i="8"/>
  <c r="G26" i="8"/>
  <c r="G25" i="8"/>
  <c r="G24" i="8"/>
  <c r="G23" i="8"/>
  <c r="G19" i="8"/>
  <c r="G18" i="8"/>
  <c r="G17" i="8"/>
  <c r="G16" i="8"/>
  <c r="G15" i="8"/>
  <c r="G14" i="8"/>
  <c r="P57" i="9" l="1"/>
  <c r="K62" i="9"/>
  <c r="O11" i="9"/>
  <c r="O15" i="9"/>
  <c r="O19" i="9"/>
  <c r="O23" i="9"/>
  <c r="O27" i="9"/>
  <c r="O31" i="9"/>
  <c r="O35" i="9"/>
  <c r="O39" i="9"/>
  <c r="O43" i="9"/>
  <c r="O47" i="9"/>
  <c r="O51" i="9"/>
  <c r="O55" i="9"/>
  <c r="O12" i="9"/>
  <c r="O16" i="9"/>
  <c r="O20" i="9"/>
  <c r="O24" i="9"/>
  <c r="O28" i="9"/>
  <c r="O32" i="9"/>
  <c r="O36" i="9"/>
  <c r="O40" i="9"/>
  <c r="O44" i="9"/>
  <c r="O48" i="9"/>
  <c r="O52" i="9"/>
  <c r="G17" i="1"/>
  <c r="O57" i="9" l="1"/>
  <c r="K64" i="9"/>
  <c r="O59" i="9" l="1"/>
  <c r="P59" i="9"/>
  <c r="F25" i="1"/>
  <c r="I39" i="2"/>
  <c r="I47" i="2" s="1"/>
  <c r="F24" i="1"/>
  <c r="I23" i="2"/>
  <c r="F23" i="1"/>
  <c r="I10" i="2"/>
  <c r="C25" i="1" l="1"/>
  <c r="I25" i="1" s="1"/>
  <c r="P60" i="9"/>
  <c r="P61" i="9" s="1"/>
  <c r="P62" i="9"/>
  <c r="Q59" i="9"/>
  <c r="O60" i="9"/>
  <c r="O62" i="9"/>
  <c r="I30" i="2"/>
  <c r="I15" i="2"/>
  <c r="C23" i="1"/>
  <c r="I23" i="1" s="1"/>
  <c r="C24" i="1"/>
  <c r="I24" i="1" s="1"/>
  <c r="F26" i="1"/>
  <c r="I48" i="2" l="1"/>
  <c r="Q60" i="9"/>
  <c r="O61" i="9"/>
  <c r="Q62" i="9"/>
  <c r="P64" i="9"/>
  <c r="C26" i="1"/>
  <c r="C27" i="1" s="1"/>
  <c r="I26" i="1" l="1"/>
  <c r="O64" i="9"/>
  <c r="Q61" i="9"/>
  <c r="Q64" i="9" s="1"/>
  <c r="I27" i="1" l="1"/>
  <c r="O68" i="9"/>
  <c r="O6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中田凌</author>
    <author>齋藤美桜</author>
    <author>作成者</author>
  </authors>
  <commentList>
    <comment ref="G2" authorId="0" shapeId="0" xr:uid="{00000000-0006-0000-0000-000001000000}">
      <text>
        <r>
          <rPr>
            <b/>
            <sz val="9"/>
            <color indexed="81"/>
            <rFont val="ＭＳ Ｐゴシック"/>
            <family val="3"/>
            <charset val="128"/>
          </rPr>
          <t>専門課程、高等課程のいずれかを選択すること。</t>
        </r>
      </text>
    </comment>
    <comment ref="H6" authorId="0" shapeId="0" xr:uid="{00000000-0006-0000-0000-000002000000}">
      <text>
        <r>
          <rPr>
            <b/>
            <sz val="9"/>
            <color indexed="81"/>
            <rFont val="ＭＳ Ｐゴシック"/>
            <family val="3"/>
            <charset val="128"/>
          </rPr>
          <t>記入漏れに注意すること。</t>
        </r>
      </text>
    </comment>
    <comment ref="B7" authorId="0" shapeId="0" xr:uid="{00000000-0006-0000-0000-000003000000}">
      <text>
        <r>
          <rPr>
            <b/>
            <sz val="9"/>
            <color indexed="81"/>
            <rFont val="ＭＳ Ｐゴシック"/>
            <family val="3"/>
            <charset val="128"/>
          </rPr>
          <t>ドロップダウンリストより選択すること。</t>
        </r>
      </text>
    </comment>
    <comment ref="G7" authorId="0" shapeId="0" xr:uid="{00000000-0006-0000-0000-000004000000}">
      <text>
        <r>
          <rPr>
            <b/>
            <sz val="9"/>
            <color indexed="81"/>
            <rFont val="ＭＳ Ｐゴシック"/>
            <family val="3"/>
            <charset val="128"/>
          </rPr>
          <t>「学校法人○○」と記入すること。</t>
        </r>
      </text>
    </comment>
    <comment ref="B9" authorId="0" shapeId="0" xr:uid="{00000000-0006-0000-0000-000005000000}">
      <text>
        <r>
          <rPr>
            <b/>
            <sz val="9"/>
            <color indexed="81"/>
            <rFont val="ＭＳ Ｐゴシック"/>
            <family val="3"/>
            <charset val="128"/>
          </rPr>
          <t>当該施設を直接管理する者を記入すること。</t>
        </r>
      </text>
    </comment>
    <comment ref="B10" authorId="0" shapeId="0" xr:uid="{00000000-0006-0000-0000-000006000000}">
      <text>
        <r>
          <rPr>
            <b/>
            <sz val="9"/>
            <color indexed="81"/>
            <rFont val="ＭＳ Ｐゴシック"/>
            <family val="3"/>
            <charset val="128"/>
          </rPr>
          <t>申請する事業の名称は、工事を行う建物とその内容が分かるよう具体的かつ簡潔な名称とすること。
（例）　○号館耐震補強工事（専門課程）
　　　　体育館耐震補強工事（高等課程）</t>
        </r>
      </text>
    </comment>
    <comment ref="B11" authorId="0" shapeId="0" xr:uid="{00000000-0006-0000-0000-000007000000}">
      <text>
        <r>
          <rPr>
            <b/>
            <sz val="9"/>
            <color indexed="81"/>
            <rFont val="ＭＳ Ｐゴシック"/>
            <family val="3"/>
            <charset val="128"/>
          </rPr>
          <t>当該事業を行う施設の名称を具体的に記入すること。</t>
        </r>
      </text>
    </comment>
    <comment ref="B12" authorId="0" shapeId="0" xr:uid="{00000000-0006-0000-0000-000008000000}">
      <text>
        <r>
          <rPr>
            <b/>
            <sz val="8"/>
            <color indexed="81"/>
            <rFont val="ＭＳ Ｐゴシック"/>
            <family val="3"/>
            <charset val="128"/>
          </rPr>
          <t>建築された日を記入すること。当該建物が増築部分の場合は、増築された日を同様に記入すること。（書ききらない場合は、備考欄に記入すること。）</t>
        </r>
      </text>
    </comment>
    <comment ref="G12" authorId="0" shapeId="0" xr:uid="{00000000-0006-0000-0000-000009000000}">
      <text>
        <r>
          <rPr>
            <b/>
            <sz val="9"/>
            <color indexed="81"/>
            <rFont val="ＭＳ Ｐゴシック"/>
            <family val="3"/>
            <charset val="128"/>
          </rPr>
          <t>該当する構造を選択すること</t>
        </r>
      </text>
    </comment>
    <comment ref="B13" authorId="1" shapeId="0" xr:uid="{C5C28419-2054-40E5-89FA-956D5EFEFE0E}">
      <text>
        <r>
          <rPr>
            <b/>
            <sz val="9"/>
            <color indexed="81"/>
            <rFont val="MS P ゴシック"/>
            <family val="3"/>
            <charset val="128"/>
          </rPr>
          <t>事務連絡の「５．事業着手日について」を確認したうえで設定すること。</t>
        </r>
      </text>
    </comment>
    <comment ref="D13" authorId="2" shapeId="0" xr:uid="{83C518C4-1186-4484-A1E3-0A8A5E6D5522}">
      <text>
        <r>
          <rPr>
            <b/>
            <sz val="9"/>
            <color indexed="81"/>
            <rFont val="MS P ゴシック"/>
            <family val="3"/>
            <charset val="128"/>
          </rPr>
          <t>上旬・中旬・下旬のうちから選択すること。</t>
        </r>
      </text>
    </comment>
    <comment ref="B14" authorId="0" shapeId="0" xr:uid="{00000000-0006-0000-0000-00000A000000}">
      <text>
        <r>
          <rPr>
            <b/>
            <sz val="9"/>
            <color indexed="81"/>
            <rFont val="ＭＳ Ｐゴシック"/>
            <family val="3"/>
            <charset val="128"/>
          </rPr>
          <t>ドロップダウンリストより選択すること。</t>
        </r>
      </text>
    </comment>
    <comment ref="G14" authorId="0" shapeId="0" xr:uid="{00000000-0006-0000-0000-00000B000000}">
      <text>
        <r>
          <rPr>
            <b/>
            <sz val="9"/>
            <color indexed="81"/>
            <rFont val="ＭＳ Ｐゴシック"/>
            <family val="3"/>
            <charset val="128"/>
          </rPr>
          <t>該当しない場合、空欄のままでかまわない。</t>
        </r>
      </text>
    </comment>
    <comment ref="B15" authorId="0" shapeId="0" xr:uid="{00000000-0006-0000-0000-00000C000000}">
      <text>
        <r>
          <rPr>
            <b/>
            <sz val="9"/>
            <color indexed="81"/>
            <rFont val="ＭＳ Ｐゴシック"/>
            <family val="3"/>
            <charset val="128"/>
          </rPr>
          <t>ドロップダウンリストより選択すること。</t>
        </r>
      </text>
    </comment>
    <comment ref="B16" authorId="0" shapeId="0" xr:uid="{00000000-0006-0000-0000-00000D000000}">
      <text>
        <r>
          <rPr>
            <b/>
            <sz val="9"/>
            <color indexed="81"/>
            <rFont val="ＭＳ Ｐゴシック"/>
            <family val="3"/>
            <charset val="128"/>
          </rPr>
          <t>ドロップダウンリストより選択すること。</t>
        </r>
      </text>
    </comment>
    <comment ref="G16" authorId="0" shapeId="0" xr:uid="{00000000-0006-0000-0000-00000E000000}">
      <text>
        <r>
          <rPr>
            <b/>
            <sz val="9"/>
            <color indexed="81"/>
            <rFont val="ＭＳ Ｐゴシック"/>
            <family val="3"/>
            <charset val="128"/>
          </rPr>
          <t>耐震補強工事を行う建物について，固定椅子や固定机等の障害物のない大講義室，集会室，ホールなどの地域住民等が一定数程度避難できる大規模空間の合計面積を記入すること。</t>
        </r>
      </text>
    </comment>
    <comment ref="B17" authorId="0" shapeId="0" xr:uid="{00000000-0006-0000-0000-00000F000000}">
      <text>
        <r>
          <rPr>
            <b/>
            <sz val="9"/>
            <color indexed="81"/>
            <rFont val="ＭＳ Ｐゴシック"/>
            <family val="3"/>
            <charset val="128"/>
          </rPr>
          <t>大規模空間</t>
        </r>
        <r>
          <rPr>
            <b/>
            <u/>
            <sz val="9"/>
            <color indexed="81"/>
            <rFont val="ＭＳ Ｐゴシック"/>
            <family val="3"/>
            <charset val="128"/>
          </rPr>
          <t>以外</t>
        </r>
        <r>
          <rPr>
            <b/>
            <sz val="9"/>
            <color indexed="81"/>
            <rFont val="ＭＳ Ｐゴシック"/>
            <family val="3"/>
            <charset val="128"/>
          </rPr>
          <t>に、会議室やセミナー室等であっても、地域住民等の受け入れが可能となる教室等の合計面積を記入すること。</t>
        </r>
      </text>
    </comment>
    <comment ref="G17" authorId="0" shapeId="0" xr:uid="{00000000-0006-0000-0000-000010000000}">
      <text>
        <r>
          <rPr>
            <b/>
            <sz val="9"/>
            <color indexed="81"/>
            <rFont val="ＭＳ Ｐゴシック"/>
            <family val="3"/>
            <charset val="128"/>
          </rPr>
          <t>自動計算であるため、入力不要。</t>
        </r>
      </text>
    </comment>
    <comment ref="B18" authorId="0" shapeId="0" xr:uid="{00000000-0006-0000-0000-000011000000}">
      <text>
        <r>
          <rPr>
            <b/>
            <sz val="9"/>
            <color indexed="81"/>
            <rFont val="ＭＳ Ｐゴシック"/>
            <family val="3"/>
            <charset val="128"/>
          </rPr>
          <t>本工事を行う建物の延べ床面積のうち、避難受け入れ可能な面積の割合。自動計算のため、入力不要。</t>
        </r>
      </text>
    </comment>
    <comment ref="G18" authorId="0" shapeId="0" xr:uid="{00000000-0006-0000-0000-000012000000}">
      <text>
        <r>
          <rPr>
            <b/>
            <sz val="9"/>
            <color indexed="81"/>
            <rFont val="ＭＳ Ｐゴシック"/>
            <family val="3"/>
            <charset val="128"/>
          </rPr>
          <t>耐震補強工事を行う建物の延べ床面積を記入すること。</t>
        </r>
      </text>
    </comment>
    <comment ref="A19" authorId="1" shapeId="0" xr:uid="{3F0E3454-6629-4AD2-85B7-05DB23B3DBE0}">
      <text>
        <r>
          <rPr>
            <b/>
            <sz val="9"/>
            <color indexed="81"/>
            <rFont val="MS P ゴシック"/>
            <family val="3"/>
            <charset val="128"/>
          </rPr>
          <t>該当するものを選択すること。</t>
        </r>
      </text>
    </comment>
    <comment ref="I20" authorId="0" shapeId="0" xr:uid="{00000000-0006-0000-0000-000014000000}">
      <text>
        <r>
          <rPr>
            <b/>
            <sz val="9"/>
            <color indexed="10"/>
            <rFont val="ＭＳ Ｐゴシック"/>
            <family val="3"/>
            <charset val="128"/>
          </rPr>
          <t>専門課程は1/2、高等課程は1/3（高等課程のうち、改修前のIs値0.3未満、若しくはq値0.5未満（又はCtusd値0.15未満）、Iw値0.7未満の場合は1/2）を入力すること。</t>
        </r>
      </text>
    </comment>
    <comment ref="I23" authorId="3" shapeId="0" xr:uid="{00000000-0006-0000-0000-000015000000}">
      <text>
        <r>
          <rPr>
            <b/>
            <sz val="9"/>
            <color indexed="10"/>
            <rFont val="ＭＳ Ｐゴシック"/>
            <family val="3"/>
            <charset val="128"/>
          </rPr>
          <t>黄色で塗りつぶしたセルは、シート「様式4-2」に入力することにより自動反映されることから、入力しないこと。</t>
        </r>
      </text>
    </comment>
    <comment ref="K26" authorId="1" shapeId="0" xr:uid="{54BE4FCD-4A94-48A3-AE03-E89898236376}">
      <text>
        <r>
          <rPr>
            <b/>
            <sz val="9"/>
            <color indexed="81"/>
            <rFont val="MS P ゴシック"/>
            <family val="3"/>
            <charset val="128"/>
          </rPr>
          <t>ただし見積整理表が複数ある場合は、このセルの確認は不要。その場合、補助対象経費合計は手動で入力すること。</t>
        </r>
      </text>
    </comment>
    <comment ref="B28" authorId="0" shapeId="0" xr:uid="{00000000-0006-0000-0000-000016000000}">
      <text>
        <r>
          <rPr>
            <b/>
            <sz val="9"/>
            <color indexed="81"/>
            <rFont val="ＭＳ Ｐゴシック"/>
            <family val="3"/>
            <charset val="128"/>
          </rPr>
          <t>以下の例のように具体的に記入すること。
（例）●●学科の生徒××名が▲▲の授業で～～のように利用している。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文部科学省</author>
    <author>齋藤美桜</author>
    <author>作成者</author>
    <author>中田凌</author>
  </authors>
  <commentList>
    <comment ref="D5" authorId="0" shapeId="0" xr:uid="{00000000-0006-0000-0100-000003000000}">
      <text>
        <r>
          <rPr>
            <b/>
            <sz val="9"/>
            <color indexed="81"/>
            <rFont val="ＭＳ Ｐゴシック"/>
            <family val="3"/>
            <charset val="128"/>
          </rPr>
          <t>「見積書整理表」、「工事等の説明一覧」、「構成図（平面図・立面図）」の付番と対応しているか確認すること。</t>
        </r>
      </text>
    </comment>
    <comment ref="I5" authorId="1" shapeId="0" xr:uid="{031CA3F5-A4D5-4E25-A650-BCF10BEF0B51}">
      <text>
        <r>
          <rPr>
            <b/>
            <sz val="9"/>
            <color indexed="81"/>
            <rFont val="MS P ゴシック"/>
            <family val="3"/>
            <charset val="128"/>
          </rPr>
          <t xml:space="preserve">内容、数量、金額については、見積書整理表からの自動転記となっているため、入力不要。
</t>
        </r>
      </text>
    </comment>
    <comment ref="H6" authorId="0" shapeId="0" xr:uid="{00000000-0006-0000-0100-000004000000}">
      <text>
        <r>
          <rPr>
            <b/>
            <sz val="9"/>
            <color indexed="81"/>
            <rFont val="ＭＳ Ｐゴシック"/>
            <family val="3"/>
            <charset val="128"/>
          </rPr>
          <t>「数量」欄は、施工面積や購入数量が明らかな場合は、「一式」ではなく、単位とともに記入すること。</t>
        </r>
      </text>
    </comment>
    <comment ref="I10" authorId="2" shapeId="0" xr:uid="{00000000-0006-0000-0100-000005000000}">
      <text>
        <r>
          <rPr>
            <b/>
            <sz val="11"/>
            <color indexed="10"/>
            <rFont val="ＭＳ Ｐゴシック"/>
            <family val="3"/>
            <charset val="128"/>
          </rPr>
          <t>黄色で塗りつぶしたセルには、計算式を入力していることから、行を挿入した場合は、挿入した行が計算範囲に含まれているか確認すること。</t>
        </r>
      </text>
    </comment>
    <comment ref="E32" authorId="0" shapeId="0" xr:uid="{00000000-0006-0000-0100-000006000000}">
      <text>
        <r>
          <rPr>
            <b/>
            <sz val="10"/>
            <color indexed="81"/>
            <rFont val="ＭＳ Ｐゴシック"/>
            <family val="3"/>
            <charset val="128"/>
          </rPr>
          <t>「工事明細」欄は、「建築工事」、「電気設備工事」、「機械設備工事」等見積書に記載の工事名称のほか、その細目を記入すること。</t>
        </r>
        <r>
          <rPr>
            <sz val="11"/>
            <color indexed="81"/>
            <rFont val="ＭＳ Ｐゴシック"/>
            <family val="3"/>
            <charset val="128"/>
          </rPr>
          <t xml:space="preserve">
</t>
        </r>
      </text>
    </comment>
    <comment ref="J48" authorId="3" shapeId="0" xr:uid="{750FA03A-2835-4B75-BFF5-9262E6F46046}">
      <text>
        <r>
          <rPr>
            <b/>
            <sz val="9"/>
            <color indexed="81"/>
            <rFont val="MS P ゴシック"/>
            <family val="3"/>
            <charset val="128"/>
          </rPr>
          <t>ただし見積整理表が複数ある場合は、このセルの確認は不要。その場合、補助対象経費合計は手動で入力すること。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D4" authorId="0" shapeId="0" xr:uid="{00000000-0006-0000-0200-000001000000}">
      <text>
        <r>
          <rPr>
            <b/>
            <sz val="11"/>
            <color indexed="81"/>
            <rFont val="ＭＳ Ｐゴシック"/>
            <family val="3"/>
            <charset val="128"/>
          </rPr>
          <t>様式４－１に入力すると自動反映されるため、入力不要。</t>
        </r>
      </text>
    </comment>
    <comment ref="D15" authorId="0" shapeId="0" xr:uid="{00000000-0006-0000-0200-000002000000}">
      <text>
        <r>
          <rPr>
            <b/>
            <sz val="11"/>
            <color indexed="81"/>
            <rFont val="ＭＳ Ｐゴシック"/>
            <family val="3"/>
            <charset val="128"/>
          </rPr>
          <t>様式４－１に入力すると自動反映されるため、入力
不要。</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F6" authorId="0" shapeId="0" xr:uid="{6229E867-CE59-452D-AD7C-F889060A0946}">
      <text>
        <r>
          <rPr>
            <b/>
            <sz val="9"/>
            <color indexed="81"/>
            <rFont val="ＭＳ Ｐゴシック"/>
            <family val="3"/>
            <charset val="128"/>
          </rPr>
          <t>生徒数は２学年以上ある場合は学年ごとに記入すること。</t>
        </r>
        <r>
          <rPr>
            <sz val="9"/>
            <color indexed="81"/>
            <rFont val="ＭＳ Ｐゴシック"/>
            <family val="3"/>
            <charset val="128"/>
          </rPr>
          <t xml:space="preserve">
</t>
        </r>
      </text>
    </comment>
    <comment ref="B8" authorId="0" shapeId="0" xr:uid="{D91F4DEE-6E8F-4FA2-AF85-CF2720C3B1C7}">
      <text>
        <r>
          <rPr>
            <b/>
            <sz val="9"/>
            <color indexed="81"/>
            <rFont val="ＭＳ Ｐゴシック"/>
            <family val="3"/>
            <charset val="128"/>
          </rPr>
          <t>必要に応じて列を追加すること。行を挿入した場合は、挿入した行が計算範囲に含まれているか確認してください。</t>
        </r>
      </text>
    </comment>
    <comment ref="H8" authorId="0" shapeId="0" xr:uid="{72B372A0-25F1-4C9A-88CC-15BE4CE83EB3}">
      <text>
        <r>
          <rPr>
            <b/>
            <sz val="9"/>
            <color indexed="81"/>
            <rFont val="ＭＳ Ｐゴシック"/>
            <family val="3"/>
            <charset val="128"/>
          </rPr>
          <t>備考欄には以下３つを必ず明記すること。
①学校の設置年月日
②課程の設置年月日
③学科の設置年月日
［記入例］
　○○学校設置年月日
　　平成XX年XX月XX日
　△△課程設置年月日
　　平成XX年XX月XX日
　□□学科設置年月日
　　平成XX年XX月XX日
　■■学科設置年月日
　　平成XX年XX月XX日</t>
        </r>
      </text>
    </comment>
    <comment ref="B25" authorId="0" shapeId="0" xr:uid="{670B4609-5617-4830-A024-470228F06483}">
      <text>
        <r>
          <rPr>
            <b/>
            <sz val="9"/>
            <color indexed="81"/>
            <rFont val="ＭＳ Ｐゴシック"/>
            <family val="3"/>
            <charset val="128"/>
          </rPr>
          <t>必要に応じて列を追加すること。行を挿入した場合は、挿入した行が計算範囲に含まれているか確認してください。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9" authorId="0" shapeId="0" xr:uid="{A1514290-563A-4123-B7FE-54EE83ECFB85}">
      <text>
        <r>
          <rPr>
            <b/>
            <sz val="9"/>
            <color indexed="81"/>
            <rFont val="ＭＳ Ｐゴシック"/>
            <family val="3"/>
            <charset val="128"/>
          </rPr>
          <t>対象経費のみに付番し、
調査経費をⅠ,Ⅱ,Ⅲ,…、実施設計費を1,2,3,…、工事費を①,②,③,…とすること。
ここで付した番号を、「様式４－●」、「設備・装置（工事）等の説明一覧」、「設備（装置）構成図」、「平面（立面）図」、「定価証明書」、「カタログ」の対応箇所に付番すること。</t>
        </r>
      </text>
    </comment>
    <comment ref="C9" authorId="0" shapeId="0" xr:uid="{57ADC866-608B-45D7-AC89-1FEB389DF799}">
      <text>
        <r>
          <rPr>
            <b/>
            <sz val="9"/>
            <color indexed="81"/>
            <rFont val="ＭＳ Ｐゴシック"/>
            <family val="3"/>
            <charset val="128"/>
          </rPr>
          <t>ＡＡ工事、ＢＢ工事と、工事別に分かれている場合は本欄へ記入すること。本欄への記入の有無に関わらず「品名・規格」欄は必ず記入をすること。</t>
        </r>
      </text>
    </comment>
    <comment ref="D9" authorId="0" shapeId="0" xr:uid="{C11541A2-2F94-491F-A4C2-795149BE9AC3}">
      <text>
        <r>
          <rPr>
            <b/>
            <sz val="9"/>
            <color indexed="81"/>
            <rFont val="ＭＳ Ｐゴシック"/>
            <family val="3"/>
            <charset val="128"/>
          </rPr>
          <t>複数にまとめて値引・諸経費等が係る場合など、値引額等を個々の品名毎に記載できない場合は、「品名・規格」欄に「値引額」、「諸経費」等と記載し、
①「単価」・「数量」・「単価×数量」欄には記入をせず、「値引・諸経費等共通に係る経費」欄へ金額を記入すること。
②「左記経費（Ｄ列）について」において、Ｄ列に記載した経費が2以上の「品名・規格」に係る経費である場合、ドロップダウンリストより「全体に係る経費」…（ア）、「複数項目に係る経費」…（イ）のいずれかを選択すること。
③上記（イ）を選択した場合、右表の「値引・諸経費等共通に係る経費」欄へ「0」と入力し、右表の「対象経費」と「対象外経費」へそれぞれの値引額等を記入すること。
　※　（ア）の場合、値引額等は自動で按分計算されるため作業不要。
④</t>
        </r>
        <r>
          <rPr>
            <b/>
            <u/>
            <sz val="9"/>
            <color indexed="10"/>
            <rFont val="ＭＳ Ｐゴシック"/>
            <family val="3"/>
            <charset val="128"/>
          </rPr>
          <t>上記（イ）の場合、以下については別紙（様式自由）へ記載し、提出すること。作成にあたっては作成例を参照のこと。</t>
        </r>
        <r>
          <rPr>
            <b/>
            <sz val="9"/>
            <color indexed="81"/>
            <rFont val="ＭＳ Ｐゴシック"/>
            <family val="3"/>
            <charset val="128"/>
          </rPr>
          <t xml:space="preserve">
　・「複数項目」が指す「品名・規格」名を転記すること。（共通経費がどの項目とどの項目へ係るものであるかを調べるため）
　・値引額等の算出方法（算出根拠）を示すこと。
【補足】
「全体に係る経費（ア）」…全ての項目に係る諸経費・値引等
「複数項目に係る経費（イ）」…特定の項目のみに係る諸経費・値引等</t>
        </r>
      </text>
    </comment>
    <comment ref="E9" authorId="0" shapeId="0" xr:uid="{97C5AE7D-2CCF-4947-BF6D-7FE5FD54F7C5}">
      <text>
        <r>
          <rPr>
            <b/>
            <sz val="9"/>
            <color indexed="81"/>
            <rFont val="ＭＳ Ｐゴシック"/>
            <family val="3"/>
            <charset val="128"/>
          </rPr>
          <t>左欄が2以上の「品名・規格」に係る経費である場合、
→ドロップダウンリストより「全体に係る経費」、「複数項目に係る経費」のいずれかを選択すること。
上記以外、
→作業不要。</t>
        </r>
      </text>
    </comment>
    <comment ref="K9" authorId="0" shapeId="0" xr:uid="{926AA124-FB3F-4DA5-963F-8784262194CA}">
      <text>
        <r>
          <rPr>
            <b/>
            <sz val="9"/>
            <color indexed="81"/>
            <rFont val="ＭＳ Ｐゴシック"/>
            <family val="3"/>
            <charset val="128"/>
          </rPr>
          <t>見積書の「金額」欄に記載の金額を記入すること。</t>
        </r>
      </text>
    </comment>
    <comment ref="Q10" authorId="0" shapeId="0" xr:uid="{F7FEE3BF-2C84-4B02-9EB2-80E568F92537}">
      <text>
        <r>
          <rPr>
            <b/>
            <sz val="9"/>
            <color indexed="81"/>
            <rFont val="ＭＳ Ｐゴシック"/>
            <family val="3"/>
            <charset val="128"/>
          </rPr>
          <t>セルが緑色の場合、
①緑色セルに入っている数値を削除し、「0（ゼロ）」と入力すること。
②「対象経費」欄と「対象外経費」欄へそれぞれの金額を入力すること。入力の際には「対象経費+対象外経費=金額」となることを確認すること。</t>
        </r>
        <r>
          <rPr>
            <sz val="9"/>
            <color indexed="81"/>
            <rFont val="ＭＳ Ｐゴシック"/>
            <family val="3"/>
            <charset val="128"/>
          </rPr>
          <t xml:space="preserve">
</t>
        </r>
      </text>
    </comment>
    <comment ref="K57" authorId="0" shapeId="0" xr:uid="{B2D5D801-3D7E-4336-8D7A-8018ED29B677}">
      <text>
        <r>
          <rPr>
            <b/>
            <sz val="9"/>
            <color indexed="81"/>
            <rFont val="ＭＳ Ｐゴシック"/>
            <family val="3"/>
            <charset val="128"/>
          </rPr>
          <t>自動計算のため入力不要。</t>
        </r>
      </text>
    </comment>
    <comment ref="K62" authorId="0" shapeId="0" xr:uid="{90B1847B-E49A-4DCD-B535-6458566A1956}">
      <text>
        <r>
          <rPr>
            <b/>
            <sz val="9"/>
            <color indexed="81"/>
            <rFont val="ＭＳ Ｐゴシック"/>
            <family val="3"/>
            <charset val="128"/>
          </rPr>
          <t>自動計算のため入力不用。
ただし、自動計算の数字に誤りがある場合は、手動で入力すること。（税率10％で計算）</t>
        </r>
      </text>
    </comment>
    <comment ref="K64" authorId="0" shapeId="0" xr:uid="{1EAA5351-D908-4594-973F-1F5BE062520A}">
      <text>
        <r>
          <rPr>
            <b/>
            <sz val="9"/>
            <color indexed="81"/>
            <rFont val="ＭＳ Ｐゴシック"/>
            <family val="3"/>
            <charset val="128"/>
          </rPr>
          <t xml:space="preserve">・自動計算のため入力不要。
</t>
        </r>
        <r>
          <rPr>
            <b/>
            <u/>
            <sz val="10"/>
            <color indexed="10"/>
            <rFont val="ＭＳ Ｐゴシック"/>
            <family val="3"/>
            <charset val="128"/>
          </rPr>
          <t>・見積書の合計額（税込）と一致することを確認した上で提出すること</t>
        </r>
        <r>
          <rPr>
            <b/>
            <u/>
            <sz val="14"/>
            <color indexed="10"/>
            <rFont val="ＭＳ Ｐゴシック"/>
            <family val="3"/>
            <charset val="128"/>
          </rPr>
          <t>。</t>
        </r>
      </text>
    </comment>
    <comment ref="O64" authorId="0" shapeId="0" xr:uid="{6FCB1A2F-D0A1-46AB-A8B9-79450E08EDCA}">
      <text>
        <r>
          <rPr>
            <b/>
            <sz val="9"/>
            <color indexed="81"/>
            <rFont val="ＭＳ Ｐゴシック"/>
            <family val="3"/>
            <charset val="128"/>
          </rPr>
          <t>・自動計算のため入力不要。
・今回申請する補助対象経費（税込）と一致することを確認した上で提出すること。</t>
        </r>
        <r>
          <rPr>
            <sz val="9"/>
            <color indexed="81"/>
            <rFont val="ＭＳ Ｐゴシック"/>
            <family val="3"/>
            <charset val="128"/>
          </rPr>
          <t xml:space="preserve">
</t>
        </r>
      </text>
    </comment>
    <comment ref="N66" authorId="0" shapeId="0" xr:uid="{7771276F-0130-4F1F-A3DF-5EC7C23D479A}">
      <text>
        <r>
          <rPr>
            <b/>
            <sz val="9"/>
            <color indexed="81"/>
            <rFont val="ＭＳ Ｐゴシック"/>
            <family val="3"/>
            <charset val="128"/>
          </rPr>
          <t xml:space="preserve">課程別を算出するため按分計算が必要な場合は「割合」を記すること。
それ以外の場合は「割合」の入力の必要はない。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0" authorId="0" shapeId="0" xr:uid="{6BAAB5CF-69FD-436E-87F2-39B5FEBD1D92}">
      <text>
        <r>
          <rPr>
            <b/>
            <sz val="9"/>
            <color indexed="81"/>
            <rFont val="ＭＳ Ｐゴシック"/>
            <family val="3"/>
            <charset val="128"/>
          </rPr>
          <t>必要に応じて列を追加・削除すること。
「番号」は「Ⅰ～Ⅳ」のように記載して良いが、「見積書整理表」に付番したものと対応させること。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0" authorId="0" shapeId="0" xr:uid="{884931F2-948C-44B3-8126-17596219F8F0}">
      <text>
        <r>
          <rPr>
            <b/>
            <sz val="9"/>
            <color indexed="81"/>
            <rFont val="ＭＳ Ｐゴシック"/>
            <family val="3"/>
            <charset val="128"/>
          </rPr>
          <t>必要に応じて列を追加・削除すること。
「番号」は「1～10」のように記載してよいが、「見積書整理表」に付番したものと対応させること。</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0" authorId="0" shapeId="0" xr:uid="{A2C685BD-AE52-4953-B7BA-B53FEB490AEB}">
      <text>
        <r>
          <rPr>
            <b/>
            <sz val="9"/>
            <color indexed="81"/>
            <rFont val="ＭＳ Ｐゴシック"/>
            <family val="3"/>
            <charset val="128"/>
          </rPr>
          <t>必要に応じて列を追加・削除すること。
「番号」は「①～⑤」のように記載してよいが、「見積書整理表」に付番したものと対応させること。</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中田凌</author>
    <author>文部科学省</author>
  </authors>
  <commentList>
    <comment ref="H7" authorId="0" shapeId="0" xr:uid="{0FBD11B3-CB57-46D7-80E0-8B9A9BAA72AF}">
      <text>
        <r>
          <rPr>
            <b/>
            <sz val="11"/>
            <color indexed="81"/>
            <rFont val="MS P ゴシック"/>
            <family val="3"/>
            <charset val="128"/>
          </rPr>
          <t>ドロップダウンリストより該当するものを選択すること。
【耐震補強工事】　
  工事費見積　→　「施工業者」を選択
　実施設計費見積　→　「設計業者」を選択
　耐震診断経費見積　→　「耐震診断業者」を選択</t>
        </r>
      </text>
    </comment>
    <comment ref="C8" authorId="1" shapeId="0" xr:uid="{4198AF04-1F7A-4BE8-985D-80F21A10CFDB}">
      <text>
        <r>
          <rPr>
            <b/>
            <sz val="11"/>
            <color indexed="81"/>
            <rFont val="ＭＳ Ｐゴシック"/>
            <family val="3"/>
            <charset val="128"/>
          </rPr>
          <t>業者名は正確に記載すること。</t>
        </r>
      </text>
    </comment>
    <comment ref="I8" authorId="1" shapeId="0" xr:uid="{4A170730-7602-41F5-8BE2-5EBF92396841}">
      <text>
        <r>
          <rPr>
            <b/>
            <sz val="11"/>
            <color indexed="81"/>
            <rFont val="ＭＳ Ｐゴシック"/>
            <family val="3"/>
            <charset val="128"/>
          </rPr>
          <t>・「見積金額」欄の金額と見積書の金額は一致させること。
・税込価格と税抜価格が混同している場合は，いずれかの表示方法に統一すること。</t>
        </r>
      </text>
    </comment>
  </commentList>
</comments>
</file>

<file path=xl/sharedStrings.xml><?xml version="1.0" encoding="utf-8"?>
<sst xmlns="http://schemas.openxmlformats.org/spreadsheetml/2006/main" count="451" uniqueCount="316">
  <si>
    <t>課程</t>
    <rPh sb="0" eb="2">
      <t>カテイ</t>
    </rPh>
    <phoneticPr fontId="10"/>
  </si>
  <si>
    <t>作成日：</t>
    <rPh sb="0" eb="3">
      <t>サクセイビ</t>
    </rPh>
    <phoneticPr fontId="10"/>
  </si>
  <si>
    <t>都道府県名</t>
    <rPh sb="0" eb="4">
      <t>トドウフケン</t>
    </rPh>
    <rPh sb="4" eb="5">
      <t>メイ</t>
    </rPh>
    <phoneticPr fontId="10"/>
  </si>
  <si>
    <t>学校法人等名</t>
    <rPh sb="0" eb="2">
      <t>ガッコウ</t>
    </rPh>
    <rPh sb="2" eb="4">
      <t>ホウジン</t>
    </rPh>
    <rPh sb="4" eb="5">
      <t>トウ</t>
    </rPh>
    <rPh sb="5" eb="6">
      <t>メイ</t>
    </rPh>
    <phoneticPr fontId="10"/>
  </si>
  <si>
    <t>学校名</t>
    <rPh sb="0" eb="2">
      <t>ガッコウ</t>
    </rPh>
    <rPh sb="2" eb="3">
      <t>ホウミョウ</t>
    </rPh>
    <phoneticPr fontId="10"/>
  </si>
  <si>
    <t>管理責任者
所属・職・氏名</t>
    <rPh sb="0" eb="2">
      <t>カンリ</t>
    </rPh>
    <rPh sb="2" eb="5">
      <t>セキニンシャ</t>
    </rPh>
    <rPh sb="6" eb="8">
      <t>ショゾク</t>
    </rPh>
    <rPh sb="9" eb="10">
      <t>ショク</t>
    </rPh>
    <rPh sb="11" eb="13">
      <t>シメイ</t>
    </rPh>
    <phoneticPr fontId="10"/>
  </si>
  <si>
    <t>事業名</t>
    <rPh sb="0" eb="2">
      <t>ジギョウ</t>
    </rPh>
    <rPh sb="2" eb="3">
      <t>メイ</t>
    </rPh>
    <phoneticPr fontId="10"/>
  </si>
  <si>
    <t>対象施設の名称</t>
    <rPh sb="0" eb="2">
      <t>タイショウ</t>
    </rPh>
    <rPh sb="2" eb="4">
      <t>シセツ</t>
    </rPh>
    <rPh sb="5" eb="7">
      <t>メイショウ</t>
    </rPh>
    <phoneticPr fontId="10"/>
  </si>
  <si>
    <t>建築年月日</t>
    <rPh sb="0" eb="2">
      <t>ケンチク</t>
    </rPh>
    <rPh sb="2" eb="5">
      <t>ネンガッピ</t>
    </rPh>
    <phoneticPr fontId="10"/>
  </si>
  <si>
    <t>構造</t>
    <rPh sb="0" eb="2">
      <t>コウゾウ</t>
    </rPh>
    <phoneticPr fontId="10"/>
  </si>
  <si>
    <t>対象施設の
避難所指定</t>
    <rPh sb="0" eb="2">
      <t>タイショウ</t>
    </rPh>
    <rPh sb="2" eb="4">
      <t>シセツ</t>
    </rPh>
    <rPh sb="6" eb="9">
      <t>ヒナンジョ</t>
    </rPh>
    <rPh sb="9" eb="11">
      <t>シテイ</t>
    </rPh>
    <phoneticPr fontId="10"/>
  </si>
  <si>
    <t>指定自治体名</t>
    <rPh sb="0" eb="2">
      <t>シテイ</t>
    </rPh>
    <rPh sb="2" eb="5">
      <t>ジチタイ</t>
    </rPh>
    <rPh sb="5" eb="6">
      <t>メイ</t>
    </rPh>
    <phoneticPr fontId="10"/>
  </si>
  <si>
    <t>避難所としての
利用の可否</t>
    <rPh sb="0" eb="3">
      <t>ヒナンショ</t>
    </rPh>
    <rPh sb="8" eb="10">
      <t>リヨウ</t>
    </rPh>
    <rPh sb="11" eb="13">
      <t>カヒ</t>
    </rPh>
    <phoneticPr fontId="10"/>
  </si>
  <si>
    <t>大規模空間を有する施設の有無</t>
    <rPh sb="0" eb="3">
      <t>ダイキボ</t>
    </rPh>
    <rPh sb="3" eb="5">
      <t>クウカン</t>
    </rPh>
    <rPh sb="6" eb="7">
      <t>ユウ</t>
    </rPh>
    <rPh sb="9" eb="11">
      <t>シセツ</t>
    </rPh>
    <rPh sb="12" eb="14">
      <t>ウム</t>
    </rPh>
    <phoneticPr fontId="10"/>
  </si>
  <si>
    <t>大規模空間の面積</t>
    <phoneticPr fontId="10"/>
  </si>
  <si>
    <t>㎡</t>
    <phoneticPr fontId="10"/>
  </si>
  <si>
    <r>
      <t>大規模空間</t>
    </r>
    <r>
      <rPr>
        <b/>
        <u/>
        <sz val="11"/>
        <rFont val="ＭＳ 明朝"/>
        <family val="1"/>
        <charset val="128"/>
      </rPr>
      <t xml:space="preserve">以外
</t>
    </r>
    <r>
      <rPr>
        <sz val="11"/>
        <rFont val="ＭＳ 明朝"/>
        <family val="1"/>
        <charset val="128"/>
      </rPr>
      <t>での避難面積</t>
    </r>
    <rPh sb="10" eb="12">
      <t>ヒナン</t>
    </rPh>
    <phoneticPr fontId="10"/>
  </si>
  <si>
    <t>受け入れ可能
面積合計</t>
    <rPh sb="0" eb="1">
      <t>ウ</t>
    </rPh>
    <rPh sb="2" eb="3">
      <t>イ</t>
    </rPh>
    <rPh sb="4" eb="6">
      <t>カノウ</t>
    </rPh>
    <rPh sb="7" eb="9">
      <t>メンセキ</t>
    </rPh>
    <rPh sb="9" eb="11">
      <t>ゴウケイ</t>
    </rPh>
    <phoneticPr fontId="10"/>
  </si>
  <si>
    <t>割合</t>
    <rPh sb="0" eb="2">
      <t>ワリアイ</t>
    </rPh>
    <phoneticPr fontId="10"/>
  </si>
  <si>
    <t>％</t>
    <phoneticPr fontId="10"/>
  </si>
  <si>
    <t>合計面積</t>
    <rPh sb="0" eb="2">
      <t>ゴウケイ</t>
    </rPh>
    <rPh sb="2" eb="4">
      <t>メンセキ</t>
    </rPh>
    <phoneticPr fontId="10"/>
  </si>
  <si>
    <t>改修前</t>
    <rPh sb="0" eb="3">
      <t>カイシュウマエ</t>
    </rPh>
    <phoneticPr fontId="10"/>
  </si>
  <si>
    <t>改修後</t>
    <rPh sb="0" eb="3">
      <t>カイシュウゴ</t>
    </rPh>
    <phoneticPr fontId="10"/>
  </si>
  <si>
    <t>Is値（Iw値）</t>
    <rPh sb="2" eb="3">
      <t>アタイ</t>
    </rPh>
    <rPh sb="6" eb="7">
      <t>アタイ</t>
    </rPh>
    <phoneticPr fontId="10"/>
  </si>
  <si>
    <t>補助率</t>
    <rPh sb="0" eb="3">
      <t>ホジョリツ</t>
    </rPh>
    <phoneticPr fontId="10"/>
  </si>
  <si>
    <t>以内</t>
    <rPh sb="0" eb="2">
      <t>イナイ</t>
    </rPh>
    <phoneticPr fontId="10"/>
  </si>
  <si>
    <t>耐震診断実施時期</t>
    <rPh sb="0" eb="2">
      <t>タイシン</t>
    </rPh>
    <rPh sb="2" eb="4">
      <t>シンダン</t>
    </rPh>
    <rPh sb="4" eb="6">
      <t>ジッシ</t>
    </rPh>
    <rPh sb="6" eb="8">
      <t>ジキ</t>
    </rPh>
    <phoneticPr fontId="10"/>
  </si>
  <si>
    <t>区分</t>
    <rPh sb="0" eb="2">
      <t>クブン</t>
    </rPh>
    <phoneticPr fontId="10"/>
  </si>
  <si>
    <t>補助対象経費</t>
    <rPh sb="0" eb="2">
      <t>ホジョ</t>
    </rPh>
    <rPh sb="2" eb="4">
      <t>タイショウ</t>
    </rPh>
    <rPh sb="4" eb="6">
      <t>ケイヒ</t>
    </rPh>
    <phoneticPr fontId="10"/>
  </si>
  <si>
    <t>補助対象外経費</t>
    <rPh sb="0" eb="2">
      <t>ホジョ</t>
    </rPh>
    <rPh sb="2" eb="5">
      <t>タイショウガイ</t>
    </rPh>
    <rPh sb="5" eb="7">
      <t>ケイヒ</t>
    </rPh>
    <phoneticPr fontId="10"/>
  </si>
  <si>
    <t>合計</t>
    <rPh sb="0" eb="2">
      <t>ゴウケイ</t>
    </rPh>
    <phoneticPr fontId="10"/>
  </si>
  <si>
    <t>調査経費</t>
    <rPh sb="0" eb="2">
      <t>チョウサ</t>
    </rPh>
    <rPh sb="2" eb="4">
      <t>ケイヒ</t>
    </rPh>
    <phoneticPr fontId="10"/>
  </si>
  <si>
    <t>①</t>
    <phoneticPr fontId="10"/>
  </si>
  <si>
    <t>円</t>
    <rPh sb="0" eb="1">
      <t>エン</t>
    </rPh>
    <phoneticPr fontId="10"/>
  </si>
  <si>
    <t>②</t>
    <phoneticPr fontId="10"/>
  </si>
  <si>
    <t>③</t>
    <phoneticPr fontId="10"/>
  </si>
  <si>
    <t>実施設計費
(耐震補強）</t>
    <rPh sb="0" eb="2">
      <t>ジッシ</t>
    </rPh>
    <rPh sb="2" eb="5">
      <t>セッケイヒ</t>
    </rPh>
    <rPh sb="7" eb="9">
      <t>タイシン</t>
    </rPh>
    <rPh sb="9" eb="11">
      <t>ホキョウ</t>
    </rPh>
    <phoneticPr fontId="10"/>
  </si>
  <si>
    <t>a-④</t>
  </si>
  <si>
    <t>a-⑤</t>
  </si>
  <si>
    <t>a-⑥</t>
  </si>
  <si>
    <t>耐震補強工事費</t>
    <rPh sb="0" eb="2">
      <t>タイシン</t>
    </rPh>
    <rPh sb="2" eb="4">
      <t>ホキョウ</t>
    </rPh>
    <rPh sb="4" eb="7">
      <t>コウジヒ</t>
    </rPh>
    <phoneticPr fontId="10"/>
  </si>
  <si>
    <t>a-⑦</t>
  </si>
  <si>
    <t>a-⑧</t>
  </si>
  <si>
    <t>a-⑨</t>
  </si>
  <si>
    <t>事業経費計</t>
    <rPh sb="0" eb="2">
      <t>ジギョウ</t>
    </rPh>
    <rPh sb="2" eb="4">
      <t>ケイヒ</t>
    </rPh>
    <rPh sb="4" eb="5">
      <t>ケイ</t>
    </rPh>
    <phoneticPr fontId="10"/>
  </si>
  <si>
    <t>⑩</t>
    <phoneticPr fontId="10"/>
  </si>
  <si>
    <t>⑪</t>
    <phoneticPr fontId="10"/>
  </si>
  <si>
    <t>⑫</t>
    <phoneticPr fontId="10"/>
  </si>
  <si>
    <t>補助希望額</t>
    <rPh sb="0" eb="2">
      <t>ホジョ</t>
    </rPh>
    <rPh sb="2" eb="5">
      <t>キボウガク</t>
    </rPh>
    <phoneticPr fontId="10"/>
  </si>
  <si>
    <t>⑬</t>
    <phoneticPr fontId="10"/>
  </si>
  <si>
    <t>学校法人負担額</t>
    <rPh sb="0" eb="2">
      <t>ガッコウ</t>
    </rPh>
    <rPh sb="2" eb="4">
      <t>ホウジン</t>
    </rPh>
    <rPh sb="4" eb="7">
      <t>フタンガク</t>
    </rPh>
    <phoneticPr fontId="10"/>
  </si>
  <si>
    <t>⑭</t>
    <phoneticPr fontId="10"/>
  </si>
  <si>
    <t>対象施設の
現在の利用状況</t>
    <rPh sb="0" eb="2">
      <t>タイショウ</t>
    </rPh>
    <rPh sb="2" eb="4">
      <t>シセツ</t>
    </rPh>
    <rPh sb="6" eb="8">
      <t>ゲンザイ</t>
    </rPh>
    <rPh sb="9" eb="11">
      <t>リヨウ</t>
    </rPh>
    <rPh sb="11" eb="13">
      <t>ジョウキョウ</t>
    </rPh>
    <phoneticPr fontId="10"/>
  </si>
  <si>
    <t>備考</t>
    <rPh sb="0" eb="2">
      <t>ビコウ</t>
    </rPh>
    <phoneticPr fontId="10"/>
  </si>
  <si>
    <t>※「耐震診断経費」,「耐震点検経費」は調査経費に計上。</t>
    <rPh sb="24" eb="26">
      <t>ケイジョウ</t>
    </rPh>
    <phoneticPr fontId="10"/>
  </si>
  <si>
    <t>様式４－２</t>
    <phoneticPr fontId="10"/>
  </si>
  <si>
    <t>調査経費・各実施設計費・各工事費の内訳</t>
    <rPh sb="0" eb="2">
      <t>チョウサ</t>
    </rPh>
    <rPh sb="2" eb="4">
      <t>ケイヒ</t>
    </rPh>
    <rPh sb="5" eb="6">
      <t>カク</t>
    </rPh>
    <rPh sb="12" eb="13">
      <t>カク</t>
    </rPh>
    <rPh sb="13" eb="16">
      <t>コウジヒ</t>
    </rPh>
    <phoneticPr fontId="10"/>
  </si>
  <si>
    <t>番号</t>
    <rPh sb="0" eb="2">
      <t>バンゴウ</t>
    </rPh>
    <phoneticPr fontId="10"/>
  </si>
  <si>
    <t>内　　　　　　　　　容</t>
    <phoneticPr fontId="10"/>
  </si>
  <si>
    <t>数　量</t>
    <rPh sb="0" eb="1">
      <t>カズ</t>
    </rPh>
    <rPh sb="2" eb="3">
      <t>リョウ</t>
    </rPh>
    <phoneticPr fontId="10"/>
  </si>
  <si>
    <t>金　額　（円）</t>
    <phoneticPr fontId="10"/>
  </si>
  <si>
    <t>補助対象</t>
    <rPh sb="0" eb="2">
      <t>ホジョ</t>
    </rPh>
    <rPh sb="2" eb="4">
      <t>タイショウ</t>
    </rPh>
    <phoneticPr fontId="10"/>
  </si>
  <si>
    <t>補助対象調査経費計（＝①）</t>
    <rPh sb="2" eb="4">
      <t>タイショウ</t>
    </rPh>
    <rPh sb="4" eb="6">
      <t>チョウサ</t>
    </rPh>
    <rPh sb="6" eb="8">
      <t>ケイヒ</t>
    </rPh>
    <phoneticPr fontId="10"/>
  </si>
  <si>
    <t>補助対象外</t>
    <rPh sb="0" eb="2">
      <t>ホジョ</t>
    </rPh>
    <rPh sb="2" eb="5">
      <t>タイショウガイ</t>
    </rPh>
    <phoneticPr fontId="10"/>
  </si>
  <si>
    <t>補助対象外調査経費計（＝②）</t>
    <rPh sb="0" eb="2">
      <t>ホジョ</t>
    </rPh>
    <rPh sb="2" eb="5">
      <t>タイショウガイ</t>
    </rPh>
    <rPh sb="5" eb="7">
      <t>チョウサ</t>
    </rPh>
    <rPh sb="7" eb="9">
      <t>ケイヒ</t>
    </rPh>
    <rPh sb="9" eb="10">
      <t>ケイ</t>
    </rPh>
    <phoneticPr fontId="10"/>
  </si>
  <si>
    <t>調査経費計（＝③）</t>
    <rPh sb="0" eb="2">
      <t>チョウサ</t>
    </rPh>
    <rPh sb="2" eb="4">
      <t>ケイヒ</t>
    </rPh>
    <phoneticPr fontId="10"/>
  </si>
  <si>
    <t>耐震補強</t>
    <rPh sb="0" eb="2">
      <t>タイシン</t>
    </rPh>
    <rPh sb="2" eb="4">
      <t>ホキョウ</t>
    </rPh>
    <phoneticPr fontId="10"/>
  </si>
  <si>
    <t>実施設計費</t>
    <rPh sb="0" eb="2">
      <t>ジッシ</t>
    </rPh>
    <rPh sb="2" eb="4">
      <t>セッケイ</t>
    </rPh>
    <rPh sb="4" eb="5">
      <t>ヒ</t>
    </rPh>
    <phoneticPr fontId="10"/>
  </si>
  <si>
    <t>補助対象実施設計費計（＝a-④）</t>
    <phoneticPr fontId="10"/>
  </si>
  <si>
    <t>補助対象外実施設計費計（＝a-⑤）</t>
    <rPh sb="0" eb="2">
      <t>ホジョ</t>
    </rPh>
    <rPh sb="2" eb="5">
      <t>タイショウガイ</t>
    </rPh>
    <rPh sb="5" eb="7">
      <t>ジッシ</t>
    </rPh>
    <rPh sb="7" eb="9">
      <t>セッケイ</t>
    </rPh>
    <rPh sb="9" eb="10">
      <t>ヒ</t>
    </rPh>
    <rPh sb="10" eb="11">
      <t>ケイ</t>
    </rPh>
    <phoneticPr fontId="10"/>
  </si>
  <si>
    <t>実施設計費計（＝a-⑥）</t>
    <phoneticPr fontId="10"/>
  </si>
  <si>
    <t>工事費</t>
    <rPh sb="0" eb="3">
      <t>コウジヒ</t>
    </rPh>
    <phoneticPr fontId="10"/>
  </si>
  <si>
    <t>工事明細</t>
    <phoneticPr fontId="10"/>
  </si>
  <si>
    <t>内　　容　・　目　　的</t>
    <rPh sb="0" eb="1">
      <t>ウチ</t>
    </rPh>
    <rPh sb="3" eb="4">
      <t>カタチ</t>
    </rPh>
    <phoneticPr fontId="10"/>
  </si>
  <si>
    <t>数　　量</t>
    <rPh sb="0" eb="1">
      <t>カズ</t>
    </rPh>
    <rPh sb="3" eb="4">
      <t>リョウ</t>
    </rPh>
    <phoneticPr fontId="10"/>
  </si>
  <si>
    <t>補助対象工事費計（＝a-⑦）</t>
    <rPh sb="0" eb="2">
      <t>ホジョ</t>
    </rPh>
    <rPh sb="2" eb="4">
      <t>タイショウ</t>
    </rPh>
    <rPh sb="4" eb="7">
      <t>コウジヒ</t>
    </rPh>
    <rPh sb="7" eb="8">
      <t>ケイ</t>
    </rPh>
    <phoneticPr fontId="10"/>
  </si>
  <si>
    <t>補助対象外工事費計（＝a-⑧）</t>
    <rPh sb="0" eb="2">
      <t>ホジョ</t>
    </rPh>
    <rPh sb="2" eb="5">
      <t>タイショウガイ</t>
    </rPh>
    <rPh sb="5" eb="7">
      <t>コウジ</t>
    </rPh>
    <rPh sb="7" eb="8">
      <t>ヒ</t>
    </rPh>
    <rPh sb="8" eb="9">
      <t>ケイ</t>
    </rPh>
    <phoneticPr fontId="10"/>
  </si>
  <si>
    <t>工事費計（=a-⑨）</t>
    <rPh sb="0" eb="2">
      <t>コウジ</t>
    </rPh>
    <phoneticPr fontId="10"/>
  </si>
  <si>
    <t>金額合計（事業経費計＝⑫）</t>
    <rPh sb="0" eb="2">
      <t>キンガク</t>
    </rPh>
    <rPh sb="2" eb="4">
      <t>ゴウケイ</t>
    </rPh>
    <rPh sb="5" eb="7">
      <t>ジギョウ</t>
    </rPh>
    <rPh sb="7" eb="9">
      <t>ケイヒ</t>
    </rPh>
    <rPh sb="9" eb="10">
      <t>ケイ</t>
    </rPh>
    <phoneticPr fontId="10"/>
  </si>
  <si>
    <t>耐震性能の診断・補強設計を行った診断者の所見</t>
    <phoneticPr fontId="10"/>
  </si>
  <si>
    <t>（既存建物の耐震性能の評価）</t>
    <rPh sb="1" eb="3">
      <t>キゾン</t>
    </rPh>
    <rPh sb="3" eb="5">
      <t>タテモノ</t>
    </rPh>
    <rPh sb="6" eb="8">
      <t>タイシン</t>
    </rPh>
    <rPh sb="8" eb="10">
      <t>セイノウ</t>
    </rPh>
    <rPh sb="11" eb="13">
      <t>ヒョウカ</t>
    </rPh>
    <phoneticPr fontId="10"/>
  </si>
  <si>
    <t>改修前Ｉｓ値等（最小値）：</t>
    <rPh sb="0" eb="3">
      <t>カイシュウマエ</t>
    </rPh>
    <rPh sb="5" eb="6">
      <t>アタイ</t>
    </rPh>
    <rPh sb="6" eb="7">
      <t>トウ</t>
    </rPh>
    <rPh sb="8" eb="11">
      <t>サイショウチ</t>
    </rPh>
    <phoneticPr fontId="10"/>
  </si>
  <si>
    <t>（補強設計と耐震性能の評価）</t>
    <rPh sb="1" eb="3">
      <t>ホキョウ</t>
    </rPh>
    <rPh sb="3" eb="5">
      <t>セッケイ</t>
    </rPh>
    <rPh sb="6" eb="8">
      <t>タイシン</t>
    </rPh>
    <rPh sb="8" eb="10">
      <t>セイノウ</t>
    </rPh>
    <rPh sb="11" eb="13">
      <t>ヒョウカ</t>
    </rPh>
    <phoneticPr fontId="10"/>
  </si>
  <si>
    <t>改修後Ｉｓ値等（最小値）：</t>
    <rPh sb="0" eb="2">
      <t>カイシュウ</t>
    </rPh>
    <rPh sb="2" eb="3">
      <t>ゴ</t>
    </rPh>
    <rPh sb="5" eb="6">
      <t>アタイ</t>
    </rPh>
    <rPh sb="6" eb="7">
      <t>トウ</t>
    </rPh>
    <rPh sb="8" eb="11">
      <t>サイショウチ</t>
    </rPh>
    <phoneticPr fontId="10"/>
  </si>
  <si>
    <t>診断を終了した日</t>
    <rPh sb="0" eb="2">
      <t>シンダン</t>
    </rPh>
    <rPh sb="3" eb="5">
      <t>シュウリョウ</t>
    </rPh>
    <rPh sb="7" eb="8">
      <t>ヒ</t>
    </rPh>
    <phoneticPr fontId="10"/>
  </si>
  <si>
    <t>診断・調査実施者の
資格及び氏名</t>
    <rPh sb="0" eb="2">
      <t>シンダン</t>
    </rPh>
    <rPh sb="3" eb="5">
      <t>チョウサ</t>
    </rPh>
    <rPh sb="5" eb="7">
      <t>ジッシ</t>
    </rPh>
    <rPh sb="7" eb="8">
      <t>シャ</t>
    </rPh>
    <rPh sb="10" eb="12">
      <t>シカク</t>
    </rPh>
    <rPh sb="12" eb="13">
      <t>オヨ</t>
    </rPh>
    <rPh sb="14" eb="16">
      <t>シメイ</t>
    </rPh>
    <phoneticPr fontId="10"/>
  </si>
  <si>
    <t>（参考）様式４－３</t>
    <rPh sb="4" eb="6">
      <t>ヨウシキ</t>
    </rPh>
    <phoneticPr fontId="10"/>
  </si>
  <si>
    <t>耐震診断の結果について、業者から提出された報告書等の内容について詳しく記載すること。</t>
    <rPh sb="0" eb="2">
      <t>タイシン</t>
    </rPh>
    <rPh sb="2" eb="4">
      <t>シンダン</t>
    </rPh>
    <rPh sb="5" eb="7">
      <t>ケッカ</t>
    </rPh>
    <rPh sb="12" eb="14">
      <t>ギョウシャ</t>
    </rPh>
    <rPh sb="16" eb="18">
      <t>テイシュツ</t>
    </rPh>
    <rPh sb="21" eb="24">
      <t>ホウコクショ</t>
    </rPh>
    <rPh sb="24" eb="25">
      <t>トウ</t>
    </rPh>
    <rPh sb="26" eb="28">
      <t>ナイヨウ</t>
    </rPh>
    <rPh sb="32" eb="33">
      <t>クワ</t>
    </rPh>
    <rPh sb="35" eb="37">
      <t>キサイ</t>
    </rPh>
    <phoneticPr fontId="10"/>
  </si>
  <si>
    <t>どのような補強工事を行うのか（建物のどの部分に補強壁を入れる、ブレスを何本入れる等）、その補強工事の結果どのような耐震性能が得られるのか、業者が作成した補強設計等の内容について記載すること。</t>
    <rPh sb="5" eb="7">
      <t>ホキョウ</t>
    </rPh>
    <rPh sb="7" eb="9">
      <t>コウジ</t>
    </rPh>
    <rPh sb="10" eb="11">
      <t>オコナ</t>
    </rPh>
    <rPh sb="15" eb="17">
      <t>タテモノ</t>
    </rPh>
    <rPh sb="20" eb="22">
      <t>ブブン</t>
    </rPh>
    <rPh sb="23" eb="25">
      <t>ホキョウ</t>
    </rPh>
    <rPh sb="25" eb="26">
      <t>ヘキ</t>
    </rPh>
    <rPh sb="27" eb="28">
      <t>イ</t>
    </rPh>
    <rPh sb="35" eb="36">
      <t>ナン</t>
    </rPh>
    <rPh sb="36" eb="37">
      <t>ポン</t>
    </rPh>
    <rPh sb="37" eb="38">
      <t>イ</t>
    </rPh>
    <rPh sb="40" eb="41">
      <t>トウ</t>
    </rPh>
    <rPh sb="45" eb="47">
      <t>ホキョウ</t>
    </rPh>
    <rPh sb="47" eb="49">
      <t>コウジ</t>
    </rPh>
    <rPh sb="50" eb="52">
      <t>ケッカ</t>
    </rPh>
    <rPh sb="57" eb="59">
      <t>タイシン</t>
    </rPh>
    <rPh sb="59" eb="61">
      <t>セイノウ</t>
    </rPh>
    <rPh sb="62" eb="63">
      <t>エ</t>
    </rPh>
    <rPh sb="69" eb="71">
      <t>ギョウシャ</t>
    </rPh>
    <rPh sb="72" eb="74">
      <t>サクセイ</t>
    </rPh>
    <rPh sb="76" eb="78">
      <t>ホキョウ</t>
    </rPh>
    <rPh sb="78" eb="81">
      <t>セッケイナド</t>
    </rPh>
    <rPh sb="82" eb="84">
      <t>ナイヨウ</t>
    </rPh>
    <rPh sb="88" eb="90">
      <t>キサイ</t>
    </rPh>
    <phoneticPr fontId="10"/>
  </si>
  <si>
    <t>令和（平成）●▲年○月××日</t>
    <rPh sb="0" eb="1">
      <t>レイ</t>
    </rPh>
    <rPh sb="1" eb="2">
      <t>ワ</t>
    </rPh>
    <rPh sb="3" eb="5">
      <t>ヘイセイ</t>
    </rPh>
    <rPh sb="8" eb="9">
      <t>ネン</t>
    </rPh>
    <rPh sb="10" eb="11">
      <t>ガツ</t>
    </rPh>
    <rPh sb="13" eb="14">
      <t>ニチ</t>
    </rPh>
    <phoneticPr fontId="10"/>
  </si>
  <si>
    <t>一級建築士　○○○○○</t>
    <rPh sb="0" eb="2">
      <t>イッキュウ</t>
    </rPh>
    <rPh sb="2" eb="5">
      <t>ケンチクシ</t>
    </rPh>
    <phoneticPr fontId="10"/>
  </si>
  <si>
    <t>学校名</t>
    <rPh sb="0" eb="3">
      <t>ガッコウメイ</t>
    </rPh>
    <phoneticPr fontId="10"/>
  </si>
  <si>
    <t>課　　程　　名</t>
    <rPh sb="0" eb="1">
      <t>カ</t>
    </rPh>
    <rPh sb="3" eb="4">
      <t>ホド</t>
    </rPh>
    <rPh sb="6" eb="7">
      <t>メイ</t>
    </rPh>
    <phoneticPr fontId="10"/>
  </si>
  <si>
    <t>学　　科　　名</t>
    <rPh sb="0" eb="1">
      <t>ガク</t>
    </rPh>
    <rPh sb="3" eb="4">
      <t>カ</t>
    </rPh>
    <rPh sb="6" eb="7">
      <t>メイ</t>
    </rPh>
    <phoneticPr fontId="10"/>
  </si>
  <si>
    <t>教　員　数（人）</t>
    <rPh sb="0" eb="1">
      <t>キョウ</t>
    </rPh>
    <rPh sb="2" eb="3">
      <t>イン</t>
    </rPh>
    <rPh sb="4" eb="5">
      <t>カズ</t>
    </rPh>
    <rPh sb="6" eb="7">
      <t>ニン</t>
    </rPh>
    <phoneticPr fontId="10"/>
  </si>
  <si>
    <t>生　徒　数（人）</t>
    <rPh sb="0" eb="1">
      <t>セイ</t>
    </rPh>
    <rPh sb="2" eb="3">
      <t>ト</t>
    </rPh>
    <rPh sb="4" eb="5">
      <t>カズ</t>
    </rPh>
    <rPh sb="6" eb="7">
      <t>ニン</t>
    </rPh>
    <phoneticPr fontId="10"/>
  </si>
  <si>
    <t>備　　　　　　考</t>
    <rPh sb="0" eb="1">
      <t>ソナエ</t>
    </rPh>
    <rPh sb="7" eb="8">
      <t>コウ</t>
    </rPh>
    <phoneticPr fontId="10"/>
  </si>
  <si>
    <t>専　任</t>
    <rPh sb="0" eb="1">
      <t>セン</t>
    </rPh>
    <rPh sb="2" eb="3">
      <t>ニン</t>
    </rPh>
    <phoneticPr fontId="10"/>
  </si>
  <si>
    <t>その他</t>
    <rPh sb="2" eb="3">
      <t>タ</t>
    </rPh>
    <phoneticPr fontId="10"/>
  </si>
  <si>
    <t>定　員</t>
    <rPh sb="0" eb="1">
      <t>サダム</t>
    </rPh>
    <rPh sb="2" eb="3">
      <t>イン</t>
    </rPh>
    <phoneticPr fontId="10"/>
  </si>
  <si>
    <t>実　員</t>
    <rPh sb="0" eb="1">
      <t>ジツ</t>
    </rPh>
    <rPh sb="2" eb="3">
      <t>イン</t>
    </rPh>
    <phoneticPr fontId="10"/>
  </si>
  <si>
    <t>都道府県</t>
    <rPh sb="0" eb="4">
      <t>トドウフケン</t>
    </rPh>
    <phoneticPr fontId="10"/>
  </si>
  <si>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</si>
  <si>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</si>
  <si>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</si>
  <si>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</si>
  <si>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</si>
  <si>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</si>
  <si>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</si>
  <si>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</si>
  <si>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</si>
  <si>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</si>
  <si>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</si>
  <si>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</si>
  <si>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</si>
  <si>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</si>
  <si>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</si>
  <si>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</si>
  <si>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</si>
  <si>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</si>
  <si>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</si>
  <si>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</si>
  <si>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</si>
  <si>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</si>
  <si>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</si>
  <si>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</si>
  <si>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</si>
  <si>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</si>
  <si>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</si>
  <si>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</si>
  <si>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</si>
  <si>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</si>
  <si>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</si>
  <si>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</si>
  <si>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</si>
  <si>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</si>
  <si>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</si>
  <si>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</si>
  <si>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</si>
  <si>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</si>
  <si>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</si>
  <si>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</si>
  <si>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</si>
  <si>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</si>
  <si>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</si>
  <si>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</si>
  <si>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</si>
  <si>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</si>
  <si>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</si>
  <si>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 xml:space="preserve">耐 震 補 強 工 事 【 チ ェ ッ ク 表 】 </t>
    <rPh sb="0" eb="1">
      <t>タイ</t>
    </rPh>
    <rPh sb="2" eb="3">
      <t>シン</t>
    </rPh>
    <rPh sb="4" eb="5">
      <t>ホ</t>
    </rPh>
    <rPh sb="6" eb="7">
      <t>ツヨシ</t>
    </rPh>
    <rPh sb="8" eb="9">
      <t>コウ</t>
    </rPh>
    <rPh sb="10" eb="11">
      <t>コト</t>
    </rPh>
    <rPh sb="22" eb="23">
      <t>ヒョウ</t>
    </rPh>
    <phoneticPr fontId="43"/>
  </si>
  <si>
    <t>都道府県名</t>
    <rPh sb="0" eb="4">
      <t>トドウフケン</t>
    </rPh>
    <rPh sb="4" eb="5">
      <t>メイ</t>
    </rPh>
    <phoneticPr fontId="43"/>
  </si>
  <si>
    <t>学校法人名</t>
    <rPh sb="0" eb="2">
      <t>ガッコウ</t>
    </rPh>
    <rPh sb="2" eb="4">
      <t>ホウジン</t>
    </rPh>
    <rPh sb="4" eb="5">
      <t>メイ</t>
    </rPh>
    <phoneticPr fontId="43"/>
  </si>
  <si>
    <t>学　校　名</t>
    <rPh sb="0" eb="1">
      <t>ガク</t>
    </rPh>
    <rPh sb="2" eb="3">
      <t>コウ</t>
    </rPh>
    <rPh sb="4" eb="5">
      <t>メイ</t>
    </rPh>
    <phoneticPr fontId="43"/>
  </si>
  <si>
    <t>〔　回　答　方　法　〕</t>
    <phoneticPr fontId="43"/>
  </si>
  <si>
    <t>【チェック項目Ⅰ】　補助金を申請するための要件を満たしているか</t>
    <rPh sb="5" eb="7">
      <t>コウモク</t>
    </rPh>
    <phoneticPr fontId="43"/>
  </si>
  <si>
    <t>確　　　認　　　事　　　項</t>
    <rPh sb="0" eb="1">
      <t>アキラ</t>
    </rPh>
    <rPh sb="4" eb="5">
      <t>シノブ</t>
    </rPh>
    <rPh sb="8" eb="9">
      <t>コト</t>
    </rPh>
    <rPh sb="12" eb="13">
      <t>コウ</t>
    </rPh>
    <phoneticPr fontId="43"/>
  </si>
  <si>
    <t>回 答</t>
    <rPh sb="0" eb="1">
      <t>カイ</t>
    </rPh>
    <rPh sb="2" eb="3">
      <t>コタエ</t>
    </rPh>
    <phoneticPr fontId="43"/>
  </si>
  <si>
    <t>判定</t>
    <rPh sb="0" eb="2">
      <t>ハンテイ</t>
    </rPh>
    <phoneticPr fontId="43"/>
  </si>
  <si>
    <t>新耐震基準施行（昭和５６年６月１日）以前に建築されたものであることを確認して、「○」を選択してください。</t>
    <rPh sb="0" eb="1">
      <t>シン</t>
    </rPh>
    <rPh sb="1" eb="3">
      <t>タイシン</t>
    </rPh>
    <rPh sb="3" eb="5">
      <t>キジュン</t>
    </rPh>
    <rPh sb="5" eb="7">
      <t>セコウ</t>
    </rPh>
    <rPh sb="8" eb="10">
      <t>ショウワ</t>
    </rPh>
    <rPh sb="34" eb="36">
      <t>カクニン</t>
    </rPh>
    <rPh sb="43" eb="45">
      <t>センタク</t>
    </rPh>
    <phoneticPr fontId="43"/>
  </si>
  <si>
    <t>以下のA～Eのうち、どれか１つを満たす場合は「○」を選択してください。
●非木造の場合
　Ａ．改修前、Ｉs値がおおむね０．７に満たない。
　Ｂ．改修前、ｑ値がおおむね１．０に満たない。
　Ｃ．改修前、ＣｔｕＳｄ値がおおむね０．３に満たない。
　Ｄ．改修前、Ｉs値がおおむね１．０以下かつ補強を必要とする特別な理由がある。
●木造の場合
　Ｅ．改修前、Ｉw値が１．１未満である。</t>
    <rPh sb="0" eb="2">
      <t>イカ</t>
    </rPh>
    <rPh sb="16" eb="17">
      <t>ミ</t>
    </rPh>
    <rPh sb="19" eb="21">
      <t>バアイ</t>
    </rPh>
    <rPh sb="26" eb="28">
      <t>センタク</t>
    </rPh>
    <rPh sb="38" eb="39">
      <t>ヒ</t>
    </rPh>
    <rPh sb="39" eb="41">
      <t>モクゾウ</t>
    </rPh>
    <rPh sb="42" eb="44">
      <t>バアイ</t>
    </rPh>
    <rPh sb="163" eb="165">
      <t>モクゾウ</t>
    </rPh>
    <rPh sb="166" eb="168">
      <t>バアイ</t>
    </rPh>
    <phoneticPr fontId="43"/>
  </si>
  <si>
    <t>以下のF～Gのうち、どちらか１つを満たす場合は「○」を選択してください。
●非木造の場合
　F．改修後、Ｉs値がおおむね０．７を超え、かつｑ値がおおむね１．０(又はＣｔｕＳｄ値がおおむね０．３)を
　　  超える。
●木造の場合
　G．改修後、Ｉw値が１．１を超える。</t>
    <rPh sb="0" eb="2">
      <t>イカ</t>
    </rPh>
    <rPh sb="20" eb="22">
      <t>バアイ</t>
    </rPh>
    <rPh sb="27" eb="29">
      <t>センタク</t>
    </rPh>
    <rPh sb="39" eb="42">
      <t>ヒモクゾウ</t>
    </rPh>
    <rPh sb="43" eb="45">
      <t>バアイ</t>
    </rPh>
    <rPh sb="110" eb="112">
      <t>モクゾウ</t>
    </rPh>
    <rPh sb="113" eb="115">
      <t>バアイ</t>
    </rPh>
    <phoneticPr fontId="43"/>
  </si>
  <si>
    <t>今回申請する事業が、他の国庫補助を受ける事業に係る経費ではないことを確認して、「○」を選択してください。</t>
    <rPh sb="0" eb="2">
      <t>コンカイ</t>
    </rPh>
    <rPh sb="2" eb="4">
      <t>シンセイ</t>
    </rPh>
    <rPh sb="6" eb="8">
      <t>ジギョウ</t>
    </rPh>
    <rPh sb="10" eb="11">
      <t>ホカ</t>
    </rPh>
    <rPh sb="12" eb="14">
      <t>コッコ</t>
    </rPh>
    <rPh sb="14" eb="16">
      <t>ホジョ</t>
    </rPh>
    <rPh sb="17" eb="18">
      <t>ウ</t>
    </rPh>
    <rPh sb="20" eb="22">
      <t>ジギョウ</t>
    </rPh>
    <rPh sb="23" eb="24">
      <t>カカ</t>
    </rPh>
    <rPh sb="25" eb="27">
      <t>ケイヒ</t>
    </rPh>
    <rPh sb="34" eb="36">
      <t>カクニン</t>
    </rPh>
    <rPh sb="43" eb="45">
      <t>センタク</t>
    </rPh>
    <phoneticPr fontId="43"/>
  </si>
  <si>
    <t>補助対象となる事業経費に増改築、増床工事に係る経費を含んでいないことを確認して、「○」を選択してください。</t>
    <rPh sb="0" eb="2">
      <t>ホジョ</t>
    </rPh>
    <rPh sb="2" eb="4">
      <t>タイショウ</t>
    </rPh>
    <rPh sb="7" eb="9">
      <t>ジギョウ</t>
    </rPh>
    <rPh sb="9" eb="11">
      <t>ケイヒ</t>
    </rPh>
    <rPh sb="12" eb="15">
      <t>ゾウカイチク</t>
    </rPh>
    <rPh sb="16" eb="17">
      <t>ゾウ</t>
    </rPh>
    <rPh sb="17" eb="18">
      <t>ユカ</t>
    </rPh>
    <rPh sb="18" eb="20">
      <t>コウジ</t>
    </rPh>
    <rPh sb="21" eb="22">
      <t>カカ</t>
    </rPh>
    <rPh sb="23" eb="25">
      <t>ケイヒ</t>
    </rPh>
    <rPh sb="26" eb="27">
      <t>フク</t>
    </rPh>
    <rPh sb="35" eb="37">
      <t>カクニン</t>
    </rPh>
    <rPh sb="44" eb="46">
      <t>センタク</t>
    </rPh>
    <phoneticPr fontId="43"/>
  </si>
  <si>
    <t>【チェック項目Ⅱ】　提出書類が揃っているか</t>
    <rPh sb="5" eb="7">
      <t>コウモク</t>
    </rPh>
    <rPh sb="10" eb="12">
      <t>テイシュツ</t>
    </rPh>
    <rPh sb="12" eb="14">
      <t>ショルイ</t>
    </rPh>
    <rPh sb="15" eb="16">
      <t>ソロ</t>
    </rPh>
    <phoneticPr fontId="43"/>
  </si>
  <si>
    <t>様式４－１（計画調書）　　　　　　　　　　　　　　　　　　　　　　　　　　　</t>
    <rPh sb="0" eb="2">
      <t>ヨウシキ</t>
    </rPh>
    <rPh sb="6" eb="8">
      <t>ケイカク</t>
    </rPh>
    <rPh sb="8" eb="10">
      <t>チョウショ</t>
    </rPh>
    <phoneticPr fontId="43"/>
  </si>
  <si>
    <t>様式４－２（調査経費・各実施設計費・各工事費の内訳）　　　　　</t>
    <rPh sb="0" eb="2">
      <t>ヨウシキ</t>
    </rPh>
    <rPh sb="6" eb="8">
      <t>チョウサ</t>
    </rPh>
    <rPh sb="8" eb="10">
      <t>ケイヒ</t>
    </rPh>
    <rPh sb="11" eb="14">
      <t>カクジッシ</t>
    </rPh>
    <rPh sb="14" eb="16">
      <t>セッケイ</t>
    </rPh>
    <rPh sb="16" eb="17">
      <t>ヒ</t>
    </rPh>
    <rPh sb="18" eb="22">
      <t>カクコウジヒ</t>
    </rPh>
    <rPh sb="23" eb="25">
      <t>ウチワケ</t>
    </rPh>
    <phoneticPr fontId="43"/>
  </si>
  <si>
    <t>様式４－３（耐震性能の診断・補強設計を行った診断者の所見）</t>
    <rPh sb="0" eb="2">
      <t>ヨウシキ</t>
    </rPh>
    <rPh sb="6" eb="8">
      <t>タイシン</t>
    </rPh>
    <rPh sb="8" eb="10">
      <t>セイノウ</t>
    </rPh>
    <rPh sb="11" eb="13">
      <t>シンダン</t>
    </rPh>
    <rPh sb="14" eb="16">
      <t>ホキョウ</t>
    </rPh>
    <rPh sb="16" eb="18">
      <t>セッケイ</t>
    </rPh>
    <rPh sb="19" eb="20">
      <t>オコナ</t>
    </rPh>
    <rPh sb="22" eb="24">
      <t>シンダン</t>
    </rPh>
    <rPh sb="24" eb="25">
      <t>シャ</t>
    </rPh>
    <rPh sb="26" eb="28">
      <t>ショケン</t>
    </rPh>
    <phoneticPr fontId="43"/>
  </si>
  <si>
    <t>様式４－４（教員・生徒数調書）</t>
    <rPh sb="0" eb="2">
      <t>ヨウシキ</t>
    </rPh>
    <rPh sb="6" eb="8">
      <t>キョウイン</t>
    </rPh>
    <rPh sb="9" eb="12">
      <t>セイトスウ</t>
    </rPh>
    <rPh sb="12" eb="14">
      <t>チョウショ</t>
    </rPh>
    <phoneticPr fontId="43"/>
  </si>
  <si>
    <t>採択理由書　【共通様式】</t>
    <rPh sb="0" eb="2">
      <t>サイタク</t>
    </rPh>
    <rPh sb="2" eb="5">
      <t>リユウショ</t>
    </rPh>
    <rPh sb="7" eb="9">
      <t>キョウツウ</t>
    </rPh>
    <rPh sb="9" eb="11">
      <t>ヨウシキ</t>
    </rPh>
    <phoneticPr fontId="43"/>
  </si>
  <si>
    <t>見積書整理表</t>
    <rPh sb="0" eb="3">
      <t>ミツモリショ</t>
    </rPh>
    <rPh sb="3" eb="6">
      <t>セイリヒョウ</t>
    </rPh>
    <phoneticPr fontId="43"/>
  </si>
  <si>
    <t>工事等の説明一覧</t>
    <rPh sb="0" eb="2">
      <t>コウジ</t>
    </rPh>
    <rPh sb="2" eb="3">
      <t>トウ</t>
    </rPh>
    <rPh sb="4" eb="6">
      <t>セツメイ</t>
    </rPh>
    <rPh sb="6" eb="8">
      <t>イチラン</t>
    </rPh>
    <phoneticPr fontId="43"/>
  </si>
  <si>
    <t>工事予定施設の計画図面（配置図、立面図及び平面図）</t>
    <rPh sb="0" eb="2">
      <t>コウジ</t>
    </rPh>
    <rPh sb="2" eb="4">
      <t>ヨテイ</t>
    </rPh>
    <rPh sb="4" eb="6">
      <t>シセツ</t>
    </rPh>
    <rPh sb="7" eb="9">
      <t>ケイカク</t>
    </rPh>
    <rPh sb="9" eb="11">
      <t>ズメン</t>
    </rPh>
    <rPh sb="12" eb="15">
      <t>ハイチズ</t>
    </rPh>
    <rPh sb="16" eb="19">
      <t>リツメンズ</t>
    </rPh>
    <rPh sb="19" eb="20">
      <t>オヨ</t>
    </rPh>
    <rPh sb="21" eb="24">
      <t>ヘイメンズ</t>
    </rPh>
    <phoneticPr fontId="43"/>
  </si>
  <si>
    <t>A</t>
    <phoneticPr fontId="43"/>
  </si>
  <si>
    <t>工事予定施設の「配置図」　【様式自由】
※学校の敷地全体が分かり、かつ工事予定の建物を明示した図面を提出してください。</t>
    <rPh sb="50" eb="52">
      <t>テイシュツ</t>
    </rPh>
    <phoneticPr fontId="43"/>
  </si>
  <si>
    <t>B</t>
    <phoneticPr fontId="43"/>
  </si>
  <si>
    <r>
      <t>工事予定施設の「平面図」（工事予定範囲がわかるもので、どこにどのような耐震補強工事を施すかがわかるもの）　【様式自由】
※　</t>
    </r>
    <r>
      <rPr>
        <b/>
        <u/>
        <sz val="11"/>
        <color rgb="FF0070C0"/>
        <rFont val="ＭＳ Ｐゴシック"/>
        <family val="3"/>
        <charset val="128"/>
        <scheme val="minor"/>
      </rPr>
      <t>「改修前」と「改修後」の両方の図面が必要となりますので御注意ください。</t>
    </r>
    <rPh sb="63" eb="66">
      <t>カイシュウマエ</t>
    </rPh>
    <rPh sb="69" eb="71">
      <t>カイシュウ</t>
    </rPh>
    <rPh sb="71" eb="72">
      <t>ゴ</t>
    </rPh>
    <rPh sb="74" eb="76">
      <t>リョウホウ</t>
    </rPh>
    <rPh sb="77" eb="79">
      <t>ズメン</t>
    </rPh>
    <rPh sb="80" eb="82">
      <t>ヒツヨウ</t>
    </rPh>
    <rPh sb="89" eb="92">
      <t>ゴチュウイ</t>
    </rPh>
    <phoneticPr fontId="43"/>
  </si>
  <si>
    <t>C</t>
    <phoneticPr fontId="43"/>
  </si>
  <si>
    <r>
      <t>工事予定施設の「立面図」（</t>
    </r>
    <r>
      <rPr>
        <u/>
        <sz val="11"/>
        <color theme="1"/>
        <rFont val="ＭＳ Ｐゴシック"/>
        <family val="3"/>
        <charset val="128"/>
        <scheme val="minor"/>
      </rPr>
      <t>外壁等の外部工事を予定している場合のみ</t>
    </r>
    <r>
      <rPr>
        <sz val="11"/>
        <rFont val="ＭＳ Ｐゴシック"/>
        <family val="3"/>
        <charset val="128"/>
      </rPr>
      <t>、当該範囲を明示した上で提出）　【様式自由】
※　</t>
    </r>
    <r>
      <rPr>
        <b/>
        <u/>
        <sz val="11"/>
        <color rgb="FF0070C0"/>
        <rFont val="ＭＳ Ｐゴシック"/>
        <family val="3"/>
        <charset val="128"/>
        <scheme val="minor"/>
      </rPr>
      <t>「改修前」と「改修後」の両方の図面が必要となりますので御注意ください。</t>
    </r>
    <r>
      <rPr>
        <sz val="11"/>
        <rFont val="ＭＳ Ｐゴシック"/>
        <family val="3"/>
        <charset val="128"/>
      </rPr>
      <t xml:space="preserve">
※　該当しない場合、「該当なし」を選択してください。</t>
    </r>
    <rPh sb="42" eb="43">
      <t>ウエ</t>
    </rPh>
    <phoneticPr fontId="43"/>
  </si>
  <si>
    <t>耐震診断書　【様式自由】</t>
    <rPh sb="0" eb="2">
      <t>タイシン</t>
    </rPh>
    <rPh sb="2" eb="5">
      <t>シンダンショ</t>
    </rPh>
    <phoneticPr fontId="43"/>
  </si>
  <si>
    <t>耐震補強設計書　【様式自由】</t>
    <rPh sb="0" eb="2">
      <t>タイシン</t>
    </rPh>
    <rPh sb="2" eb="4">
      <t>ホキョウ</t>
    </rPh>
    <rPh sb="4" eb="7">
      <t>セッケイショ</t>
    </rPh>
    <phoneticPr fontId="43"/>
  </si>
  <si>
    <t>過去３年度分の貸借対照表の写し</t>
    <rPh sb="0" eb="2">
      <t>カコ</t>
    </rPh>
    <rPh sb="3" eb="6">
      <t>ネンドブン</t>
    </rPh>
    <phoneticPr fontId="43"/>
  </si>
  <si>
    <t>過去３年度分の監事監査報告書の写し</t>
    <rPh sb="0" eb="2">
      <t>カコ</t>
    </rPh>
    <rPh sb="3" eb="6">
      <t>ネンドブン</t>
    </rPh>
    <rPh sb="7" eb="9">
      <t xml:space="preserve">_x0003_- </t>
    </rPh>
    <rPh sb="9" eb="11">
      <t>_x0001__x0000__x0000_</t>
    </rPh>
    <rPh sb="11" eb="14">
      <t>_x0000__x0000__x0003__x0000__x0003_※</t>
    </rPh>
    <rPh sb="15" eb="16">
      <t/>
    </rPh>
    <phoneticPr fontId="43"/>
  </si>
  <si>
    <t>経費按分にかかる資料　（※必要に応じて提出）　【様式自由】</t>
    <rPh sb="0" eb="2">
      <t>ケイヒ</t>
    </rPh>
    <rPh sb="2" eb="4">
      <t>アンブン</t>
    </rPh>
    <rPh sb="8" eb="10">
      <t>シリョウ</t>
    </rPh>
    <rPh sb="13" eb="15">
      <t>ヒツヨウ</t>
    </rPh>
    <rPh sb="16" eb="17">
      <t>オウ</t>
    </rPh>
    <rPh sb="19" eb="21">
      <t>テイシュツ</t>
    </rPh>
    <rPh sb="24" eb="26">
      <t>ヨウシキ</t>
    </rPh>
    <rPh sb="26" eb="28">
      <t>ジユウ</t>
    </rPh>
    <phoneticPr fontId="43"/>
  </si>
  <si>
    <t>※　「耐震診断書」及び「耐震補強設計書」が一体となっている場合、「７．耐震診断書」「８．耐震補強設計書」の両方の回答欄について「○」を選択してください。</t>
    <rPh sb="3" eb="5">
      <t>タイシン</t>
    </rPh>
    <rPh sb="5" eb="7">
      <t>シンダン</t>
    </rPh>
    <rPh sb="7" eb="8">
      <t>ショ</t>
    </rPh>
    <rPh sb="9" eb="10">
      <t>オヨ</t>
    </rPh>
    <rPh sb="12" eb="14">
      <t>タイシン</t>
    </rPh>
    <rPh sb="14" eb="16">
      <t>ホキョウ</t>
    </rPh>
    <rPh sb="16" eb="18">
      <t>セッケイ</t>
    </rPh>
    <rPh sb="18" eb="19">
      <t>ショ</t>
    </rPh>
    <rPh sb="21" eb="23">
      <t>イッタイ</t>
    </rPh>
    <rPh sb="29" eb="31">
      <t>バアイ</t>
    </rPh>
    <rPh sb="35" eb="37">
      <t>タイシン</t>
    </rPh>
    <rPh sb="37" eb="40">
      <t>シンダンショ</t>
    </rPh>
    <rPh sb="44" eb="46">
      <t>タイシン</t>
    </rPh>
    <rPh sb="46" eb="48">
      <t>ホキョウ</t>
    </rPh>
    <rPh sb="48" eb="51">
      <t>セッケイショ</t>
    </rPh>
    <rPh sb="53" eb="55">
      <t>リョウホウ</t>
    </rPh>
    <rPh sb="56" eb="58">
      <t>カイトウ</t>
    </rPh>
    <rPh sb="58" eb="59">
      <t>ラン</t>
    </rPh>
    <rPh sb="67" eb="69">
      <t>センタク</t>
    </rPh>
    <phoneticPr fontId="43"/>
  </si>
  <si>
    <t>【チェック項目Ⅲ】　提出書類の内容に不備はないか</t>
    <rPh sb="5" eb="7">
      <t>コウモク</t>
    </rPh>
    <rPh sb="10" eb="12">
      <t>テイシュツ</t>
    </rPh>
    <rPh sb="12" eb="14">
      <t>ショルイ</t>
    </rPh>
    <rPh sb="15" eb="17">
      <t>ナイヨウ</t>
    </rPh>
    <rPh sb="18" eb="20">
      <t>フビ</t>
    </rPh>
    <phoneticPr fontId="43"/>
  </si>
  <si>
    <t>確　認　事　項　（「様式４－１」「様式４－３」）</t>
    <rPh sb="0" eb="1">
      <t>アキラ</t>
    </rPh>
    <rPh sb="2" eb="3">
      <t>シノブ</t>
    </rPh>
    <rPh sb="4" eb="5">
      <t>コト</t>
    </rPh>
    <rPh sb="6" eb="7">
      <t>コウ</t>
    </rPh>
    <rPh sb="10" eb="11">
      <t>サマ</t>
    </rPh>
    <rPh sb="11" eb="12">
      <t>シキ</t>
    </rPh>
    <rPh sb="17" eb="19">
      <t>ヨウシキ</t>
    </rPh>
    <phoneticPr fontId="43"/>
  </si>
  <si>
    <t>「様式４－１」及び「様式４－３」に記載した構造耐震指標等の数値が、耐震診断書の数値と一致していることを確認して、「○」を選択してください。</t>
    <rPh sb="1" eb="3">
      <t>ヨウシキ</t>
    </rPh>
    <rPh sb="7" eb="8">
      <t>オヨ</t>
    </rPh>
    <rPh sb="10" eb="12">
      <t>ヨウシキ</t>
    </rPh>
    <rPh sb="17" eb="19">
      <t>キサイ</t>
    </rPh>
    <rPh sb="21" eb="23">
      <t>コウゾウ</t>
    </rPh>
    <rPh sb="23" eb="25">
      <t>タイシン</t>
    </rPh>
    <rPh sb="25" eb="27">
      <t>シヒョウ</t>
    </rPh>
    <rPh sb="27" eb="28">
      <t>トウ</t>
    </rPh>
    <rPh sb="29" eb="31">
      <t>スウチ</t>
    </rPh>
    <rPh sb="33" eb="35">
      <t>タイシン</t>
    </rPh>
    <rPh sb="35" eb="38">
      <t>シンダンショ</t>
    </rPh>
    <rPh sb="39" eb="41">
      <t>スウチ</t>
    </rPh>
    <rPh sb="42" eb="44">
      <t>イッチ</t>
    </rPh>
    <rPh sb="51" eb="53">
      <t>カクニン</t>
    </rPh>
    <rPh sb="60" eb="62">
      <t>センタク</t>
    </rPh>
    <phoneticPr fontId="43"/>
  </si>
  <si>
    <t>確　認　事　項　（「見積書整理表」「工事等の説明一覧」「平面図（立面図）」「様式４－２」）</t>
    <rPh sb="0" eb="1">
      <t>アキラ</t>
    </rPh>
    <rPh sb="2" eb="3">
      <t>シノブ</t>
    </rPh>
    <rPh sb="4" eb="5">
      <t>コト</t>
    </rPh>
    <rPh sb="6" eb="7">
      <t>コウ</t>
    </rPh>
    <rPh sb="10" eb="13">
      <t>ミツモリショ</t>
    </rPh>
    <rPh sb="13" eb="16">
      <t>セイリヒョウ</t>
    </rPh>
    <rPh sb="18" eb="20">
      <t>コウジ</t>
    </rPh>
    <rPh sb="20" eb="21">
      <t>トウ</t>
    </rPh>
    <rPh sb="22" eb="24">
      <t>セツメイ</t>
    </rPh>
    <rPh sb="24" eb="26">
      <t>イチラン</t>
    </rPh>
    <rPh sb="28" eb="31">
      <t>ヘイメンズ</t>
    </rPh>
    <rPh sb="32" eb="35">
      <t>リツメンズ</t>
    </rPh>
    <rPh sb="38" eb="40">
      <t>ヨウシキ</t>
    </rPh>
    <phoneticPr fontId="43"/>
  </si>
  <si>
    <t>「見積書整理表」に付した番号が、「工事等の説明一覧」、「平面図（立面図）」、「様式４－２」に付した番号と、それぞれ対応していることを確認して、「○」を選択してください。</t>
    <rPh sb="17" eb="19">
      <t>コウジ</t>
    </rPh>
    <rPh sb="19" eb="20">
      <t>トウ</t>
    </rPh>
    <rPh sb="21" eb="23">
      <t>セツメイ</t>
    </rPh>
    <rPh sb="23" eb="25">
      <t>イチラン</t>
    </rPh>
    <rPh sb="28" eb="31">
      <t>ヘイメンズ</t>
    </rPh>
    <rPh sb="32" eb="35">
      <t>リツメンズ</t>
    </rPh>
    <rPh sb="39" eb="41">
      <t>ヨウシキ</t>
    </rPh>
    <rPh sb="46" eb="47">
      <t>フ</t>
    </rPh>
    <rPh sb="49" eb="50">
      <t>バン</t>
    </rPh>
    <rPh sb="50" eb="51">
      <t>ゴウ</t>
    </rPh>
    <rPh sb="57" eb="59">
      <t>タイオウ</t>
    </rPh>
    <rPh sb="66" eb="68">
      <t>カクニン</t>
    </rPh>
    <rPh sb="75" eb="77">
      <t>センタク</t>
    </rPh>
    <phoneticPr fontId="43"/>
  </si>
  <si>
    <t>確　認　事　項　（工事予定施設の計画図面）</t>
    <phoneticPr fontId="43"/>
  </si>
  <si>
    <r>
      <t>「ブレース」、「耐震補強壁」等の補強箇所について、「平面図（立面図）」に「見積書整理表」に付した番号を明記するなどして（手書き・マーカー等でかまわない）その</t>
    </r>
    <r>
      <rPr>
        <b/>
        <sz val="11"/>
        <color theme="1"/>
        <rFont val="ＭＳ Ｐゴシック"/>
        <family val="3"/>
        <charset val="128"/>
        <scheme val="minor"/>
      </rPr>
      <t>設置箇所</t>
    </r>
    <r>
      <rPr>
        <sz val="11"/>
        <rFont val="ＭＳ Ｐゴシック"/>
        <family val="3"/>
        <charset val="128"/>
      </rPr>
      <t>と</t>
    </r>
    <r>
      <rPr>
        <b/>
        <sz val="11"/>
        <color theme="1"/>
        <rFont val="ＭＳ Ｐゴシック"/>
        <family val="3"/>
        <charset val="128"/>
        <scheme val="minor"/>
      </rPr>
      <t>設置数</t>
    </r>
    <r>
      <rPr>
        <sz val="11"/>
        <rFont val="ＭＳ Ｐゴシック"/>
        <family val="3"/>
        <charset val="128"/>
      </rPr>
      <t>が確認できることを確認の上、「○」を選択してください。【様式自由】</t>
    </r>
    <rPh sb="26" eb="29">
      <t>ヘイメンズ</t>
    </rPh>
    <rPh sb="30" eb="33">
      <t>リツメンズ</t>
    </rPh>
    <rPh sb="87" eb="89">
      <t>カクニン</t>
    </rPh>
    <rPh sb="95" eb="97">
      <t>カクニン</t>
    </rPh>
    <rPh sb="98" eb="99">
      <t>ウエ</t>
    </rPh>
    <rPh sb="104" eb="106">
      <t>センタク</t>
    </rPh>
    <phoneticPr fontId="43"/>
  </si>
  <si>
    <r>
      <t>建具等にかかる工事がある場合、「平面図（立面図）」に「見積書整理表」に付した番号を明記するなどして（手書き・マーカー等でかまわない）その</t>
    </r>
    <r>
      <rPr>
        <b/>
        <sz val="11"/>
        <color theme="1"/>
        <rFont val="ＭＳ Ｐゴシック"/>
        <family val="3"/>
        <charset val="128"/>
        <scheme val="minor"/>
      </rPr>
      <t>場所</t>
    </r>
    <r>
      <rPr>
        <sz val="11"/>
        <rFont val="ＭＳ Ｐゴシック"/>
        <family val="3"/>
        <charset val="128"/>
      </rPr>
      <t>と</t>
    </r>
    <r>
      <rPr>
        <b/>
        <sz val="11"/>
        <color theme="1"/>
        <rFont val="ＭＳ Ｐゴシック"/>
        <family val="3"/>
        <charset val="128"/>
        <scheme val="minor"/>
      </rPr>
      <t>箇所数</t>
    </r>
    <r>
      <rPr>
        <sz val="11"/>
        <rFont val="ＭＳ Ｐゴシック"/>
        <family val="3"/>
        <charset val="128"/>
      </rPr>
      <t>が確認できることを確認の上、「○」を選択してください。該当しない場合、「該当なし」を選択してください。【様式自由】</t>
    </r>
    <rPh sb="16" eb="19">
      <t>ヘイメンズ</t>
    </rPh>
    <rPh sb="20" eb="23">
      <t>リツメンズ</t>
    </rPh>
    <rPh sb="101" eb="103">
      <t>ガイトウ</t>
    </rPh>
    <rPh sb="106" eb="108">
      <t>バアイ</t>
    </rPh>
    <rPh sb="110" eb="112">
      <t>ガイトウ</t>
    </rPh>
    <rPh sb="116" eb="118">
      <t>センタク</t>
    </rPh>
    <phoneticPr fontId="43"/>
  </si>
  <si>
    <r>
      <t>固定机・固定椅子等がない「大規模空間を有する施設」「大規模空間以外に地域住民の受入れが２週間程度可能となる会議室・教室等の施設」がある場合、「平面図」にその</t>
    </r>
    <r>
      <rPr>
        <b/>
        <sz val="11"/>
        <color theme="1"/>
        <rFont val="ＭＳ Ｐゴシック"/>
        <family val="3"/>
        <charset val="128"/>
        <scheme val="minor"/>
      </rPr>
      <t>場所</t>
    </r>
    <r>
      <rPr>
        <sz val="11"/>
        <rFont val="ＭＳ Ｐゴシック"/>
        <family val="3"/>
        <charset val="128"/>
      </rPr>
      <t>と</t>
    </r>
    <r>
      <rPr>
        <b/>
        <sz val="11"/>
        <color theme="1"/>
        <rFont val="ＭＳ Ｐゴシック"/>
        <family val="3"/>
        <charset val="128"/>
        <scheme val="minor"/>
      </rPr>
      <t>面積</t>
    </r>
    <r>
      <rPr>
        <sz val="11"/>
        <rFont val="ＭＳ Ｐゴシック"/>
        <family val="3"/>
        <charset val="128"/>
      </rPr>
      <t xml:space="preserve">が示されている（手書き・マーカー等でかまわない）ことを確認して、「○」を選択してください。該当しない場合、「該当なし」を選択してください。【様式自由】
</t>
    </r>
    <r>
      <rPr>
        <sz val="11"/>
        <rFont val="ＭＳ Ｐゴシック"/>
        <family val="3"/>
        <charset val="128"/>
        <scheme val="minor"/>
      </rPr>
      <t>※様式４－１に記入されている面積と一致していることをご確認ください。</t>
    </r>
    <rPh sb="0" eb="2">
      <t>コテイ</t>
    </rPh>
    <rPh sb="2" eb="3">
      <t>ツクエ</t>
    </rPh>
    <rPh sb="4" eb="6">
      <t>コテイ</t>
    </rPh>
    <rPh sb="6" eb="8">
      <t>イス</t>
    </rPh>
    <rPh sb="8" eb="9">
      <t>トウ</t>
    </rPh>
    <rPh sb="13" eb="16">
      <t>ダイキボ</t>
    </rPh>
    <rPh sb="16" eb="18">
      <t>クウカン</t>
    </rPh>
    <rPh sb="19" eb="20">
      <t>ユウ</t>
    </rPh>
    <rPh sb="22" eb="24">
      <t>シセツ</t>
    </rPh>
    <rPh sb="26" eb="29">
      <t>ダイキボ</t>
    </rPh>
    <rPh sb="29" eb="31">
      <t>クウカン</t>
    </rPh>
    <rPh sb="31" eb="33">
      <t>イガイ</t>
    </rPh>
    <rPh sb="34" eb="36">
      <t>チイキ</t>
    </rPh>
    <rPh sb="36" eb="38">
      <t>ジュウミン</t>
    </rPh>
    <rPh sb="39" eb="41">
      <t>ウケイ</t>
    </rPh>
    <rPh sb="44" eb="46">
      <t>シュウカン</t>
    </rPh>
    <rPh sb="46" eb="48">
      <t>テイド</t>
    </rPh>
    <rPh sb="48" eb="50">
      <t>カノウ</t>
    </rPh>
    <rPh sb="53" eb="56">
      <t>カイギシツ</t>
    </rPh>
    <rPh sb="57" eb="59">
      <t>キョウシツ</t>
    </rPh>
    <rPh sb="59" eb="60">
      <t>トウ</t>
    </rPh>
    <rPh sb="61" eb="63">
      <t>シセツ</t>
    </rPh>
    <rPh sb="67" eb="69">
      <t>バアイ</t>
    </rPh>
    <rPh sb="71" eb="74">
      <t>ヘイメンズ</t>
    </rPh>
    <rPh sb="78" eb="80">
      <t>バショ</t>
    </rPh>
    <rPh sb="81" eb="83">
      <t>メンセキ</t>
    </rPh>
    <rPh sb="84" eb="85">
      <t>シメ</t>
    </rPh>
    <rPh sb="110" eb="112">
      <t>カクニン</t>
    </rPh>
    <rPh sb="119" eb="121">
      <t>センタク</t>
    </rPh>
    <rPh sb="160" eb="162">
      <t>ヨウシキ</t>
    </rPh>
    <rPh sb="166" eb="168">
      <t>キニュウ</t>
    </rPh>
    <rPh sb="173" eb="175">
      <t>メンセキ</t>
    </rPh>
    <rPh sb="176" eb="178">
      <t>イッチ</t>
    </rPh>
    <rPh sb="186" eb="188">
      <t>カクニン</t>
    </rPh>
    <phoneticPr fontId="43"/>
  </si>
  <si>
    <t>提　出　方　法（紙と電子メール（一部資料）、両方で提出すること。）</t>
    <rPh sb="0" eb="1">
      <t>ツツミ</t>
    </rPh>
    <rPh sb="2" eb="3">
      <t>デ</t>
    </rPh>
    <rPh sb="4" eb="5">
      <t>カタ</t>
    </rPh>
    <rPh sb="6" eb="7">
      <t>ホウ</t>
    </rPh>
    <rPh sb="16" eb="18">
      <t>イチブ</t>
    </rPh>
    <rPh sb="18" eb="20">
      <t>シリョウ</t>
    </rPh>
    <phoneticPr fontId="43"/>
  </si>
  <si>
    <t>紙提出については、原則Ａ４版で作成の上、ファイルに綴り、各様式別にインデックスを付されていること、また、ファイルの表紙・背表紙には、補助金名、都道府県名、学校法人名、学校名を記入されていることを確認して、「○」を選択してください。
※　カタログ、平面図等について、文字が判読しづらくなる場合は、A３版で作成してもかまいません。</t>
    <rPh sb="0" eb="1">
      <t>カミ</t>
    </rPh>
    <rPh sb="1" eb="3">
      <t>テイシュツ</t>
    </rPh>
    <rPh sb="40" eb="41">
      <t>フ</t>
    </rPh>
    <rPh sb="97" eb="99">
      <t>カクニン</t>
    </rPh>
    <rPh sb="106" eb="108">
      <t>センタク</t>
    </rPh>
    <phoneticPr fontId="43"/>
  </si>
  <si>
    <t>全事業区分共通様式［学校法人作成］</t>
    <rPh sb="0" eb="3">
      <t>ゼンジギョウ</t>
    </rPh>
    <rPh sb="3" eb="5">
      <t>クブン</t>
    </rPh>
    <rPh sb="5" eb="7">
      <t>キョウツウ</t>
    </rPh>
    <rPh sb="7" eb="9">
      <t>ヨウシキ</t>
    </rPh>
    <rPh sb="10" eb="12">
      <t>ガッコウ</t>
    </rPh>
    <rPh sb="12" eb="14">
      <t>ホウジン</t>
    </rPh>
    <rPh sb="14" eb="16">
      <t>サクセイ</t>
    </rPh>
    <phoneticPr fontId="43"/>
  </si>
  <si>
    <t>見　積　書　整　理　表</t>
    <rPh sb="0" eb="1">
      <t>ミ</t>
    </rPh>
    <rPh sb="2" eb="3">
      <t>セキ</t>
    </rPh>
    <rPh sb="4" eb="5">
      <t>ショ</t>
    </rPh>
    <rPh sb="6" eb="7">
      <t>ヒトシ</t>
    </rPh>
    <rPh sb="8" eb="9">
      <t>リ</t>
    </rPh>
    <rPh sb="10" eb="11">
      <t>ヒョウ</t>
    </rPh>
    <phoneticPr fontId="43"/>
  </si>
  <si>
    <t>学校名</t>
    <rPh sb="0" eb="3">
      <t>ガッコウメイ</t>
    </rPh>
    <phoneticPr fontId="43"/>
  </si>
  <si>
    <t>事業区分</t>
    <rPh sb="0" eb="2">
      <t>ジギョウ</t>
    </rPh>
    <rPh sb="2" eb="4">
      <t>クブン</t>
    </rPh>
    <phoneticPr fontId="43"/>
  </si>
  <si>
    <t>事業名</t>
    <rPh sb="0" eb="2">
      <t>ジギョウ</t>
    </rPh>
    <rPh sb="2" eb="3">
      <t>メイ</t>
    </rPh>
    <phoneticPr fontId="43"/>
  </si>
  <si>
    <t>（単位：円）</t>
    <phoneticPr fontId="43"/>
  </si>
  <si>
    <t>整理番号</t>
    <rPh sb="0" eb="2">
      <t>セイリ</t>
    </rPh>
    <rPh sb="2" eb="4">
      <t>バンゴウ</t>
    </rPh>
    <phoneticPr fontId="43"/>
  </si>
  <si>
    <t>項目名</t>
    <rPh sb="0" eb="3">
      <t>コウモクメイ</t>
    </rPh>
    <phoneticPr fontId="43"/>
  </si>
  <si>
    <t>左記経費（Ｄ列）について</t>
    <rPh sb="0" eb="2">
      <t>サキ</t>
    </rPh>
    <rPh sb="2" eb="4">
      <t>ケイヒ</t>
    </rPh>
    <rPh sb="6" eb="7">
      <t>レツ</t>
    </rPh>
    <phoneticPr fontId="43"/>
  </si>
  <si>
    <t>単価</t>
    <rPh sb="0" eb="2">
      <t>タンカ</t>
    </rPh>
    <phoneticPr fontId="10"/>
  </si>
  <si>
    <r>
      <t xml:space="preserve">数量
</t>
    </r>
    <r>
      <rPr>
        <sz val="9"/>
        <color theme="1"/>
        <rFont val="ＭＳ Ｐゴシック"/>
        <family val="3"/>
        <charset val="128"/>
        <scheme val="minor"/>
      </rPr>
      <t>（対象分）</t>
    </r>
    <rPh sb="0" eb="2">
      <t>スウリョウ</t>
    </rPh>
    <rPh sb="4" eb="6">
      <t>タイショウ</t>
    </rPh>
    <rPh sb="6" eb="7">
      <t>ブン</t>
    </rPh>
    <phoneticPr fontId="10"/>
  </si>
  <si>
    <r>
      <t xml:space="preserve">数量
</t>
    </r>
    <r>
      <rPr>
        <sz val="9"/>
        <color theme="1"/>
        <rFont val="ＭＳ Ｐゴシック"/>
        <family val="3"/>
        <charset val="128"/>
        <scheme val="minor"/>
      </rPr>
      <t>（対象外分）</t>
    </r>
    <rPh sb="0" eb="2">
      <t>スウリョウ</t>
    </rPh>
    <rPh sb="4" eb="7">
      <t>タイショウガイ</t>
    </rPh>
    <rPh sb="7" eb="8">
      <t>ブン</t>
    </rPh>
    <phoneticPr fontId="10"/>
  </si>
  <si>
    <r>
      <t xml:space="preserve">単価×数量
</t>
    </r>
    <r>
      <rPr>
        <sz val="9"/>
        <color theme="1"/>
        <rFont val="ＭＳ Ｐゴシック"/>
        <family val="3"/>
        <charset val="128"/>
        <scheme val="minor"/>
      </rPr>
      <t>（数量は、対象と対象外を足したもの）</t>
    </r>
    <rPh sb="0" eb="2">
      <t>タンカ</t>
    </rPh>
    <rPh sb="3" eb="5">
      <t>スウリョウ</t>
    </rPh>
    <rPh sb="7" eb="9">
      <t>スウリョウ</t>
    </rPh>
    <rPh sb="11" eb="13">
      <t>タイショウ</t>
    </rPh>
    <rPh sb="14" eb="17">
      <t>タイショウガイ</t>
    </rPh>
    <rPh sb="18" eb="19">
      <t>タ</t>
    </rPh>
    <phoneticPr fontId="10"/>
  </si>
  <si>
    <r>
      <t xml:space="preserve">値引・諸経費等共通に係る経費
</t>
    </r>
    <r>
      <rPr>
        <sz val="9"/>
        <color theme="1"/>
        <rFont val="ＭＳ Ｐゴシック"/>
        <family val="3"/>
        <charset val="128"/>
        <scheme val="minor"/>
      </rPr>
      <t>（有る場合）</t>
    </r>
    <rPh sb="0" eb="2">
      <t>ネビ</t>
    </rPh>
    <rPh sb="3" eb="6">
      <t>ショケイヒ</t>
    </rPh>
    <rPh sb="6" eb="7">
      <t>トウ</t>
    </rPh>
    <rPh sb="7" eb="9">
      <t>キョウツウ</t>
    </rPh>
    <rPh sb="10" eb="11">
      <t>カカ</t>
    </rPh>
    <rPh sb="12" eb="14">
      <t>ケイヒ</t>
    </rPh>
    <rPh sb="16" eb="17">
      <t>ア</t>
    </rPh>
    <rPh sb="18" eb="20">
      <t>バアイ</t>
    </rPh>
    <phoneticPr fontId="10"/>
  </si>
  <si>
    <t>金額</t>
    <rPh sb="0" eb="2">
      <t>キンガク</t>
    </rPh>
    <phoneticPr fontId="10"/>
  </si>
  <si>
    <t>備考欄</t>
    <rPh sb="0" eb="2">
      <t>ビコウ</t>
    </rPh>
    <rPh sb="2" eb="3">
      <t>ラン</t>
    </rPh>
    <phoneticPr fontId="10"/>
  </si>
  <si>
    <t>対象経費</t>
    <rPh sb="0" eb="2">
      <t>タイショウ</t>
    </rPh>
    <rPh sb="2" eb="4">
      <t>ケイヒ</t>
    </rPh>
    <phoneticPr fontId="10"/>
  </si>
  <si>
    <t>対象外経費</t>
    <rPh sb="0" eb="3">
      <t>タイショウガイ</t>
    </rPh>
    <rPh sb="3" eb="5">
      <t>ケイヒ</t>
    </rPh>
    <phoneticPr fontId="10"/>
  </si>
  <si>
    <t>値引・諸経費等共通に係る経費</t>
    <rPh sb="0" eb="2">
      <t>ネビキ</t>
    </rPh>
    <rPh sb="3" eb="7">
      <t>ショケイヒナド</t>
    </rPh>
    <rPh sb="7" eb="9">
      <t>キョウツウ</t>
    </rPh>
    <rPh sb="10" eb="11">
      <t>カカ</t>
    </rPh>
    <rPh sb="12" eb="14">
      <t>ケイヒ</t>
    </rPh>
    <phoneticPr fontId="10"/>
  </si>
  <si>
    <t>全経費へ付番</t>
    <rPh sb="0" eb="3">
      <t>ゼンケイヒ</t>
    </rPh>
    <rPh sb="4" eb="5">
      <t>フ</t>
    </rPh>
    <rPh sb="5" eb="6">
      <t>バン</t>
    </rPh>
    <phoneticPr fontId="43"/>
  </si>
  <si>
    <t>対象経費のみ付番</t>
    <rPh sb="0" eb="2">
      <t>タイショウ</t>
    </rPh>
    <rPh sb="2" eb="4">
      <t>ケイヒ</t>
    </rPh>
    <rPh sb="6" eb="7">
      <t>フ</t>
    </rPh>
    <rPh sb="7" eb="8">
      <t>バン</t>
    </rPh>
    <phoneticPr fontId="43"/>
  </si>
  <si>
    <t>必要に応じて記入</t>
    <rPh sb="0" eb="2">
      <t>ヒツヨウ</t>
    </rPh>
    <rPh sb="3" eb="4">
      <t>オウ</t>
    </rPh>
    <rPh sb="6" eb="8">
      <t>キニュウ</t>
    </rPh>
    <phoneticPr fontId="43"/>
  </si>
  <si>
    <t>要記入</t>
    <rPh sb="0" eb="1">
      <t>ヨウ</t>
    </rPh>
    <rPh sb="1" eb="3">
      <t>キニュウ</t>
    </rPh>
    <phoneticPr fontId="43"/>
  </si>
  <si>
    <t>左欄が2以上の「品名・規格」に係る経費である場合、ドロップダウンリストより選択</t>
    <rPh sb="0" eb="2">
      <t>サラン</t>
    </rPh>
    <rPh sb="4" eb="6">
      <t>イジョウ</t>
    </rPh>
    <rPh sb="8" eb="10">
      <t>ヒンメイ</t>
    </rPh>
    <rPh sb="11" eb="13">
      <t>キカク</t>
    </rPh>
    <rPh sb="15" eb="16">
      <t>カカ</t>
    </rPh>
    <rPh sb="17" eb="19">
      <t>ケイヒ</t>
    </rPh>
    <rPh sb="22" eb="24">
      <t>バアイ</t>
    </rPh>
    <rPh sb="37" eb="39">
      <t>センタク</t>
    </rPh>
    <phoneticPr fontId="43"/>
  </si>
  <si>
    <t>自動計算の為
入力不要</t>
    <rPh sb="0" eb="2">
      <t>ジドウ</t>
    </rPh>
    <rPh sb="2" eb="4">
      <t>ケイサン</t>
    </rPh>
    <rPh sb="5" eb="6">
      <t>タメ</t>
    </rPh>
    <rPh sb="7" eb="9">
      <t>ニュウリョク</t>
    </rPh>
    <rPh sb="9" eb="11">
      <t>フヨウ</t>
    </rPh>
    <phoneticPr fontId="43"/>
  </si>
  <si>
    <t>自動計算の為入力不要（※緑色セルには「0（ゼロ）」と入力すること）</t>
    <rPh sb="0" eb="2">
      <t>ジドウ</t>
    </rPh>
    <rPh sb="2" eb="4">
      <t>ケイサン</t>
    </rPh>
    <rPh sb="5" eb="6">
      <t>タメ</t>
    </rPh>
    <rPh sb="6" eb="8">
      <t>ニュウリョク</t>
    </rPh>
    <rPh sb="8" eb="10">
      <t>フヨウ</t>
    </rPh>
    <rPh sb="12" eb="14">
      <t>ミドリイロ</t>
    </rPh>
    <rPh sb="26" eb="28">
      <t>ニュウリョク</t>
    </rPh>
    <phoneticPr fontId="43"/>
  </si>
  <si>
    <t>合計（税抜）</t>
    <rPh sb="0" eb="2">
      <t>ゴウケイ</t>
    </rPh>
    <rPh sb="3" eb="5">
      <t>ゼイヌ</t>
    </rPh>
    <phoneticPr fontId="10"/>
  </si>
  <si>
    <t>↑a</t>
    <phoneticPr fontId="43"/>
  </si>
  <si>
    <t>↑b</t>
    <phoneticPr fontId="43"/>
  </si>
  <si>
    <t>↑c</t>
    <phoneticPr fontId="43"/>
  </si>
  <si>
    <t>割合</t>
    <rPh sb="0" eb="2">
      <t>ワリアイ</t>
    </rPh>
    <phoneticPr fontId="43"/>
  </si>
  <si>
    <t>共通に係る経費</t>
    <rPh sb="0" eb="2">
      <t>キョウツウ</t>
    </rPh>
    <rPh sb="3" eb="4">
      <t>カカ</t>
    </rPh>
    <rPh sb="5" eb="7">
      <t>ケイヒ</t>
    </rPh>
    <phoneticPr fontId="43"/>
  </si>
  <si>
    <t>a（又はb）+共通に係る経費</t>
    <rPh sb="2" eb="3">
      <t>マタ</t>
    </rPh>
    <rPh sb="7" eb="9">
      <t>キョウツウ</t>
    </rPh>
    <rPh sb="10" eb="11">
      <t>カカ</t>
    </rPh>
    <rPh sb="12" eb="14">
      <t>ケイヒ</t>
    </rPh>
    <phoneticPr fontId="43"/>
  </si>
  <si>
    <t>消費税額</t>
    <rPh sb="0" eb="3">
      <t>ショウヒゼイ</t>
    </rPh>
    <rPh sb="3" eb="4">
      <t>ガク</t>
    </rPh>
    <phoneticPr fontId="10"/>
  </si>
  <si>
    <t>消費税額</t>
    <rPh sb="0" eb="3">
      <t>ショウヒゼイ</t>
    </rPh>
    <rPh sb="3" eb="4">
      <t>ガク</t>
    </rPh>
    <phoneticPr fontId="43"/>
  </si>
  <si>
    <t>↓対象経費</t>
    <rPh sb="1" eb="3">
      <t>タイショウ</t>
    </rPh>
    <rPh sb="3" eb="5">
      <t>ケイヒ</t>
    </rPh>
    <phoneticPr fontId="43"/>
  </si>
  <si>
    <t>↓対象外経費</t>
    <rPh sb="1" eb="4">
      <t>タイショウガイ</t>
    </rPh>
    <rPh sb="4" eb="6">
      <t>ケイヒ</t>
    </rPh>
    <phoneticPr fontId="43"/>
  </si>
  <si>
    <t>合計（税込）</t>
    <rPh sb="0" eb="2">
      <t>ゴウケイ</t>
    </rPh>
    <rPh sb="3" eb="5">
      <t>ゼイコミ</t>
    </rPh>
    <phoneticPr fontId="10"/>
  </si>
  <si>
    <t>割合（%）入力↓</t>
    <rPh sb="0" eb="2">
      <t>ワリアイ</t>
    </rPh>
    <rPh sb="5" eb="7">
      <t>ニュウリョク</t>
    </rPh>
    <phoneticPr fontId="43"/>
  </si>
  <si>
    <t>按分後対象経費</t>
    <rPh sb="0" eb="2">
      <t>アンブン</t>
    </rPh>
    <rPh sb="2" eb="3">
      <t>ゴ</t>
    </rPh>
    <rPh sb="3" eb="5">
      <t>タイショウ</t>
    </rPh>
    <rPh sb="5" eb="7">
      <t>ケイヒ</t>
    </rPh>
    <phoneticPr fontId="43"/>
  </si>
  <si>
    <t>専門</t>
    <rPh sb="0" eb="2">
      <t>センモン</t>
    </rPh>
    <phoneticPr fontId="43"/>
  </si>
  <si>
    <t>高等</t>
    <rPh sb="0" eb="2">
      <t>コウトウ</t>
    </rPh>
    <phoneticPr fontId="43"/>
  </si>
  <si>
    <t>番号</t>
    <rPh sb="0" eb="2">
      <t>バンゴウ</t>
    </rPh>
    <phoneticPr fontId="43"/>
  </si>
  <si>
    <t>品名</t>
    <rPh sb="0" eb="1">
      <t>シナ</t>
    </rPh>
    <rPh sb="1" eb="2">
      <t>メイ</t>
    </rPh>
    <phoneticPr fontId="43"/>
  </si>
  <si>
    <t>数量</t>
    <rPh sb="0" eb="2">
      <t>スウリョウ</t>
    </rPh>
    <phoneticPr fontId="43"/>
  </si>
  <si>
    <t>共通様式</t>
    <rPh sb="0" eb="2">
      <t>キョウツウ</t>
    </rPh>
    <rPh sb="2" eb="4">
      <t>ヨウシキ</t>
    </rPh>
    <phoneticPr fontId="10"/>
  </si>
  <si>
    <t>採択理由書</t>
    <rPh sb="0" eb="2">
      <t>サイタク</t>
    </rPh>
    <rPh sb="2" eb="5">
      <t>リユウショ</t>
    </rPh>
    <phoneticPr fontId="10"/>
  </si>
  <si>
    <t>学校名</t>
    <rPh sb="0" eb="2">
      <t>ガッコウ</t>
    </rPh>
    <rPh sb="2" eb="3">
      <t>メイ</t>
    </rPh>
    <phoneticPr fontId="10"/>
  </si>
  <si>
    <t>採択業者区分</t>
    <rPh sb="0" eb="2">
      <t>サイタク</t>
    </rPh>
    <rPh sb="2" eb="4">
      <t>ギョウシャ</t>
    </rPh>
    <rPh sb="4" eb="6">
      <t>クブン</t>
    </rPh>
    <phoneticPr fontId="10"/>
  </si>
  <si>
    <t>採択業者</t>
    <rPh sb="0" eb="2">
      <t>サイタク</t>
    </rPh>
    <rPh sb="2" eb="4">
      <t>ギョウシャ</t>
    </rPh>
    <phoneticPr fontId="10"/>
  </si>
  <si>
    <t>会社名：</t>
    <rPh sb="0" eb="2">
      <t>カイシャ</t>
    </rPh>
    <rPh sb="2" eb="3">
      <t>メイ</t>
    </rPh>
    <phoneticPr fontId="10"/>
  </si>
  <si>
    <t>見積金額：</t>
    <rPh sb="0" eb="2">
      <t>ミツモリ</t>
    </rPh>
    <rPh sb="2" eb="4">
      <t>キンガク</t>
    </rPh>
    <phoneticPr fontId="10"/>
  </si>
  <si>
    <t>不採択業者１</t>
    <rPh sb="0" eb="1">
      <t>フ</t>
    </rPh>
    <rPh sb="1" eb="3">
      <t>サイタク</t>
    </rPh>
    <rPh sb="3" eb="5">
      <t>ギョウシャ</t>
    </rPh>
    <phoneticPr fontId="10"/>
  </si>
  <si>
    <t>不採択業者２</t>
    <rPh sb="0" eb="1">
      <t>フ</t>
    </rPh>
    <rPh sb="1" eb="3">
      <t>サイタク</t>
    </rPh>
    <rPh sb="3" eb="5">
      <t>ギョウシャ</t>
    </rPh>
    <phoneticPr fontId="10"/>
  </si>
  <si>
    <t>不採択業者３</t>
    <rPh sb="0" eb="1">
      <t>フ</t>
    </rPh>
    <rPh sb="1" eb="3">
      <t>サイタク</t>
    </rPh>
    <rPh sb="3" eb="5">
      <t>ギョウシャ</t>
    </rPh>
    <phoneticPr fontId="10"/>
  </si>
  <si>
    <t>不採択業者４</t>
    <rPh sb="0" eb="1">
      <t>フ</t>
    </rPh>
    <rPh sb="1" eb="3">
      <t>サイタク</t>
    </rPh>
    <rPh sb="3" eb="5">
      <t>ギョウシャ</t>
    </rPh>
    <phoneticPr fontId="10"/>
  </si>
  <si>
    <t>不採択業者５</t>
    <rPh sb="0" eb="1">
      <t>フ</t>
    </rPh>
    <rPh sb="1" eb="3">
      <t>サイタク</t>
    </rPh>
    <rPh sb="3" eb="5">
      <t>ギョウシャ</t>
    </rPh>
    <phoneticPr fontId="10"/>
  </si>
  <si>
    <t>（業者採択理由）</t>
    <rPh sb="1" eb="3">
      <t>ギョウシャ</t>
    </rPh>
    <rPh sb="3" eb="5">
      <t>サイタク</t>
    </rPh>
    <rPh sb="5" eb="7">
      <t>リユウ</t>
    </rPh>
    <phoneticPr fontId="10"/>
  </si>
  <si>
    <t>（業者選定後に金額が変更した理由）</t>
    <rPh sb="1" eb="3">
      <t>ギョウシャ</t>
    </rPh>
    <rPh sb="3" eb="5">
      <t>センテイ</t>
    </rPh>
    <rPh sb="5" eb="6">
      <t>ゴ</t>
    </rPh>
    <rPh sb="7" eb="9">
      <t>キンガク</t>
    </rPh>
    <rPh sb="10" eb="12">
      <t>ヘンコウ</t>
    </rPh>
    <rPh sb="14" eb="16">
      <t>リユウ</t>
    </rPh>
    <phoneticPr fontId="10"/>
  </si>
  <si>
    <t>変更前金額：</t>
    <rPh sb="0" eb="3">
      <t>ヘンコウマエ</t>
    </rPh>
    <rPh sb="3" eb="5">
      <t>キンガク</t>
    </rPh>
    <phoneticPr fontId="10"/>
  </si>
  <si>
    <t>変更後金額：</t>
    <rPh sb="0" eb="3">
      <t>ヘンコウゴ</t>
    </rPh>
    <rPh sb="3" eb="5">
      <t>キンガク</t>
    </rPh>
    <phoneticPr fontId="10"/>
  </si>
  <si>
    <t>差額：</t>
    <rPh sb="0" eb="2">
      <t>サガク</t>
    </rPh>
    <phoneticPr fontId="10"/>
  </si>
  <si>
    <t>耐震補強工事</t>
  </si>
  <si>
    <t>耐震補強工事</t>
    <rPh sb="0" eb="6">
      <t>タイシンホキョウコウジ</t>
    </rPh>
    <phoneticPr fontId="10"/>
  </si>
  <si>
    <t>④</t>
    <phoneticPr fontId="10"/>
  </si>
  <si>
    <t>⑤</t>
    <phoneticPr fontId="10"/>
  </si>
  <si>
    <t>⑥</t>
    <phoneticPr fontId="10"/>
  </si>
  <si>
    <t>Ⅰ</t>
    <phoneticPr fontId="10"/>
  </si>
  <si>
    <t>Ⅱ</t>
    <phoneticPr fontId="10"/>
  </si>
  <si>
    <t>Ⅲ</t>
    <phoneticPr fontId="10"/>
  </si>
  <si>
    <t>品名</t>
    <rPh sb="0" eb="2">
      <t>ヒンメイ</t>
    </rPh>
    <phoneticPr fontId="10"/>
  </si>
  <si>
    <t>補助希望額が下限を上回っている場合、文字が赤くなります。</t>
    <rPh sb="0" eb="2">
      <t>ホジョ</t>
    </rPh>
    <rPh sb="2" eb="4">
      <t>キボウ</t>
    </rPh>
    <rPh sb="4" eb="5">
      <t>ガク</t>
    </rPh>
    <rPh sb="6" eb="8">
      <t>カゲン</t>
    </rPh>
    <rPh sb="9" eb="11">
      <t>ウワマワ</t>
    </rPh>
    <rPh sb="15" eb="17">
      <t>バアイ</t>
    </rPh>
    <rPh sb="18" eb="20">
      <t>モジ</t>
    </rPh>
    <rPh sb="21" eb="22">
      <t>アカ</t>
    </rPh>
    <phoneticPr fontId="10"/>
  </si>
  <si>
    <t>06_見積整理表の合計（O64）と金額が一致している場合、文字が赤くなります。</t>
    <rPh sb="3" eb="9">
      <t>ミツモリセイ</t>
    </rPh>
    <rPh sb="9" eb="11">
      <t>ゴウケイ</t>
    </rPh>
    <rPh sb="17" eb="19">
      <t>キンガク</t>
    </rPh>
    <rPh sb="20" eb="22">
      <t>イッチ</t>
    </rPh>
    <rPh sb="26" eb="28">
      <t>バアイ</t>
    </rPh>
    <rPh sb="29" eb="31">
      <t>モジ</t>
    </rPh>
    <rPh sb="32" eb="33">
      <t>アカ</t>
    </rPh>
    <phoneticPr fontId="10"/>
  </si>
  <si>
    <r>
      <t>・下記【チェック項目Ⅰ～Ⅲ】について、全ての事項に</t>
    </r>
    <r>
      <rPr>
        <b/>
        <sz val="11"/>
        <color theme="1"/>
        <rFont val="ＭＳ Ｐゴシック"/>
        <family val="3"/>
        <charset val="128"/>
        <scheme val="minor"/>
      </rPr>
      <t>回答し、</t>
    </r>
    <r>
      <rPr>
        <b/>
        <u/>
        <sz val="11"/>
        <color rgb="FFFF0000"/>
        <rFont val="ＭＳ Ｐゴシック"/>
        <family val="3"/>
        <charset val="128"/>
        <scheme val="minor"/>
      </rPr>
      <t>右端の「判定」が全て「ＯＫ」になったことを
確認した上で</t>
    </r>
    <r>
      <rPr>
        <sz val="11"/>
        <color rgb="FFFF0000"/>
        <rFont val="ＭＳ Ｐゴシック"/>
        <family val="3"/>
        <charset val="128"/>
        <scheme val="minor"/>
      </rPr>
      <t>計画調書等必要書類を提出してください。</t>
    </r>
    <r>
      <rPr>
        <sz val="11"/>
        <color theme="1"/>
        <rFont val="ＭＳ Ｐゴシック"/>
        <family val="3"/>
        <charset val="128"/>
        <scheme val="minor"/>
      </rPr>
      <t xml:space="preserve">
・回答はドロップダウンリストより　【「○」、「×」、「該当なし」】　を選択してください。</t>
    </r>
    <rPh sb="29" eb="31">
      <t>ミギハシ</t>
    </rPh>
    <rPh sb="33" eb="35">
      <t>ハンテイ</t>
    </rPh>
    <rPh sb="37" eb="38">
      <t>スベ</t>
    </rPh>
    <rPh sb="51" eb="53">
      <t>カクニン</t>
    </rPh>
    <rPh sb="57" eb="59">
      <t>ケイカク</t>
    </rPh>
    <rPh sb="59" eb="61">
      <t>チョウショ</t>
    </rPh>
    <rPh sb="61" eb="62">
      <t>トウ</t>
    </rPh>
    <rPh sb="62" eb="64">
      <t>ヒツヨウ</t>
    </rPh>
    <rPh sb="64" eb="66">
      <t>ショルイ</t>
    </rPh>
    <phoneticPr fontId="43"/>
  </si>
  <si>
    <r>
      <t>補助対象となる事業経費が</t>
    </r>
    <r>
      <rPr>
        <sz val="11"/>
        <color rgb="FFFF0000"/>
        <rFont val="ＭＳ Ｐゴシック"/>
        <family val="3"/>
        <charset val="128"/>
        <scheme val="minor"/>
      </rPr>
      <t>４００万円以上</t>
    </r>
    <r>
      <rPr>
        <sz val="11"/>
        <color theme="1"/>
        <rFont val="ＭＳ Ｐゴシック"/>
        <family val="2"/>
        <charset val="128"/>
        <scheme val="minor"/>
      </rPr>
      <t>であることを確認して、「○」を選択してください。</t>
    </r>
    <rPh sb="0" eb="2">
      <t>ホジョ</t>
    </rPh>
    <rPh sb="2" eb="4">
      <t>タイショウ</t>
    </rPh>
    <rPh sb="7" eb="9">
      <t>ジギョウ</t>
    </rPh>
    <rPh sb="9" eb="11">
      <t>ケイヒ</t>
    </rPh>
    <rPh sb="15" eb="16">
      <t>マン</t>
    </rPh>
    <rPh sb="16" eb="17">
      <t>エン</t>
    </rPh>
    <rPh sb="17" eb="19">
      <t>イジョウ</t>
    </rPh>
    <rPh sb="25" eb="27">
      <t>カクニン</t>
    </rPh>
    <rPh sb="34" eb="36">
      <t>センタク</t>
    </rPh>
    <phoneticPr fontId="43"/>
  </si>
  <si>
    <t>電子メールでの提出についてですが、以下について確認して、「○」を選択してください。
・本エクセルファイルを紙提出に加え、電子メールでも提出すること。
・電子メールで提出する資料については、PDF化をせず、エクセルファイルのまま提出すること。</t>
    <phoneticPr fontId="43"/>
  </si>
  <si>
    <r>
      <t>入札の内容がわかる書類、見積書
※　見積書は頭紙だけでなく、</t>
    </r>
    <r>
      <rPr>
        <u/>
        <sz val="11"/>
        <color theme="1"/>
        <rFont val="ＭＳ Ｐゴシック"/>
        <family val="3"/>
        <charset val="128"/>
        <scheme val="minor"/>
      </rPr>
      <t>明細部分も提出願います。</t>
    </r>
    <r>
      <rPr>
        <sz val="11"/>
        <rFont val="ＭＳ Ｐゴシック"/>
        <family val="3"/>
        <charset val="128"/>
      </rPr>
      <t xml:space="preserve">
※　</t>
    </r>
    <r>
      <rPr>
        <u/>
        <sz val="11"/>
        <color theme="1"/>
        <rFont val="ＭＳ Ｐゴシック"/>
        <family val="3"/>
        <charset val="128"/>
        <scheme val="minor"/>
      </rPr>
      <t>不採択の見積書についても提出願います。</t>
    </r>
    <rPh sb="0" eb="2">
      <t>ニュウサツ</t>
    </rPh>
    <rPh sb="3" eb="5">
      <t>ナイヨウ</t>
    </rPh>
    <rPh sb="9" eb="11">
      <t>ショルイ</t>
    </rPh>
    <rPh sb="12" eb="15">
      <t>ミツモリショ</t>
    </rPh>
    <phoneticPr fontId="43"/>
  </si>
  <si>
    <t>06_見積整理表の合計（K64）と金額が一致している場合、文字が赤くなります。</t>
    <rPh sb="3" eb="9">
      <t>ミツモリセイ</t>
    </rPh>
    <rPh sb="9" eb="11">
      <t>ゴウケイ</t>
    </rPh>
    <rPh sb="17" eb="19">
      <t>キンガク</t>
    </rPh>
    <rPh sb="20" eb="22">
      <t>イッチ</t>
    </rPh>
    <rPh sb="26" eb="28">
      <t>バアイ</t>
    </rPh>
    <rPh sb="29" eb="31">
      <t>モジ</t>
    </rPh>
    <rPh sb="32" eb="33">
      <t>アカ</t>
    </rPh>
    <phoneticPr fontId="10"/>
  </si>
  <si>
    <t>q値</t>
  </si>
  <si>
    <t>消費税</t>
    <rPh sb="0" eb="3">
      <t>ショウヒゼイ</t>
    </rPh>
    <phoneticPr fontId="10"/>
  </si>
  <si>
    <t>区分</t>
    <rPh sb="0" eb="1">
      <t>ク</t>
    </rPh>
    <rPh sb="1" eb="2">
      <t>ブン</t>
    </rPh>
    <phoneticPr fontId="10"/>
  </si>
  <si>
    <t>交付申請に係る学科</t>
    <rPh sb="0" eb="1">
      <t>コウ</t>
    </rPh>
    <rPh sb="1" eb="2">
      <t>ツキ</t>
    </rPh>
    <rPh sb="2" eb="3">
      <t>サル</t>
    </rPh>
    <rPh sb="3" eb="4">
      <t>ショウ</t>
    </rPh>
    <rPh sb="5" eb="6">
      <t>カカ</t>
    </rPh>
    <rPh sb="7" eb="9">
      <t>ガッカ</t>
    </rPh>
    <phoneticPr fontId="10"/>
  </si>
  <si>
    <t>小　　　　　　　計</t>
    <rPh sb="0" eb="1">
      <t>ショウ</t>
    </rPh>
    <rPh sb="8" eb="9">
      <t>ケイ</t>
    </rPh>
    <phoneticPr fontId="10"/>
  </si>
  <si>
    <t>その他の学科</t>
    <rPh sb="2" eb="3">
      <t>タ</t>
    </rPh>
    <rPh sb="4" eb="6">
      <t>ガッカ</t>
    </rPh>
    <phoneticPr fontId="10"/>
  </si>
  <si>
    <t>合　　　　　　　　計</t>
    <rPh sb="0" eb="1">
      <t>ゴウ</t>
    </rPh>
    <rPh sb="9" eb="10">
      <t>ケイ</t>
    </rPh>
    <phoneticPr fontId="10"/>
  </si>
  <si>
    <r>
      <t>　　　　（注） １　生徒数は，２学年以上ある場合は</t>
    </r>
    <r>
      <rPr>
        <u/>
        <sz val="11"/>
        <rFont val="ＭＳ Ｐゴシック"/>
        <family val="3"/>
        <charset val="128"/>
      </rPr>
      <t>学年ごとに記入</t>
    </r>
    <r>
      <rPr>
        <sz val="11"/>
        <rFont val="ＭＳ Ｐゴシック"/>
        <family val="3"/>
        <charset val="128"/>
      </rPr>
      <t>すること。</t>
    </r>
    <rPh sb="5" eb="6">
      <t>チュウ</t>
    </rPh>
    <rPh sb="10" eb="13">
      <t>セイトスウ</t>
    </rPh>
    <rPh sb="16" eb="18">
      <t>ガクネン</t>
    </rPh>
    <rPh sb="18" eb="20">
      <t>イジョウ</t>
    </rPh>
    <rPh sb="22" eb="24">
      <t>バアイ</t>
    </rPh>
    <rPh sb="25" eb="27">
      <t>ガクネン</t>
    </rPh>
    <rPh sb="30" eb="32">
      <t>キニュウ</t>
    </rPh>
    <phoneticPr fontId="10"/>
  </si>
  <si>
    <r>
      <t>　　　　　　　 ２　備考には，</t>
    </r>
    <r>
      <rPr>
        <u/>
        <sz val="11"/>
        <rFont val="ＭＳ Ｐゴシック"/>
        <family val="3"/>
        <charset val="128"/>
      </rPr>
      <t>当該課程，学科及び学校の設置年月日を記入すること。</t>
    </r>
    <rPh sb="10" eb="12">
      <t>ビコウ</t>
    </rPh>
    <rPh sb="15" eb="17">
      <t>トウガイ</t>
    </rPh>
    <rPh sb="17" eb="19">
      <t>カテイ</t>
    </rPh>
    <rPh sb="20" eb="22">
      <t>ガッカ</t>
    </rPh>
    <rPh sb="22" eb="23">
      <t>オヨ</t>
    </rPh>
    <rPh sb="24" eb="26">
      <t>ガッコウ</t>
    </rPh>
    <rPh sb="27" eb="29">
      <t>セッチ</t>
    </rPh>
    <rPh sb="29" eb="32">
      <t>ネンガッピ</t>
    </rPh>
    <rPh sb="33" eb="35">
      <t>キニュウ</t>
    </rPh>
    <phoneticPr fontId="10"/>
  </si>
  <si>
    <t>様式４-４（耐震補強工事）</t>
    <rPh sb="0" eb="2">
      <t>ヨウシキ</t>
    </rPh>
    <rPh sb="6" eb="12">
      <t>タイシンホキョウコウジ</t>
    </rPh>
    <phoneticPr fontId="10"/>
  </si>
  <si>
    <t>過去３年度分の資金収支決算書の写し</t>
    <rPh sb="0" eb="2">
      <t>カコ</t>
    </rPh>
    <rPh sb="3" eb="6">
      <t>ネンドブン</t>
    </rPh>
    <rPh sb="7" eb="9">
      <t>シキン</t>
    </rPh>
    <rPh sb="9" eb="11">
      <t>シュウシ</t>
    </rPh>
    <rPh sb="11" eb="14">
      <t>ケッサンショ</t>
    </rPh>
    <rPh sb="15" eb="16">
      <t>ウツ</t>
    </rPh>
    <phoneticPr fontId="43"/>
  </si>
  <si>
    <t>確　認　事　項　（「資金収支決算書」）</t>
    <rPh sb="0" eb="1">
      <t>アキラ</t>
    </rPh>
    <rPh sb="2" eb="3">
      <t>シノブ</t>
    </rPh>
    <rPh sb="4" eb="5">
      <t>コト</t>
    </rPh>
    <rPh sb="6" eb="7">
      <t>コウ</t>
    </rPh>
    <rPh sb="10" eb="11">
      <t>シ</t>
    </rPh>
    <rPh sb="11" eb="12">
      <t>キン</t>
    </rPh>
    <rPh sb="12" eb="13">
      <t>オサム</t>
    </rPh>
    <rPh sb="13" eb="14">
      <t>シ</t>
    </rPh>
    <rPh sb="14" eb="16">
      <t>ケッサン</t>
    </rPh>
    <rPh sb="16" eb="17">
      <t>ショ</t>
    </rPh>
    <phoneticPr fontId="43"/>
  </si>
  <si>
    <t>「資金収支決算書」について、歳出入の総計が一致していること（複数の学校を持つ学校法人で、会計管理が法人全体でなされており歳出入の総計が一致しない場合、その旨が下部に記載されていること）を確認して、「〇」を選択してください。</t>
    <rPh sb="16" eb="17">
      <t>ニュウ</t>
    </rPh>
    <rPh sb="30" eb="32">
      <t>フクスウ</t>
    </rPh>
    <rPh sb="33" eb="35">
      <t>ガッコウ</t>
    </rPh>
    <rPh sb="36" eb="37">
      <t>モ</t>
    </rPh>
    <rPh sb="38" eb="40">
      <t>ガッコウ</t>
    </rPh>
    <rPh sb="40" eb="42">
      <t>ホウジン</t>
    </rPh>
    <rPh sb="44" eb="48">
      <t>カイケイカンリ</t>
    </rPh>
    <rPh sb="49" eb="53">
      <t>ホウジンゼンタイ</t>
    </rPh>
    <rPh sb="60" eb="63">
      <t>サイシュツニュウ</t>
    </rPh>
    <rPh sb="64" eb="66">
      <t>ソウケイ</t>
    </rPh>
    <rPh sb="67" eb="69">
      <t>イッチ</t>
    </rPh>
    <rPh sb="72" eb="74">
      <t>バアイ</t>
    </rPh>
    <rPh sb="77" eb="78">
      <t>ムネ</t>
    </rPh>
    <rPh sb="79" eb="81">
      <t>カブ</t>
    </rPh>
    <rPh sb="82" eb="84">
      <t>キサイ</t>
    </rPh>
    <phoneticPr fontId="10"/>
  </si>
  <si>
    <t>教員・生徒数調書（令和６年４月１日現在）</t>
    <rPh sb="0" eb="2">
      <t>キョウイン</t>
    </rPh>
    <rPh sb="3" eb="6">
      <t>セイトスウ</t>
    </rPh>
    <rPh sb="6" eb="8">
      <t>チョウショ</t>
    </rPh>
    <rPh sb="9" eb="10">
      <t>レイ</t>
    </rPh>
    <rPh sb="10" eb="11">
      <t>ワ</t>
    </rPh>
    <rPh sb="12" eb="13">
      <t>ネン</t>
    </rPh>
    <rPh sb="13" eb="14">
      <t>ヘイネン</t>
    </rPh>
    <rPh sb="14" eb="15">
      <t>ガツ</t>
    </rPh>
    <rPh sb="16" eb="19">
      <t>ニチゲンザイ</t>
    </rPh>
    <phoneticPr fontId="10"/>
  </si>
  <si>
    <r>
      <t>　各工事（品目）における耐震化（耐震対策）との関連性の説明
　　</t>
    </r>
    <r>
      <rPr>
        <sz val="11"/>
        <rFont val="ＭＳ Ｐゴシック"/>
        <family val="3"/>
        <charset val="128"/>
        <scheme val="minor"/>
      </rPr>
      <t>　（耐震工法上どのように必要となるのか、耐震性能の向上にどのようにつながるのか等、記入例を参考にしつつ</t>
    </r>
    <r>
      <rPr>
        <b/>
        <sz val="11"/>
        <rFont val="ＭＳ Ｐゴシック"/>
        <family val="3"/>
        <charset val="128"/>
        <scheme val="minor"/>
      </rPr>
      <t>具体的・詳細に</t>
    </r>
    <r>
      <rPr>
        <sz val="11"/>
        <rFont val="ＭＳ Ｐゴシック"/>
        <family val="3"/>
        <charset val="128"/>
        <scheme val="minor"/>
      </rPr>
      <t>記載してください。）</t>
    </r>
    <rPh sb="27" eb="29">
      <t>セツメイ</t>
    </rPh>
    <rPh sb="34" eb="36">
      <t>タイシン</t>
    </rPh>
    <rPh sb="36" eb="38">
      <t>コウホウ</t>
    </rPh>
    <rPh sb="38" eb="39">
      <t>ジョウ</t>
    </rPh>
    <rPh sb="44" eb="46">
      <t>ヒツヨウ</t>
    </rPh>
    <rPh sb="52" eb="54">
      <t>タイシン</t>
    </rPh>
    <rPh sb="54" eb="56">
      <t>セイノウ</t>
    </rPh>
    <rPh sb="57" eb="59">
      <t>コウジョウ</t>
    </rPh>
    <rPh sb="71" eb="72">
      <t>ナド</t>
    </rPh>
    <rPh sb="73" eb="75">
      <t>キニュウ</t>
    </rPh>
    <rPh sb="75" eb="76">
      <t>レイ</t>
    </rPh>
    <rPh sb="77" eb="79">
      <t>サンコウ</t>
    </rPh>
    <rPh sb="83" eb="86">
      <t>グタイテキ</t>
    </rPh>
    <rPh sb="87" eb="89">
      <t>ショウサイ</t>
    </rPh>
    <rPh sb="90" eb="92">
      <t>キサイ</t>
    </rPh>
    <phoneticPr fontId="43"/>
  </si>
  <si>
    <t>（防災機能等強化緊急特別推進事業（耐震補強工事））共通様式［学校法人作成］</t>
    <rPh sb="1" eb="3">
      <t>ボウサイ</t>
    </rPh>
    <rPh sb="3" eb="5">
      <t>キノウ</t>
    </rPh>
    <rPh sb="5" eb="6">
      <t>トウ</t>
    </rPh>
    <rPh sb="6" eb="8">
      <t>キョウカ</t>
    </rPh>
    <rPh sb="8" eb="10">
      <t>キンキュウ</t>
    </rPh>
    <rPh sb="10" eb="12">
      <t>トクベツ</t>
    </rPh>
    <rPh sb="12" eb="14">
      <t>スイシン</t>
    </rPh>
    <rPh sb="14" eb="16">
      <t>ジギョウ</t>
    </rPh>
    <rPh sb="17" eb="23">
      <t>タイシンホキョウコウジ</t>
    </rPh>
    <phoneticPr fontId="43"/>
  </si>
  <si>
    <t>様式４-１（耐震補強工事）</t>
    <rPh sb="0" eb="2">
      <t>ヨウシキ</t>
    </rPh>
    <rPh sb="6" eb="8">
      <t>タイシン</t>
    </rPh>
    <rPh sb="8" eb="10">
      <t>ホキョウ</t>
    </rPh>
    <rPh sb="10" eb="12">
      <t>コウジ</t>
    </rPh>
    <phoneticPr fontId="10"/>
  </si>
  <si>
    <t>（耐震補強工事）</t>
    <rPh sb="1" eb="3">
      <t>タイシン</t>
    </rPh>
    <rPh sb="3" eb="5">
      <t>ホキョウ</t>
    </rPh>
    <rPh sb="5" eb="7">
      <t>コウジ</t>
    </rPh>
    <phoneticPr fontId="10"/>
  </si>
  <si>
    <t>様式４-３（耐震補強工事）</t>
    <rPh sb="0" eb="2">
      <t>ヨウシキ</t>
    </rPh>
    <rPh sb="6" eb="8">
      <t>タイシン</t>
    </rPh>
    <rPh sb="8" eb="10">
      <t>ホキョウ</t>
    </rPh>
    <rPh sb="10" eb="12">
      <t>コウジ</t>
    </rPh>
    <phoneticPr fontId="10"/>
  </si>
  <si>
    <t>令和　年　月</t>
    <rPh sb="0" eb="1">
      <t>レイ</t>
    </rPh>
    <rPh sb="1" eb="2">
      <t>ワ</t>
    </rPh>
    <rPh sb="3" eb="4">
      <t>ネン</t>
    </rPh>
    <rPh sb="5" eb="6">
      <t>ガツ</t>
    </rPh>
    <phoneticPr fontId="10"/>
  </si>
  <si>
    <t>事業着手時期</t>
    <rPh sb="0" eb="4">
      <t>ジギョウチャクシュ</t>
    </rPh>
    <rPh sb="4" eb="6">
      <t>ジキ</t>
    </rPh>
    <phoneticPr fontId="10"/>
  </si>
  <si>
    <t>事業完了予定時期</t>
    <rPh sb="0" eb="4">
      <t>ジギョウカンリョウ</t>
    </rPh>
    <rPh sb="4" eb="6">
      <t>ヨテイ</t>
    </rPh>
    <rPh sb="6" eb="8">
      <t>ジキ</t>
    </rPh>
    <phoneticPr fontId="10"/>
  </si>
  <si>
    <t>Ⅳ</t>
    <phoneticPr fontId="10"/>
  </si>
  <si>
    <t>Ⅴ</t>
    <phoneticPr fontId="10"/>
  </si>
  <si>
    <t>Ⅵ</t>
    <phoneticPr fontId="10"/>
  </si>
  <si>
    <t>Ⅶ</t>
    <phoneticPr fontId="10"/>
  </si>
  <si>
    <t>Ⅷ</t>
    <phoneticPr fontId="10"/>
  </si>
  <si>
    <t>Ⅸ</t>
    <phoneticPr fontId="10"/>
  </si>
  <si>
    <t>Ⅹ</t>
    <phoneticPr fontId="10"/>
  </si>
  <si>
    <t>Ⅺ</t>
    <phoneticPr fontId="10"/>
  </si>
  <si>
    <t>ⅩⅡ</t>
    <phoneticPr fontId="10"/>
  </si>
  <si>
    <t>ⅩⅢ</t>
    <phoneticPr fontId="10"/>
  </si>
  <si>
    <t>ⅩⅣ</t>
    <phoneticPr fontId="10"/>
  </si>
  <si>
    <t>ⅩⅤ</t>
    <phoneticPr fontId="10"/>
  </si>
  <si>
    <t>工事等の説明一覧（調査経費）</t>
    <rPh sb="0" eb="2">
      <t>コウジ</t>
    </rPh>
    <rPh sb="2" eb="3">
      <t>トウ</t>
    </rPh>
    <rPh sb="4" eb="6">
      <t>セツメイ</t>
    </rPh>
    <rPh sb="6" eb="8">
      <t>イチラン</t>
    </rPh>
    <rPh sb="9" eb="13">
      <t>チョウサケイヒ</t>
    </rPh>
    <phoneticPr fontId="43"/>
  </si>
  <si>
    <t>工事等の説明一覧（実施設計費）</t>
    <rPh sb="0" eb="2">
      <t>コウジ</t>
    </rPh>
    <rPh sb="2" eb="3">
      <t>トウ</t>
    </rPh>
    <rPh sb="4" eb="6">
      <t>セツメイ</t>
    </rPh>
    <rPh sb="6" eb="8">
      <t>イチラン</t>
    </rPh>
    <rPh sb="9" eb="14">
      <t>ジッシセッケイヒ</t>
    </rPh>
    <phoneticPr fontId="43"/>
  </si>
  <si>
    <t>工事等の説明一覧（工事費）</t>
    <rPh sb="0" eb="2">
      <t>コウジ</t>
    </rPh>
    <rPh sb="2" eb="3">
      <t>トウ</t>
    </rPh>
    <rPh sb="4" eb="6">
      <t>セツメイ</t>
    </rPh>
    <rPh sb="6" eb="8">
      <t>イチラン</t>
    </rPh>
    <rPh sb="9" eb="12">
      <t>コウジヒ</t>
    </rPh>
    <phoneticPr fontId="43"/>
  </si>
  <si>
    <t>⑦</t>
    <phoneticPr fontId="10"/>
  </si>
  <si>
    <t>⑧</t>
    <phoneticPr fontId="10"/>
  </si>
  <si>
    <t>⑨</t>
    <phoneticPr fontId="10"/>
  </si>
  <si>
    <t>⑮</t>
    <phoneticPr fontId="10"/>
  </si>
  <si>
    <t>令和６年度　専修学校防災機能等強化緊急特別推進事業
（耐震補強工事）計画調書</t>
    <rPh sb="31" eb="33">
      <t>コウジ</t>
    </rPh>
    <phoneticPr fontId="10"/>
  </si>
  <si>
    <t>法人番号
（13桁）</t>
    <rPh sb="0" eb="2">
      <t>ホウジン</t>
    </rPh>
    <rPh sb="2" eb="4">
      <t>バンゴウ</t>
    </rPh>
    <rPh sb="8" eb="9">
      <t>ケタ</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</si>
</sst>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0.00_ "/>
    <numFmt numFmtId="178" formatCode="#,##0_);[Red]\(#,##0\)"/>
    <numFmt numFmtId="179" formatCode="#,##0_ "/>
    <numFmt numFmtId="180" formatCode="0.0_ "/>
    <numFmt numFmtId="181" formatCode="#,##0_ ;[Red]\-#,##0\ "/>
    <numFmt numFmtId="182" formatCode="#,##0;&quot;△ &quot;#,##0"/>
    <numFmt numFmtId="183" formatCode="#,##0&quot;円&quot;"/>
    <numFmt numFmtId="184" formatCode="#,##0;&quot;▲ &quot;#,##0"/>
  </numFmts>
  <fonts count="7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sz val="14"/>
      <name val="ＭＳ 明朝"/>
      <family val="1"/>
      <charset val="128"/>
    </font>
    <font>
      <b/>
      <sz val="9"/>
      <color indexed="81"/>
      <name val="ＭＳ Ｐゴシック"/>
      <family val="3"/>
      <charset val="128"/>
    </font>
    <font>
      <b/>
      <sz val="9"/>
      <color indexed="10"/>
      <name val="ＭＳ Ｐゴシック"/>
      <family val="3"/>
      <charset val="128"/>
    </font>
    <font>
      <sz val="11"/>
      <name val="ＭＳ Ｐ明朝"/>
      <family val="1"/>
      <charset val="128"/>
    </font>
    <font>
      <sz val="16"/>
      <name val="ＭＳ Ｐ明朝"/>
      <family val="1"/>
      <charset val="128"/>
    </font>
    <font>
      <b/>
      <sz val="14"/>
      <name val="ＭＳ Ｐゴシック"/>
      <family val="3"/>
      <charset val="128"/>
    </font>
    <font>
      <sz val="12"/>
      <name val="ＭＳ Ｐ明朝"/>
      <family val="1"/>
      <charset val="128"/>
    </font>
    <font>
      <sz val="14"/>
      <name val="ＭＳ Ｐ明朝"/>
      <family val="1"/>
      <charset val="128"/>
    </font>
    <font>
      <b/>
      <sz val="11"/>
      <name val="ＭＳ Ｐ明朝"/>
      <family val="1"/>
      <charset val="128"/>
    </font>
    <font>
      <b/>
      <sz val="14"/>
      <name val="ＭＳ Ｐ明朝"/>
      <family val="1"/>
      <charset val="128"/>
    </font>
    <font>
      <b/>
      <sz val="12"/>
      <name val="ＭＳ Ｐゴシック"/>
      <family val="3"/>
      <charset val="128"/>
    </font>
    <font>
      <u/>
      <sz val="11"/>
      <name val="ＭＳ Ｐ明朝"/>
      <family val="1"/>
      <charset val="128"/>
    </font>
    <font>
      <b/>
      <sz val="16"/>
      <name val="ＭＳ Ｐゴシック"/>
      <family val="3"/>
      <charset val="128"/>
    </font>
    <font>
      <sz val="11"/>
      <color indexed="10"/>
      <name val="ＭＳ Ｐ明朝"/>
      <family val="1"/>
      <charset val="128"/>
    </font>
    <font>
      <b/>
      <sz val="14"/>
      <name val="ＭＳ Ｐゴシック"/>
      <family val="3"/>
      <charset val="128"/>
      <scheme val="minor"/>
    </font>
    <font>
      <b/>
      <sz val="16"/>
      <name val="ＭＳ Ｐゴシック"/>
      <family val="3"/>
      <charset val="128"/>
      <scheme val="minor"/>
    </font>
    <font>
      <sz val="10"/>
      <name val="ＭＳ 明朝"/>
      <family val="1"/>
      <charset val="128"/>
    </font>
    <font>
      <sz val="10"/>
      <name val="ＭＳ Ｐゴシック"/>
      <family val="3"/>
      <charset val="128"/>
    </font>
    <font>
      <b/>
      <sz val="11"/>
      <color indexed="81"/>
      <name val="ＭＳ Ｐゴシック"/>
      <family val="3"/>
      <charset val="128"/>
    </font>
    <font>
      <b/>
      <sz val="11"/>
      <color indexed="10"/>
      <name val="ＭＳ Ｐゴシック"/>
      <family val="3"/>
      <charset val="128"/>
    </font>
    <font>
      <sz val="9"/>
      <color indexed="81"/>
      <name val="ＭＳ Ｐゴシック"/>
      <family val="3"/>
      <charset val="128"/>
    </font>
    <font>
      <sz val="12"/>
      <name val="ＭＳ Ｐゴシック"/>
      <family val="3"/>
      <charset val="128"/>
    </font>
    <font>
      <sz val="12"/>
      <name val="ＭＳ ゴシック"/>
      <family val="3"/>
      <charset val="128"/>
    </font>
    <font>
      <b/>
      <sz val="8"/>
      <color indexed="81"/>
      <name val="ＭＳ Ｐゴシック"/>
      <family val="3"/>
      <charset val="128"/>
    </font>
    <font>
      <b/>
      <sz val="10"/>
      <color indexed="81"/>
      <name val="ＭＳ Ｐゴシック"/>
      <family val="3"/>
      <charset val="128"/>
    </font>
    <font>
      <sz val="11"/>
      <color indexed="81"/>
      <name val="ＭＳ Ｐゴシック"/>
      <family val="3"/>
      <charset val="128"/>
    </font>
    <font>
      <b/>
      <u/>
      <sz val="11"/>
      <name val="ＭＳ 明朝"/>
      <family val="1"/>
      <charset val="128"/>
    </font>
    <font>
      <b/>
      <u/>
      <sz val="9"/>
      <color indexed="81"/>
      <name val="ＭＳ Ｐゴシック"/>
      <family val="3"/>
      <charset val="128"/>
    </font>
    <font>
      <sz val="12"/>
      <color indexed="10"/>
      <name val="ＭＳ Ｐ明朝"/>
      <family val="1"/>
      <charset val="128"/>
    </font>
    <font>
      <b/>
      <sz val="18"/>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1"/>
      <color rgb="FFFF0000"/>
      <name val="ＭＳ Ｐゴシック"/>
      <family val="3"/>
      <charset val="128"/>
      <scheme val="minor"/>
    </font>
    <font>
      <b/>
      <u/>
      <sz val="11"/>
      <color rgb="FFFF0000"/>
      <name val="ＭＳ Ｐゴシック"/>
      <family val="3"/>
      <charset val="128"/>
      <scheme val="minor"/>
    </font>
    <font>
      <sz val="10"/>
      <color theme="1"/>
      <name val="ＭＳ Ｐゴシック"/>
      <family val="2"/>
      <charset val="128"/>
      <scheme val="minor"/>
    </font>
    <font>
      <u/>
      <sz val="11"/>
      <color theme="1"/>
      <name val="ＭＳ Ｐゴシック"/>
      <family val="3"/>
      <charset val="128"/>
      <scheme val="minor"/>
    </font>
    <font>
      <b/>
      <u/>
      <sz val="11"/>
      <color rgb="FF0070C0"/>
      <name val="ＭＳ Ｐゴシック"/>
      <family val="3"/>
      <charset val="128"/>
      <scheme val="minor"/>
    </font>
    <font>
      <sz val="1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9"/>
      <color rgb="FF002060"/>
      <name val="ＭＳ Ｐゴシック"/>
      <family val="3"/>
      <charset val="128"/>
      <scheme val="minor"/>
    </font>
    <font>
      <b/>
      <sz val="11"/>
      <color rgb="FF002060"/>
      <name val="ＭＳ Ｐゴシック"/>
      <family val="3"/>
      <charset val="128"/>
      <scheme val="minor"/>
    </font>
    <font>
      <sz val="11"/>
      <color rgb="FF002060"/>
      <name val="ＭＳ Ｐゴシック"/>
      <family val="3"/>
      <charset val="128"/>
      <scheme val="minor"/>
    </font>
    <font>
      <b/>
      <sz val="12"/>
      <color theme="1"/>
      <name val="ＭＳ Ｐゴシック"/>
      <family val="3"/>
      <charset val="128"/>
      <scheme val="minor"/>
    </font>
    <font>
      <b/>
      <sz val="10"/>
      <color theme="1"/>
      <name val="ＭＳ Ｐゴシック"/>
      <family val="2"/>
      <charset val="128"/>
      <scheme val="minor"/>
    </font>
    <font>
      <b/>
      <sz val="8"/>
      <color theme="1"/>
      <name val="ＭＳ Ｐゴシック"/>
      <family val="3"/>
      <charset val="128"/>
      <scheme val="minor"/>
    </font>
    <font>
      <b/>
      <u/>
      <sz val="9"/>
      <color indexed="10"/>
      <name val="ＭＳ Ｐゴシック"/>
      <family val="3"/>
      <charset val="128"/>
    </font>
    <font>
      <b/>
      <u/>
      <sz val="10"/>
      <color indexed="10"/>
      <name val="ＭＳ Ｐゴシック"/>
      <family val="3"/>
      <charset val="128"/>
    </font>
    <font>
      <b/>
      <u/>
      <sz val="14"/>
      <color indexed="10"/>
      <name val="ＭＳ Ｐゴシック"/>
      <family val="3"/>
      <charset val="128"/>
    </font>
    <font>
      <sz val="14"/>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sz val="16"/>
      <name val="ＭＳ Ｐ明朝"/>
      <family val="1"/>
      <charset val="128"/>
    </font>
    <font>
      <sz val="9"/>
      <name val="ＭＳ Ｐ明朝"/>
      <family val="1"/>
      <charset val="128"/>
    </font>
    <font>
      <b/>
      <sz val="9"/>
      <color indexed="81"/>
      <name val="MS P ゴシック"/>
      <family val="3"/>
      <charset val="128"/>
    </font>
    <font>
      <sz val="11"/>
      <color rgb="FFFF0000"/>
      <name val="ＭＳ Ｐゴシック"/>
      <family val="3"/>
      <charset val="128"/>
    </font>
    <font>
      <b/>
      <sz val="11"/>
      <color indexed="81"/>
      <name val="MS P ゴシック"/>
      <family val="3"/>
      <charset val="128"/>
    </font>
    <font>
      <u/>
      <sz val="11"/>
      <name val="ＭＳ Ｐゴシック"/>
      <family val="3"/>
      <charset val="128"/>
    </font>
    <font>
      <b/>
      <sz val="11"/>
      <name val="ＭＳ Ｐゴシック"/>
      <family val="3"/>
      <charset val="128"/>
      <scheme val="minor"/>
    </font>
    <font>
      <sz val="11"/>
      <color theme="1"/>
      <name val="ＭＳ 明朝"/>
      <family val="1"/>
      <charset val="128"/>
    </font>
  </fonts>
  <fills count="12">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FF66"/>
        <bgColor indexed="64"/>
      </patternFill>
    </fill>
    <fill>
      <patternFill patternType="solid">
        <fgColor rgb="FFFFC000"/>
        <bgColor indexed="64"/>
      </patternFill>
    </fill>
    <fill>
      <patternFill patternType="solid">
        <fgColor rgb="FFFFFF99"/>
        <bgColor indexed="64"/>
      </patternFill>
    </fill>
  </fills>
  <borders count="125">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dashed">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dashed">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thin">
        <color indexed="64"/>
      </top>
      <bottom/>
      <diagonal/>
    </border>
    <border>
      <left style="dashed">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medium">
        <color indexed="64"/>
      </right>
      <top style="thin">
        <color indexed="64"/>
      </top>
      <bottom style="double">
        <color indexed="64"/>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Down="1">
      <left style="medium">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uble">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dashed">
        <color indexed="64"/>
      </left>
      <right/>
      <top/>
      <bottom style="dashed">
        <color indexed="64"/>
      </bottom>
      <diagonal/>
    </border>
    <border>
      <left/>
      <right style="medium">
        <color indexed="64"/>
      </right>
      <top/>
      <bottom style="dashed">
        <color indexed="64"/>
      </bottom>
      <diagonal/>
    </border>
    <border>
      <left style="thin">
        <color indexed="64"/>
      </left>
      <right style="thin">
        <color indexed="64"/>
      </right>
      <top style="medium">
        <color indexed="64"/>
      </top>
      <bottom style="thin">
        <color indexed="64"/>
      </bottom>
      <diagonal/>
    </border>
    <border diagonalDown="1">
      <left style="thin">
        <color indexed="64"/>
      </left>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double">
        <color indexed="64"/>
      </top>
      <bottom/>
      <diagonal/>
    </border>
    <border>
      <left/>
      <right style="medium">
        <color indexed="64"/>
      </right>
      <top style="double">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style="double">
        <color indexed="64"/>
      </bottom>
      <diagonal/>
    </border>
    <border>
      <left/>
      <right style="thin">
        <color indexed="64"/>
      </right>
      <top/>
      <bottom style="double">
        <color indexed="64"/>
      </bottom>
      <diagonal/>
    </border>
  </borders>
  <cellStyleXfs count="13">
    <xf numFmtId="0" fontId="0" fillId="0" borderId="0">
      <alignment vertical="center"/>
    </xf>
    <xf numFmtId="0" fontId="9" fillId="0" borderId="0"/>
    <xf numFmtId="0" fontId="8" fillId="0" borderId="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38" fontId="9" fillId="0" borderId="0" applyFont="0" applyFill="0" applyBorder="0" applyAlignment="0" applyProtection="0">
      <alignment vertical="center"/>
    </xf>
    <xf numFmtId="0" fontId="7" fillId="0" borderId="0">
      <alignment vertical="center"/>
    </xf>
    <xf numFmtId="0" fontId="7" fillId="0" borderId="0">
      <alignment vertical="center"/>
    </xf>
    <xf numFmtId="38" fontId="45" fillId="0" borderId="0" applyFont="0" applyFill="0" applyBorder="0" applyAlignment="0" applyProtection="0">
      <alignment vertical="center"/>
    </xf>
    <xf numFmtId="0" fontId="5" fillId="0" borderId="0">
      <alignment vertical="center"/>
    </xf>
  </cellStyleXfs>
  <cellXfs count="588">
    <xf numFmtId="0" fontId="0" fillId="0" borderId="0" xfId="0">
      <alignment vertical="center"/>
    </xf>
    <xf numFmtId="0" fontId="12" fillId="0" borderId="0" xfId="0" applyFont="1" applyAlignment="1">
      <alignment vertical="center" shrinkToFit="1"/>
    </xf>
    <xf numFmtId="0" fontId="12" fillId="0" borderId="1" xfId="0" applyFont="1" applyBorder="1" applyAlignment="1">
      <alignment horizontal="distributed" vertical="center" justifyLastLine="1"/>
    </xf>
    <xf numFmtId="0" fontId="9" fillId="0" borderId="0" xfId="0" applyFont="1" applyAlignment="1">
      <alignment horizontal="center" vertical="center"/>
    </xf>
    <xf numFmtId="0" fontId="9" fillId="0" borderId="0" xfId="0" applyFont="1">
      <alignment vertical="center"/>
    </xf>
    <xf numFmtId="12" fontId="13" fillId="0" borderId="9" xfId="0" applyNumberFormat="1" applyFont="1" applyBorder="1" applyAlignment="1">
      <alignment horizontal="right" vertical="center" shrinkToFit="1"/>
    </xf>
    <xf numFmtId="178" fontId="13" fillId="0" borderId="13" xfId="0" applyNumberFormat="1" applyFont="1" applyBorder="1">
      <alignment vertical="center"/>
    </xf>
    <xf numFmtId="178" fontId="12" fillId="0" borderId="12" xfId="0" applyNumberFormat="1" applyFont="1" applyBorder="1" applyAlignment="1">
      <alignment horizontal="center" vertical="center"/>
    </xf>
    <xf numFmtId="178" fontId="13" fillId="0" borderId="17" xfId="0" applyNumberFormat="1" applyFont="1" applyBorder="1">
      <alignment vertical="center"/>
    </xf>
    <xf numFmtId="178" fontId="13" fillId="0" borderId="19" xfId="0" applyNumberFormat="1" applyFont="1" applyBorder="1" applyAlignment="1">
      <alignment horizontal="left" vertical="center"/>
    </xf>
    <xf numFmtId="0" fontId="12" fillId="0" borderId="0" xfId="0" applyFont="1" applyAlignment="1">
      <alignment horizontal="center" vertical="center" justifyLastLine="1"/>
    </xf>
    <xf numFmtId="178" fontId="12" fillId="0" borderId="0" xfId="0" applyNumberFormat="1" applyFont="1" applyAlignment="1">
      <alignment horizontal="center" vertical="center"/>
    </xf>
    <xf numFmtId="178" fontId="13" fillId="0" borderId="20" xfId="0" applyNumberFormat="1" applyFont="1" applyBorder="1">
      <alignment vertical="center"/>
    </xf>
    <xf numFmtId="0" fontId="12" fillId="0" borderId="28" xfId="0" applyFont="1" applyBorder="1" applyAlignment="1">
      <alignment horizontal="center" vertical="center" justifyLastLine="1"/>
    </xf>
    <xf numFmtId="178" fontId="13" fillId="0" borderId="29" xfId="0" applyNumberFormat="1" applyFont="1" applyBorder="1">
      <alignment vertical="center"/>
    </xf>
    <xf numFmtId="178" fontId="12" fillId="0" borderId="30" xfId="0" applyNumberFormat="1" applyFont="1" applyBorder="1" applyAlignment="1">
      <alignment horizontal="center" vertical="center"/>
    </xf>
    <xf numFmtId="178" fontId="13" fillId="0" borderId="31" xfId="0" applyNumberFormat="1" applyFont="1" applyBorder="1">
      <alignment vertical="center"/>
    </xf>
    <xf numFmtId="178" fontId="13" fillId="0" borderId="32" xfId="0" applyNumberFormat="1" applyFont="1" applyBorder="1">
      <alignment vertical="center"/>
    </xf>
    <xf numFmtId="178" fontId="0" fillId="0" borderId="0" xfId="0" applyNumberFormat="1">
      <alignment vertical="center"/>
    </xf>
    <xf numFmtId="0" fontId="12" fillId="0" borderId="33" xfId="0" applyFont="1" applyBorder="1" applyAlignment="1">
      <alignment horizontal="center" vertical="center" justifyLastLine="1"/>
    </xf>
    <xf numFmtId="178" fontId="13" fillId="0" borderId="34" xfId="0" applyNumberFormat="1" applyFont="1" applyBorder="1">
      <alignment vertical="center"/>
    </xf>
    <xf numFmtId="178" fontId="12" fillId="0" borderId="33" xfId="0" applyNumberFormat="1" applyFont="1" applyBorder="1" applyAlignment="1">
      <alignment horizontal="center" vertical="center"/>
    </xf>
    <xf numFmtId="178" fontId="12" fillId="0" borderId="33" xfId="0" applyNumberFormat="1" applyFont="1" applyBorder="1" applyAlignment="1">
      <alignment horizontal="center" vertical="center" justifyLastLine="1"/>
    </xf>
    <xf numFmtId="178" fontId="13" fillId="0" borderId="35" xfId="0" applyNumberFormat="1" applyFont="1" applyBorder="1">
      <alignment vertical="center"/>
    </xf>
    <xf numFmtId="0" fontId="16" fillId="0" borderId="0" xfId="0" applyFont="1" applyAlignment="1">
      <alignment horizontal="center" vertical="distributed" textRotation="255"/>
    </xf>
    <xf numFmtId="0" fontId="16" fillId="0" borderId="0" xfId="0" applyFont="1">
      <alignment vertical="center"/>
    </xf>
    <xf numFmtId="0" fontId="16" fillId="0" borderId="0" xfId="0" applyFont="1" applyAlignment="1">
      <alignment vertical="center" textRotation="255" shrinkToFit="1"/>
    </xf>
    <xf numFmtId="0" fontId="17" fillId="0" borderId="0" xfId="0" applyFont="1" applyAlignment="1">
      <alignment horizontal="centerContinuous" vertical="center"/>
    </xf>
    <xf numFmtId="0" fontId="18" fillId="0" borderId="0" xfId="0" applyFont="1" applyAlignment="1">
      <alignment horizontal="right" vertical="center"/>
    </xf>
    <xf numFmtId="178" fontId="18" fillId="0" borderId="36" xfId="0" applyNumberFormat="1" applyFont="1" applyBorder="1" applyAlignment="1">
      <alignment horizontal="left" vertical="center"/>
    </xf>
    <xf numFmtId="0" fontId="12" fillId="0" borderId="20" xfId="0" applyFont="1" applyBorder="1" applyAlignment="1">
      <alignment horizontal="distributed" vertical="center" justifyLastLine="1"/>
    </xf>
    <xf numFmtId="0" fontId="17" fillId="0" borderId="0" xfId="0" applyFont="1">
      <alignment vertical="center"/>
    </xf>
    <xf numFmtId="0" fontId="16" fillId="0" borderId="38" xfId="0" applyFont="1" applyBorder="1" applyAlignment="1">
      <alignment horizontal="center" vertical="distributed" textRotation="255"/>
    </xf>
    <xf numFmtId="0" fontId="16" fillId="0" borderId="23" xfId="0" applyFont="1" applyBorder="1" applyAlignment="1">
      <alignment horizontal="center" vertical="center" wrapText="1" justifyLastLine="1"/>
    </xf>
    <xf numFmtId="178" fontId="16" fillId="0" borderId="39" xfId="0" applyNumberFormat="1" applyFont="1" applyBorder="1" applyAlignment="1">
      <alignment horizontal="center" vertical="center" justifyLastLine="1"/>
    </xf>
    <xf numFmtId="0" fontId="16" fillId="0" borderId="7" xfId="0" applyFont="1" applyBorder="1" applyAlignment="1">
      <alignment horizontal="center" vertical="distributed" textRotation="255"/>
    </xf>
    <xf numFmtId="0" fontId="9" fillId="0" borderId="8" xfId="0" applyFont="1" applyBorder="1">
      <alignment vertical="center"/>
    </xf>
    <xf numFmtId="0" fontId="21" fillId="0" borderId="45" xfId="0" applyFont="1" applyBorder="1" applyAlignment="1">
      <alignment horizontal="right" vertical="center"/>
    </xf>
    <xf numFmtId="0" fontId="21" fillId="0" borderId="48" xfId="0" applyFont="1" applyBorder="1" applyAlignment="1">
      <alignment horizontal="right" vertical="center"/>
    </xf>
    <xf numFmtId="0" fontId="16" fillId="0" borderId="15" xfId="0" applyFont="1" applyBorder="1" applyAlignment="1">
      <alignment horizontal="center" vertical="distributed" textRotation="255"/>
    </xf>
    <xf numFmtId="0" fontId="16" fillId="0" borderId="9" xfId="0" applyFont="1" applyBorder="1" applyAlignment="1">
      <alignment horizontal="center" vertical="center" textRotation="255" shrinkToFit="1"/>
    </xf>
    <xf numFmtId="0" fontId="16" fillId="0" borderId="9" xfId="0" applyFont="1" applyBorder="1">
      <alignment vertical="center"/>
    </xf>
    <xf numFmtId="0" fontId="16" fillId="0" borderId="10" xfId="0" applyFont="1" applyBorder="1">
      <alignment vertical="center"/>
    </xf>
    <xf numFmtId="0" fontId="21" fillId="0" borderId="1" xfId="0" applyFont="1" applyBorder="1" applyAlignment="1">
      <alignment horizontal="right" vertical="center"/>
    </xf>
    <xf numFmtId="0" fontId="16" fillId="0" borderId="18" xfId="0" applyFont="1" applyBorder="1" applyAlignment="1">
      <alignment horizontal="center" vertical="center" wrapText="1" justifyLastLine="1"/>
    </xf>
    <xf numFmtId="0" fontId="16" fillId="0" borderId="52" xfId="0" applyFont="1" applyBorder="1" applyAlignment="1">
      <alignment horizontal="center" vertical="center" textRotation="255" shrinkToFit="1"/>
    </xf>
    <xf numFmtId="0" fontId="16" fillId="0" borderId="52" xfId="0" applyFont="1" applyBorder="1">
      <alignment vertical="center"/>
    </xf>
    <xf numFmtId="0" fontId="16" fillId="0" borderId="53" xfId="0" applyFont="1" applyBorder="1">
      <alignment vertical="center"/>
    </xf>
    <xf numFmtId="0" fontId="16" fillId="0" borderId="54" xfId="0" applyFont="1" applyBorder="1" applyAlignment="1">
      <alignment horizontal="center" vertical="center" wrapText="1" justifyLastLine="1"/>
    </xf>
    <xf numFmtId="179" fontId="16" fillId="0" borderId="43" xfId="0" applyNumberFormat="1" applyFont="1" applyBorder="1">
      <alignment vertical="center"/>
    </xf>
    <xf numFmtId="0" fontId="16" fillId="0" borderId="43" xfId="0" applyFont="1" applyBorder="1">
      <alignment vertical="center"/>
    </xf>
    <xf numFmtId="0" fontId="16" fillId="0" borderId="54" xfId="0" applyFont="1" applyBorder="1">
      <alignment vertical="center"/>
    </xf>
    <xf numFmtId="179" fontId="16" fillId="0" borderId="43" xfId="0" applyNumberFormat="1" applyFont="1" applyBorder="1" applyAlignment="1">
      <alignment horizontal="center" vertical="center"/>
    </xf>
    <xf numFmtId="0" fontId="16" fillId="0" borderId="16" xfId="0" applyFont="1" applyBorder="1" applyAlignment="1">
      <alignment vertical="distributed" textRotation="255" justifyLastLine="1"/>
    </xf>
    <xf numFmtId="0" fontId="21" fillId="0" borderId="56" xfId="0" applyFont="1" applyBorder="1" applyAlignment="1">
      <alignment horizontal="right" vertical="center"/>
    </xf>
    <xf numFmtId="178" fontId="16" fillId="0" borderId="0" xfId="0" applyNumberFormat="1" applyFont="1" applyAlignment="1">
      <alignment vertical="center" shrinkToFit="1"/>
    </xf>
    <xf numFmtId="178" fontId="16" fillId="0" borderId="0" xfId="0" applyNumberFormat="1" applyFont="1">
      <alignment vertical="center"/>
    </xf>
    <xf numFmtId="0" fontId="23" fillId="0" borderId="0" xfId="0" applyFont="1" applyAlignment="1">
      <alignment horizontal="center" vertical="center"/>
    </xf>
    <xf numFmtId="0" fontId="16" fillId="0" borderId="0" xfId="0" applyFont="1" applyAlignment="1">
      <alignment horizontal="right" vertical="center"/>
    </xf>
    <xf numFmtId="176" fontId="16" fillId="0" borderId="0" xfId="0" applyNumberFormat="1" applyFont="1" applyAlignment="1">
      <alignment horizontal="left" vertical="center"/>
    </xf>
    <xf numFmtId="0" fontId="24" fillId="0" borderId="0" xfId="0" applyFont="1">
      <alignment vertical="center"/>
    </xf>
    <xf numFmtId="0" fontId="19" fillId="0" borderId="58" xfId="0" applyFont="1" applyBorder="1" applyAlignment="1">
      <alignment horizontal="left" vertical="center"/>
    </xf>
    <xf numFmtId="0" fontId="19" fillId="0" borderId="59" xfId="0" applyFont="1" applyBorder="1" applyAlignment="1">
      <alignment horizontal="left" vertical="center"/>
    </xf>
    <xf numFmtId="0" fontId="16" fillId="0" borderId="60" xfId="0" applyFont="1" applyBorder="1" applyAlignment="1">
      <alignment horizontal="right" vertical="center" wrapText="1"/>
    </xf>
    <xf numFmtId="0" fontId="19" fillId="0" borderId="62" xfId="0" applyFont="1" applyBorder="1" applyAlignment="1">
      <alignment horizontal="left" vertical="center"/>
    </xf>
    <xf numFmtId="0" fontId="19" fillId="0" borderId="9" xfId="0" applyFont="1" applyBorder="1" applyAlignment="1">
      <alignment horizontal="left" vertical="center"/>
    </xf>
    <xf numFmtId="0" fontId="16" fillId="0" borderId="63" xfId="0" applyFont="1" applyBorder="1" applyAlignment="1">
      <alignment horizontal="right" vertical="center" wrapText="1"/>
    </xf>
    <xf numFmtId="0" fontId="16" fillId="0" borderId="4" xfId="0" applyFont="1" applyBorder="1" applyAlignment="1">
      <alignment horizontal="distributed" vertical="center" wrapText="1" justifyLastLine="1"/>
    </xf>
    <xf numFmtId="0" fontId="16" fillId="0" borderId="11" xfId="0" applyFont="1" applyBorder="1" applyAlignment="1">
      <alignment horizontal="distributed" vertical="center" wrapText="1" justifyLastLine="1"/>
    </xf>
    <xf numFmtId="177" fontId="26" fillId="0" borderId="61" xfId="0" applyNumberFormat="1" applyFont="1" applyBorder="1" applyAlignment="1">
      <alignment horizontal="center" vertical="center" wrapText="1"/>
    </xf>
    <xf numFmtId="177" fontId="26" fillId="0" borderId="64" xfId="0" applyNumberFormat="1" applyFont="1" applyBorder="1" applyAlignment="1">
      <alignment horizontal="center" vertical="center" wrapText="1"/>
    </xf>
    <xf numFmtId="0" fontId="29" fillId="0" borderId="8" xfId="0" applyFont="1" applyBorder="1" applyAlignment="1">
      <alignment horizontal="center" vertical="center" textRotation="255" shrinkToFit="1"/>
    </xf>
    <xf numFmtId="0" fontId="29" fillId="0" borderId="5" xfId="0" applyFont="1" applyBorder="1" applyAlignment="1">
      <alignment horizontal="center" vertical="center" textRotation="255" shrinkToFit="1"/>
    </xf>
    <xf numFmtId="0" fontId="29" fillId="0" borderId="2" xfId="0" applyFont="1" applyBorder="1" applyAlignment="1">
      <alignment horizontal="distributed" vertical="center" justifyLastLine="1"/>
    </xf>
    <xf numFmtId="0" fontId="30" fillId="0" borderId="0" xfId="0" applyFont="1">
      <alignment vertical="center"/>
    </xf>
    <xf numFmtId="0" fontId="30" fillId="0" borderId="0" xfId="0" applyFont="1" applyAlignment="1">
      <alignment horizontal="center" vertical="center"/>
    </xf>
    <xf numFmtId="176" fontId="29" fillId="0" borderId="10" xfId="0" applyNumberFormat="1" applyFont="1" applyBorder="1" applyAlignment="1">
      <alignment horizontal="left" vertical="center" shrinkToFit="1"/>
    </xf>
    <xf numFmtId="0" fontId="12" fillId="0" borderId="33" xfId="0" applyFont="1" applyBorder="1" applyAlignment="1">
      <alignment horizontal="left" vertical="center" shrinkToFit="1"/>
    </xf>
    <xf numFmtId="0" fontId="19" fillId="0" borderId="78" xfId="0" applyFont="1" applyBorder="1" applyAlignment="1">
      <alignment horizontal="left" vertical="center"/>
    </xf>
    <xf numFmtId="0" fontId="19" fillId="0" borderId="0" xfId="0" applyFont="1" applyAlignment="1">
      <alignment horizontal="left" vertical="center"/>
    </xf>
    <xf numFmtId="0" fontId="16" fillId="0" borderId="86" xfId="0" applyFont="1" applyBorder="1" applyAlignment="1">
      <alignment horizontal="right" vertical="center" wrapText="1"/>
    </xf>
    <xf numFmtId="0" fontId="12" fillId="0" borderId="9" xfId="0" applyFont="1" applyBorder="1" applyAlignment="1">
      <alignment horizontal="center" vertical="center" justifyLastLine="1"/>
    </xf>
    <xf numFmtId="0" fontId="12" fillId="0" borderId="45" xfId="0" applyFont="1" applyBorder="1" applyAlignment="1">
      <alignment horizontal="center" vertical="center" justifyLastLine="1"/>
    </xf>
    <xf numFmtId="178" fontId="12" fillId="0" borderId="9" xfId="0" applyNumberFormat="1" applyFont="1" applyBorder="1" applyAlignment="1">
      <alignment horizontal="center" vertical="center"/>
    </xf>
    <xf numFmtId="178" fontId="12" fillId="0" borderId="45" xfId="0" applyNumberFormat="1" applyFont="1" applyBorder="1" applyAlignment="1">
      <alignment horizontal="center" vertical="center"/>
    </xf>
    <xf numFmtId="178" fontId="13" fillId="0" borderId="69" xfId="0" applyNumberFormat="1" applyFont="1" applyBorder="1">
      <alignment vertical="center"/>
    </xf>
    <xf numFmtId="178" fontId="13" fillId="0" borderId="26" xfId="0" applyNumberFormat="1" applyFont="1" applyBorder="1">
      <alignment vertical="center"/>
    </xf>
    <xf numFmtId="178" fontId="13" fillId="0" borderId="69" xfId="0" applyNumberFormat="1" applyFont="1" applyBorder="1" applyAlignment="1">
      <alignment horizontal="left" vertical="center"/>
    </xf>
    <xf numFmtId="178" fontId="13" fillId="0" borderId="53" xfId="0" applyNumberFormat="1" applyFont="1" applyBorder="1">
      <alignment vertical="center"/>
    </xf>
    <xf numFmtId="0" fontId="12" fillId="0" borderId="88" xfId="0" applyFont="1" applyBorder="1" applyAlignment="1">
      <alignment horizontal="distributed" vertical="center" justifyLastLine="1"/>
    </xf>
    <xf numFmtId="0" fontId="12" fillId="0" borderId="5" xfId="0" applyFont="1" applyBorder="1" applyAlignment="1">
      <alignment horizontal="distributed" vertical="center" justifyLastLine="1"/>
    </xf>
    <xf numFmtId="0" fontId="0" fillId="0" borderId="0" xfId="0" applyAlignment="1">
      <alignment horizontal="center" vertical="center"/>
    </xf>
    <xf numFmtId="0" fontId="34" fillId="0" borderId="69" xfId="0" applyFont="1" applyBorder="1" applyAlignment="1">
      <alignment horizontal="distributed" vertical="center" justifyLastLine="1"/>
    </xf>
    <xf numFmtId="0" fontId="0" fillId="0" borderId="8" xfId="0" applyBorder="1">
      <alignment vertical="center"/>
    </xf>
    <xf numFmtId="0" fontId="0" fillId="0" borderId="40" xfId="0" applyBorder="1">
      <alignment vertical="center"/>
    </xf>
    <xf numFmtId="0" fontId="0" fillId="0" borderId="20" xfId="0" applyBorder="1">
      <alignment vertical="center"/>
    </xf>
    <xf numFmtId="0" fontId="12" fillId="0" borderId="38" xfId="0" applyFont="1" applyBorder="1" applyAlignment="1">
      <alignment horizontal="distributed" vertical="center" justifyLastLine="1"/>
    </xf>
    <xf numFmtId="0" fontId="12" fillId="0" borderId="5" xfId="0" applyFont="1" applyBorder="1" applyAlignment="1">
      <alignment horizontal="distributed" vertical="center" wrapText="1" justifyLastLine="1"/>
    </xf>
    <xf numFmtId="0" fontId="12" fillId="0" borderId="15" xfId="0" applyFont="1" applyBorder="1" applyAlignment="1">
      <alignment horizontal="distributed" vertical="center" justifyLastLine="1"/>
    </xf>
    <xf numFmtId="0" fontId="12" fillId="0" borderId="4" xfId="0" applyFont="1" applyBorder="1" applyAlignment="1">
      <alignment horizontal="distributed" vertical="center" justifyLastLine="1"/>
    </xf>
    <xf numFmtId="0" fontId="12" fillId="0" borderId="2" xfId="0" applyFont="1" applyBorder="1" applyAlignment="1">
      <alignment horizontal="distributed" vertical="center" justifyLastLine="1"/>
    </xf>
    <xf numFmtId="0" fontId="12" fillId="0" borderId="27" xfId="0" applyFont="1" applyBorder="1" applyAlignment="1">
      <alignment horizontal="distributed" vertical="center" wrapText="1" justifyLastLine="1"/>
    </xf>
    <xf numFmtId="0" fontId="12" fillId="0" borderId="25" xfId="0" applyFont="1" applyBorder="1" applyAlignment="1">
      <alignment horizontal="distributed" vertical="center" wrapText="1" justifyLastLine="1"/>
    </xf>
    <xf numFmtId="0" fontId="12" fillId="0" borderId="6" xfId="0" applyFont="1" applyBorder="1" applyAlignment="1">
      <alignment horizontal="distributed" vertical="center" justifyLastLine="1"/>
    </xf>
    <xf numFmtId="0" fontId="12" fillId="0" borderId="3" xfId="0" applyFont="1" applyBorder="1" applyAlignment="1">
      <alignment horizontal="distributed" vertical="center" justifyLastLine="1"/>
    </xf>
    <xf numFmtId="0" fontId="12" fillId="0" borderId="15" xfId="0" applyFont="1" applyBorder="1" applyAlignment="1">
      <alignment horizontal="distributed" vertical="center" wrapText="1" justifyLastLine="1"/>
    </xf>
    <xf numFmtId="0" fontId="12" fillId="0" borderId="7" xfId="0" applyFont="1" applyBorder="1" applyAlignment="1">
      <alignment horizontal="distributed" vertical="center" justifyLastLine="1"/>
    </xf>
    <xf numFmtId="0" fontId="12" fillId="0" borderId="27" xfId="0" applyFont="1" applyBorder="1" applyAlignment="1">
      <alignment horizontal="distributed" vertical="center" justifyLastLine="1"/>
    </xf>
    <xf numFmtId="0" fontId="12" fillId="0" borderId="3" xfId="0" applyFont="1" applyBorder="1" applyAlignment="1">
      <alignment horizontal="distributed" vertical="center" wrapText="1" justifyLastLine="1"/>
    </xf>
    <xf numFmtId="0" fontId="12" fillId="0" borderId="11" xfId="0" applyFont="1" applyBorder="1" applyAlignment="1">
      <alignment horizontal="distributed" vertical="center" justifyLastLine="1"/>
    </xf>
    <xf numFmtId="0" fontId="35" fillId="0" borderId="0" xfId="1" applyFont="1" applyAlignment="1">
      <alignment vertical="center"/>
    </xf>
    <xf numFmtId="0" fontId="8" fillId="0" borderId="0" xfId="2">
      <alignment vertical="center"/>
    </xf>
    <xf numFmtId="0" fontId="12" fillId="0" borderId="0" xfId="1" applyFont="1" applyAlignment="1">
      <alignment vertical="center"/>
    </xf>
    <xf numFmtId="0" fontId="16" fillId="0" borderId="55" xfId="0" applyFont="1" applyBorder="1" applyAlignment="1">
      <alignment horizontal="center" vertical="center" textRotation="255" shrinkToFit="1"/>
    </xf>
    <xf numFmtId="0" fontId="16" fillId="0" borderId="89" xfId="0" applyFont="1" applyBorder="1" applyAlignment="1">
      <alignment vertical="center" justifyLastLine="1"/>
    </xf>
    <xf numFmtId="0" fontId="12" fillId="0" borderId="54" xfId="0" applyFont="1" applyBorder="1" applyAlignment="1">
      <alignment horizontal="distributed" vertical="center" wrapText="1" justifyLastLine="1"/>
    </xf>
    <xf numFmtId="0" fontId="16" fillId="0" borderId="93" xfId="0" applyFont="1" applyBorder="1" applyAlignment="1">
      <alignment vertical="center" justifyLastLine="1"/>
    </xf>
    <xf numFmtId="0" fontId="0" fillId="0" borderId="49" xfId="0" applyBorder="1">
      <alignment vertical="center"/>
    </xf>
    <xf numFmtId="0" fontId="12" fillId="0" borderId="99" xfId="0" applyFont="1" applyBorder="1" applyAlignment="1">
      <alignment horizontal="distributed" vertical="center" justifyLastLine="1"/>
    </xf>
    <xf numFmtId="0" fontId="12" fillId="0" borderId="52" xfId="0" applyFont="1" applyBorder="1" applyAlignment="1">
      <alignment horizontal="left" vertical="center" shrinkToFit="1"/>
    </xf>
    <xf numFmtId="0" fontId="12" fillId="0" borderId="40" xfId="0" applyFont="1" applyBorder="1" applyAlignment="1">
      <alignment horizontal="distributed" vertical="center" wrapText="1" justifyLastLine="1"/>
    </xf>
    <xf numFmtId="0" fontId="12" fillId="0" borderId="10" xfId="0" applyFont="1" applyBorder="1" applyAlignment="1">
      <alignment horizontal="left" vertical="center" shrinkToFit="1"/>
    </xf>
    <xf numFmtId="0" fontId="12" fillId="0" borderId="53" xfId="0" applyFont="1" applyBorder="1" applyAlignment="1">
      <alignment horizontal="left" vertical="center" shrinkToFit="1"/>
    </xf>
    <xf numFmtId="0" fontId="12" fillId="0" borderId="35" xfId="0" applyFont="1" applyBorder="1" applyAlignment="1">
      <alignment horizontal="left" vertical="center" shrinkToFit="1"/>
    </xf>
    <xf numFmtId="12" fontId="8" fillId="0" borderId="0" xfId="2" applyNumberFormat="1">
      <alignment vertical="center"/>
    </xf>
    <xf numFmtId="177" fontId="12" fillId="0" borderId="8" xfId="0" applyNumberFormat="1" applyFont="1" applyBorder="1" applyAlignment="1">
      <alignment horizontal="center" vertical="center" shrinkToFit="1"/>
    </xf>
    <xf numFmtId="0" fontId="16" fillId="0" borderId="54" xfId="0" applyFont="1" applyBorder="1" applyAlignment="1">
      <alignment horizontal="center" vertical="center" textRotation="255" shrinkToFit="1"/>
    </xf>
    <xf numFmtId="0" fontId="16" fillId="0" borderId="69" xfId="0" applyFont="1" applyBorder="1" applyAlignment="1">
      <alignment horizontal="center" vertical="center" justifyLastLine="1"/>
    </xf>
    <xf numFmtId="0" fontId="34" fillId="0" borderId="5" xfId="0" applyFont="1" applyBorder="1" applyAlignment="1">
      <alignment horizontal="distributed" vertical="center" justifyLastLine="1"/>
    </xf>
    <xf numFmtId="0" fontId="44" fillId="0" borderId="0" xfId="9" applyFont="1">
      <alignment vertical="center"/>
    </xf>
    <xf numFmtId="0" fontId="7" fillId="0" borderId="0" xfId="9">
      <alignment vertical="center"/>
    </xf>
    <xf numFmtId="0" fontId="42" fillId="0" borderId="0" xfId="9" applyFont="1" applyAlignment="1">
      <alignment horizontal="center" vertical="center"/>
    </xf>
    <xf numFmtId="0" fontId="45" fillId="0" borderId="0" xfId="9" applyFont="1" applyAlignment="1">
      <alignment horizontal="center" vertical="center"/>
    </xf>
    <xf numFmtId="0" fontId="46" fillId="0" borderId="0" xfId="9" applyFont="1">
      <alignment vertical="center"/>
    </xf>
    <xf numFmtId="0" fontId="45" fillId="0" borderId="5" xfId="9" applyFont="1" applyBorder="1" applyAlignment="1">
      <alignment horizontal="center" vertical="center"/>
    </xf>
    <xf numFmtId="0" fontId="45" fillId="0" borderId="0" xfId="9" applyFont="1">
      <alignment vertical="center"/>
    </xf>
    <xf numFmtId="0" fontId="47" fillId="0" borderId="0" xfId="9" applyFont="1" applyAlignment="1">
      <alignment horizontal="center" vertical="center"/>
    </xf>
    <xf numFmtId="0" fontId="48" fillId="0" borderId="0" xfId="9" applyFont="1" applyAlignment="1">
      <alignment horizontal="center" vertical="center"/>
    </xf>
    <xf numFmtId="0" fontId="46" fillId="0" borderId="0" xfId="9" applyFont="1" applyAlignment="1">
      <alignment horizontal="left" vertical="center"/>
    </xf>
    <xf numFmtId="0" fontId="47" fillId="0" borderId="0" xfId="9" applyFont="1">
      <alignment vertical="center"/>
    </xf>
    <xf numFmtId="0" fontId="47" fillId="0" borderId="20" xfId="9" applyFont="1" applyBorder="1">
      <alignment vertical="center"/>
    </xf>
    <xf numFmtId="0" fontId="47" fillId="0" borderId="78" xfId="9" applyFont="1" applyBorder="1">
      <alignment vertical="center"/>
    </xf>
    <xf numFmtId="0" fontId="45" fillId="0" borderId="0" xfId="9" applyFont="1" applyAlignment="1">
      <alignment vertical="center" wrapText="1"/>
    </xf>
    <xf numFmtId="0" fontId="45" fillId="0" borderId="20" xfId="9" applyFont="1" applyBorder="1" applyAlignment="1">
      <alignment vertical="center" wrapText="1"/>
    </xf>
    <xf numFmtId="0" fontId="45" fillId="0" borderId="78" xfId="9" applyFont="1" applyBorder="1" applyAlignment="1">
      <alignment vertical="center" wrapText="1"/>
    </xf>
    <xf numFmtId="0" fontId="45" fillId="3" borderId="0" xfId="9" applyFont="1" applyFill="1" applyAlignment="1">
      <alignment vertical="center" wrapText="1"/>
    </xf>
    <xf numFmtId="0" fontId="45" fillId="3" borderId="0" xfId="9" applyFont="1" applyFill="1" applyAlignment="1">
      <alignment horizontal="left" vertical="center" wrapText="1" indent="1"/>
    </xf>
    <xf numFmtId="0" fontId="7" fillId="3" borderId="0" xfId="9" applyFill="1">
      <alignment vertical="center"/>
    </xf>
    <xf numFmtId="0" fontId="45" fillId="0" borderId="0" xfId="9" applyFont="1" applyAlignment="1">
      <alignment horizontal="left" vertical="center"/>
    </xf>
    <xf numFmtId="0" fontId="7" fillId="6" borderId="5" xfId="9" applyFill="1" applyBorder="1" applyAlignment="1">
      <alignment horizontal="center" vertical="center"/>
    </xf>
    <xf numFmtId="0" fontId="51" fillId="0" borderId="0" xfId="9" applyFont="1" applyAlignment="1">
      <alignment horizontal="center" vertical="center"/>
    </xf>
    <xf numFmtId="0" fontId="7" fillId="0" borderId="5" xfId="9" applyBorder="1" applyAlignment="1">
      <alignment horizontal="center" vertical="center"/>
    </xf>
    <xf numFmtId="0" fontId="49" fillId="0" borderId="0" xfId="9" applyFont="1" applyAlignment="1">
      <alignment horizontal="center" vertical="center"/>
    </xf>
    <xf numFmtId="0" fontId="46" fillId="0" borderId="0" xfId="9" applyFont="1" applyAlignment="1">
      <alignment horizontal="center" vertical="center" wrapText="1"/>
    </xf>
    <xf numFmtId="0" fontId="7" fillId="0" borderId="40" xfId="9" applyBorder="1" applyAlignment="1">
      <alignment horizontal="center" vertical="center"/>
    </xf>
    <xf numFmtId="0" fontId="46" fillId="0" borderId="9" xfId="9" applyFont="1" applyBorder="1" applyAlignment="1">
      <alignment horizontal="left" vertical="center" wrapText="1"/>
    </xf>
    <xf numFmtId="0" fontId="51" fillId="0" borderId="0" xfId="9" applyFont="1" applyAlignment="1">
      <alignment horizontal="left" vertical="center" wrapText="1"/>
    </xf>
    <xf numFmtId="0" fontId="7" fillId="0" borderId="0" xfId="9" applyAlignment="1">
      <alignment horizontal="left" vertical="center" wrapText="1"/>
    </xf>
    <xf numFmtId="0" fontId="46" fillId="0" borderId="0" xfId="9" applyFont="1" applyAlignment="1">
      <alignment horizontal="left" vertical="center" wrapText="1"/>
    </xf>
    <xf numFmtId="0" fontId="7" fillId="0" borderId="0" xfId="9" applyAlignment="1">
      <alignment horizontal="center" vertical="center"/>
    </xf>
    <xf numFmtId="0" fontId="7" fillId="0" borderId="0" xfId="9" applyAlignment="1">
      <alignment horizontal="center" vertical="center" wrapText="1"/>
    </xf>
    <xf numFmtId="0" fontId="7" fillId="0" borderId="0" xfId="10">
      <alignment vertical="center"/>
    </xf>
    <xf numFmtId="0" fontId="7" fillId="0" borderId="0" xfId="10" applyAlignment="1">
      <alignment horizontal="center" vertical="center"/>
    </xf>
    <xf numFmtId="0" fontId="47" fillId="0" borderId="0" xfId="10" applyFont="1" applyAlignment="1">
      <alignment horizontal="right" vertical="center"/>
    </xf>
    <xf numFmtId="0" fontId="55" fillId="0" borderId="0" xfId="10" applyFont="1" applyAlignment="1">
      <alignment horizontal="center" vertical="center"/>
    </xf>
    <xf numFmtId="0" fontId="51" fillId="0" borderId="0" xfId="10" applyFont="1" applyAlignment="1">
      <alignment horizontal="center" vertical="center" wrapText="1"/>
    </xf>
    <xf numFmtId="0" fontId="0" fillId="8" borderId="104" xfId="10" applyFont="1" applyFill="1" applyBorder="1" applyAlignment="1">
      <alignment horizontal="center" vertical="center"/>
    </xf>
    <xf numFmtId="0" fontId="0" fillId="8" borderId="105" xfId="10" applyFont="1" applyFill="1" applyBorder="1" applyAlignment="1">
      <alignment horizontal="center" vertical="center"/>
    </xf>
    <xf numFmtId="0" fontId="0" fillId="8" borderId="106" xfId="10" applyFont="1" applyFill="1" applyBorder="1" applyAlignment="1">
      <alignment horizontal="center" vertical="center" wrapText="1"/>
    </xf>
    <xf numFmtId="0" fontId="7" fillId="8" borderId="106" xfId="10" applyFill="1" applyBorder="1" applyAlignment="1">
      <alignment horizontal="center" vertical="center" wrapText="1"/>
    </xf>
    <xf numFmtId="0" fontId="0" fillId="8" borderId="107" xfId="10" applyFont="1" applyFill="1" applyBorder="1" applyAlignment="1">
      <alignment horizontal="center" vertical="center"/>
    </xf>
    <xf numFmtId="0" fontId="7" fillId="8" borderId="104" xfId="10" applyFill="1" applyBorder="1" applyAlignment="1">
      <alignment horizontal="center" vertical="center"/>
    </xf>
    <xf numFmtId="0" fontId="7" fillId="3" borderId="0" xfId="10" applyFill="1" applyAlignment="1">
      <alignment horizontal="center" vertical="center"/>
    </xf>
    <xf numFmtId="0" fontId="7" fillId="8" borderId="108" xfId="10" applyFill="1" applyBorder="1" applyAlignment="1">
      <alignment horizontal="center" vertical="center"/>
    </xf>
    <xf numFmtId="0" fontId="0" fillId="8" borderId="104" xfId="10" applyFont="1" applyFill="1" applyBorder="1" applyAlignment="1">
      <alignment horizontal="center" vertical="center" wrapText="1"/>
    </xf>
    <xf numFmtId="0" fontId="57" fillId="0" borderId="0" xfId="10" applyFont="1" applyAlignment="1">
      <alignment horizontal="center" vertical="center" wrapText="1"/>
    </xf>
    <xf numFmtId="0" fontId="57" fillId="8" borderId="109" xfId="10" applyFont="1" applyFill="1" applyBorder="1" applyAlignment="1">
      <alignment horizontal="center" vertical="center" wrapText="1"/>
    </xf>
    <xf numFmtId="0" fontId="57" fillId="8" borderId="36" xfId="10" applyFont="1" applyFill="1" applyBorder="1" applyAlignment="1">
      <alignment horizontal="center" vertical="center" wrapText="1"/>
    </xf>
    <xf numFmtId="0" fontId="57" fillId="8" borderId="56" xfId="10" applyFont="1" applyFill="1" applyBorder="1" applyAlignment="1">
      <alignment horizontal="center" vertical="center" wrapText="1"/>
    </xf>
    <xf numFmtId="0" fontId="57" fillId="8" borderId="110" xfId="10" applyFont="1" applyFill="1" applyBorder="1" applyAlignment="1">
      <alignment horizontal="center" vertical="center" wrapText="1"/>
    </xf>
    <xf numFmtId="0" fontId="57" fillId="3" borderId="0" xfId="10" applyFont="1" applyFill="1" applyAlignment="1">
      <alignment horizontal="center" vertical="center" wrapText="1"/>
    </xf>
    <xf numFmtId="0" fontId="58" fillId="0" borderId="0" xfId="10" applyFont="1" applyAlignment="1">
      <alignment vertical="center" wrapText="1"/>
    </xf>
    <xf numFmtId="0" fontId="57" fillId="8" borderId="111" xfId="10" applyFont="1" applyFill="1" applyBorder="1" applyAlignment="1">
      <alignment horizontal="center" vertical="center" wrapText="1"/>
    </xf>
    <xf numFmtId="0" fontId="59" fillId="0" borderId="0" xfId="10" applyFont="1">
      <alignment vertical="center"/>
    </xf>
    <xf numFmtId="0" fontId="0" fillId="0" borderId="16" xfId="10" applyFont="1" applyBorder="1" applyAlignment="1">
      <alignment horizontal="left" vertical="center" wrapText="1"/>
    </xf>
    <xf numFmtId="0" fontId="0" fillId="0" borderId="54" xfId="10" applyFont="1" applyBorder="1" applyAlignment="1">
      <alignment horizontal="left" vertical="center" wrapText="1"/>
    </xf>
    <xf numFmtId="0" fontId="55" fillId="0" borderId="88" xfId="10" applyFont="1" applyBorder="1" applyAlignment="1">
      <alignment horizontal="left" vertical="center" wrapText="1"/>
    </xf>
    <xf numFmtId="38" fontId="7" fillId="9" borderId="54" xfId="8" applyFont="1" applyFill="1" applyBorder="1" applyAlignment="1">
      <alignment horizontal="right" vertical="center"/>
    </xf>
    <xf numFmtId="38" fontId="7" fillId="0" borderId="54" xfId="8" applyFont="1" applyBorder="1">
      <alignment vertical="center"/>
    </xf>
    <xf numFmtId="38" fontId="7" fillId="3" borderId="54" xfId="8" applyFont="1" applyFill="1" applyBorder="1" applyAlignment="1">
      <alignment horizontal="right" vertical="center"/>
    </xf>
    <xf numFmtId="38" fontId="7" fillId="3" borderId="112" xfId="8" applyFont="1" applyFill="1" applyBorder="1" applyAlignment="1">
      <alignment horizontal="left" vertical="center" wrapText="1"/>
    </xf>
    <xf numFmtId="38" fontId="7" fillId="3" borderId="0" xfId="8" applyFont="1" applyFill="1" applyBorder="1" applyAlignment="1">
      <alignment horizontal="left" vertical="center" wrapText="1"/>
    </xf>
    <xf numFmtId="0" fontId="7" fillId="0" borderId="113" xfId="10" applyBorder="1" applyAlignment="1">
      <alignment horizontal="center" vertical="center"/>
    </xf>
    <xf numFmtId="0" fontId="0" fillId="0" borderId="52" xfId="10" applyFont="1" applyBorder="1" applyAlignment="1">
      <alignment horizontal="left" vertical="center" wrapText="1"/>
    </xf>
    <xf numFmtId="0" fontId="0" fillId="0" borderId="5" xfId="10" applyFont="1" applyBorder="1" applyAlignment="1">
      <alignment horizontal="left" vertical="center" wrapText="1"/>
    </xf>
    <xf numFmtId="0" fontId="55" fillId="0" borderId="54" xfId="10" applyFont="1" applyBorder="1" applyAlignment="1">
      <alignment horizontal="left" vertical="center" wrapText="1"/>
    </xf>
    <xf numFmtId="38" fontId="7" fillId="0" borderId="5" xfId="8" applyFont="1" applyBorder="1">
      <alignment vertical="center"/>
    </xf>
    <xf numFmtId="38" fontId="7" fillId="3" borderId="5" xfId="8" applyFont="1" applyFill="1" applyBorder="1" applyAlignment="1">
      <alignment horizontal="right" vertical="center"/>
    </xf>
    <xf numFmtId="38" fontId="7" fillId="3" borderId="113" xfId="8" applyFont="1" applyFill="1" applyBorder="1" applyAlignment="1">
      <alignment horizontal="left" vertical="center" wrapText="1"/>
    </xf>
    <xf numFmtId="0" fontId="7" fillId="0" borderId="52" xfId="10" applyBorder="1" applyAlignment="1">
      <alignment horizontal="left" vertical="center" wrapText="1"/>
    </xf>
    <xf numFmtId="0" fontId="7" fillId="0" borderId="5" xfId="10" applyBorder="1" applyAlignment="1">
      <alignment horizontal="left" vertical="center" wrapText="1"/>
    </xf>
    <xf numFmtId="0" fontId="7" fillId="0" borderId="114" xfId="10" applyBorder="1" applyAlignment="1">
      <alignment horizontal="center" vertical="center"/>
    </xf>
    <xf numFmtId="0" fontId="7" fillId="0" borderId="12" xfId="10" applyBorder="1" applyAlignment="1">
      <alignment horizontal="left" vertical="center" wrapText="1"/>
    </xf>
    <xf numFmtId="0" fontId="7" fillId="0" borderId="95" xfId="10" applyBorder="1" applyAlignment="1">
      <alignment horizontal="left" vertical="center" wrapText="1"/>
    </xf>
    <xf numFmtId="0" fontId="55" fillId="0" borderId="56" xfId="10" applyFont="1" applyBorder="1" applyAlignment="1">
      <alignment horizontal="left" vertical="center" wrapText="1"/>
    </xf>
    <xf numFmtId="38" fontId="7" fillId="9" borderId="56" xfId="8" applyFont="1" applyFill="1" applyBorder="1" applyAlignment="1">
      <alignment horizontal="right" vertical="center"/>
    </xf>
    <xf numFmtId="38" fontId="7" fillId="0" borderId="95" xfId="8" applyFont="1" applyBorder="1">
      <alignment vertical="center"/>
    </xf>
    <xf numFmtId="38" fontId="7" fillId="3" borderId="95" xfId="8" applyFont="1" applyFill="1" applyBorder="1" applyAlignment="1">
      <alignment horizontal="right" vertical="center"/>
    </xf>
    <xf numFmtId="38" fontId="7" fillId="3" borderId="114" xfId="8" applyFont="1" applyFill="1" applyBorder="1" applyAlignment="1">
      <alignment horizontal="left" vertical="center" wrapText="1"/>
    </xf>
    <xf numFmtId="0" fontId="60" fillId="0" borderId="0" xfId="10" applyFont="1" applyAlignment="1">
      <alignment horizontal="distributed" vertical="center" justifyLastLine="1"/>
    </xf>
    <xf numFmtId="38" fontId="7" fillId="0" borderId="0" xfId="10" applyNumberFormat="1">
      <alignment vertical="center"/>
    </xf>
    <xf numFmtId="0" fontId="51" fillId="0" borderId="0" xfId="10" applyFont="1" applyAlignment="1">
      <alignment vertical="top"/>
    </xf>
    <xf numFmtId="0" fontId="51" fillId="0" borderId="0" xfId="10" applyFont="1" applyAlignment="1">
      <alignment horizontal="center" vertical="top"/>
    </xf>
    <xf numFmtId="0" fontId="61" fillId="0" borderId="0" xfId="10" applyFont="1" applyAlignment="1">
      <alignment horizontal="distributed" vertical="top" justifyLastLine="1"/>
    </xf>
    <xf numFmtId="38" fontId="51" fillId="0" borderId="0" xfId="10" applyNumberFormat="1" applyFont="1" applyAlignment="1">
      <alignment vertical="top"/>
    </xf>
    <xf numFmtId="0" fontId="55" fillId="0" borderId="0" xfId="10" applyFont="1" applyAlignment="1">
      <alignment horizontal="center"/>
    </xf>
    <xf numFmtId="0" fontId="56" fillId="0" borderId="0" xfId="10" applyFont="1" applyAlignment="1">
      <alignment horizontal="center"/>
    </xf>
    <xf numFmtId="38" fontId="0" fillId="10" borderId="115" xfId="8" applyFont="1" applyFill="1" applyBorder="1" applyAlignment="1">
      <alignment horizontal="right" vertical="center"/>
    </xf>
    <xf numFmtId="0" fontId="0" fillId="0" borderId="0" xfId="10" applyFont="1">
      <alignment vertical="center"/>
    </xf>
    <xf numFmtId="0" fontId="51" fillId="7" borderId="5" xfId="10" applyFont="1" applyFill="1" applyBorder="1" applyAlignment="1">
      <alignment horizontal="center" vertical="center"/>
    </xf>
    <xf numFmtId="0" fontId="46" fillId="7" borderId="5" xfId="10" applyFont="1" applyFill="1" applyBorder="1" applyAlignment="1">
      <alignment horizontal="center" vertical="center"/>
    </xf>
    <xf numFmtId="10" fontId="7" fillId="0" borderId="5" xfId="10" applyNumberFormat="1" applyBorder="1">
      <alignment vertical="center"/>
    </xf>
    <xf numFmtId="0" fontId="12" fillId="0" borderId="116" xfId="0" applyFont="1" applyBorder="1" applyAlignment="1">
      <alignment horizontal="distributed" vertical="center" justifyLastLine="1"/>
    </xf>
    <xf numFmtId="0" fontId="16" fillId="0" borderId="117" xfId="0" applyFont="1" applyBorder="1" applyAlignment="1">
      <alignment horizontal="distributed" vertical="center"/>
    </xf>
    <xf numFmtId="0" fontId="16" fillId="0" borderId="2" xfId="0" applyFont="1" applyBorder="1" applyAlignment="1">
      <alignment horizontal="distributed" vertical="center" wrapText="1" justifyLastLine="1"/>
    </xf>
    <xf numFmtId="0" fontId="16" fillId="0" borderId="15" xfId="0" applyFont="1" applyBorder="1" applyAlignment="1">
      <alignment horizontal="distributed" vertical="center" justifyLastLine="1"/>
    </xf>
    <xf numFmtId="0" fontId="16" fillId="0" borderId="4" xfId="0" applyFont="1" applyBorder="1" applyAlignment="1">
      <alignment horizontal="distributed" vertical="center" justifyLastLine="1"/>
    </xf>
    <xf numFmtId="0" fontId="16" fillId="0" borderId="45" xfId="0" applyFont="1" applyBorder="1" applyAlignment="1">
      <alignment horizontal="distributed" vertical="center" justifyLastLine="1"/>
    </xf>
    <xf numFmtId="179" fontId="16" fillId="0" borderId="52" xfId="0" applyNumberFormat="1" applyFont="1" applyBorder="1" applyAlignment="1">
      <alignment horizontal="right" vertical="center" shrinkToFit="1"/>
    </xf>
    <xf numFmtId="0" fontId="16" fillId="0" borderId="53" xfId="0" applyFont="1" applyBorder="1" applyAlignment="1">
      <alignment horizontal="left" vertical="center"/>
    </xf>
    <xf numFmtId="0" fontId="16" fillId="0" borderId="67" xfId="0" applyFont="1" applyBorder="1" applyAlignment="1">
      <alignment horizontal="distributed" vertical="center" justifyLastLine="1"/>
    </xf>
    <xf numFmtId="179" fontId="16" fillId="0" borderId="33" xfId="0" applyNumberFormat="1" applyFont="1" applyBorder="1" applyAlignment="1">
      <alignment horizontal="right" vertical="center" shrinkToFit="1"/>
    </xf>
    <xf numFmtId="0" fontId="16" fillId="0" borderId="35" xfId="0" applyFont="1" applyBorder="1" applyAlignment="1">
      <alignment horizontal="left" vertical="center"/>
    </xf>
    <xf numFmtId="0" fontId="16" fillId="0" borderId="120" xfId="0" applyFont="1" applyBorder="1">
      <alignment vertical="center"/>
    </xf>
    <xf numFmtId="0" fontId="16" fillId="0" borderId="78" xfId="0" applyFont="1" applyBorder="1">
      <alignment vertical="center"/>
    </xf>
    <xf numFmtId="178" fontId="16" fillId="0" borderId="0" xfId="0" applyNumberFormat="1" applyFont="1" applyAlignment="1">
      <alignment horizontal="right" vertical="center"/>
    </xf>
    <xf numFmtId="183" fontId="16" fillId="0" borderId="0" xfId="0" applyNumberFormat="1" applyFont="1">
      <alignment vertical="center"/>
    </xf>
    <xf numFmtId="184" fontId="16" fillId="0" borderId="0" xfId="0" applyNumberFormat="1" applyFont="1">
      <alignment vertical="center"/>
    </xf>
    <xf numFmtId="0" fontId="16" fillId="0" borderId="20" xfId="0" applyFont="1" applyBorder="1" applyAlignment="1">
      <alignment horizontal="left" vertical="center"/>
    </xf>
    <xf numFmtId="0" fontId="16" fillId="0" borderId="0" xfId="0" applyFont="1" applyAlignment="1">
      <alignment horizontal="left" vertical="center"/>
    </xf>
    <xf numFmtId="182" fontId="7" fillId="0" borderId="0" xfId="10" applyNumberFormat="1">
      <alignment vertical="center"/>
    </xf>
    <xf numFmtId="0" fontId="60" fillId="0" borderId="0" xfId="10" applyFont="1" applyAlignment="1">
      <alignment horizontal="right" vertical="center"/>
    </xf>
    <xf numFmtId="0" fontId="44" fillId="0" borderId="0" xfId="10" applyFont="1">
      <alignment vertical="center"/>
    </xf>
    <xf numFmtId="0" fontId="42" fillId="0" borderId="0" xfId="10" applyFont="1" applyAlignment="1">
      <alignment horizontal="center" vertical="center"/>
    </xf>
    <xf numFmtId="0" fontId="54" fillId="7" borderId="5" xfId="10" applyFont="1" applyFill="1" applyBorder="1" applyAlignment="1">
      <alignment horizontal="center" vertical="center"/>
    </xf>
    <xf numFmtId="0" fontId="68" fillId="0" borderId="0" xfId="10" applyFont="1">
      <alignment vertical="center"/>
    </xf>
    <xf numFmtId="0" fontId="7" fillId="0" borderId="5" xfId="10" applyBorder="1" applyAlignment="1">
      <alignment horizontal="center" vertical="center"/>
    </xf>
    <xf numFmtId="177" fontId="12" fillId="0" borderId="5" xfId="0" applyNumberFormat="1" applyFont="1" applyBorder="1" applyAlignment="1">
      <alignment horizontal="center" vertical="center" shrinkToFit="1"/>
    </xf>
    <xf numFmtId="0" fontId="5" fillId="8" borderId="106" xfId="10" applyFont="1" applyFill="1" applyBorder="1" applyAlignment="1">
      <alignment horizontal="center" vertical="center"/>
    </xf>
    <xf numFmtId="0" fontId="21" fillId="0" borderId="54" xfId="0" applyFont="1" applyBorder="1" applyAlignment="1">
      <alignment horizontal="right" vertical="center"/>
    </xf>
    <xf numFmtId="178" fontId="20" fillId="0" borderId="41" xfId="0" applyNumberFormat="1" applyFont="1" applyBorder="1" applyAlignment="1">
      <alignment horizontal="right" vertical="center" shrinkToFit="1"/>
    </xf>
    <xf numFmtId="178" fontId="20" fillId="0" borderId="47" xfId="0" applyNumberFormat="1" applyFont="1" applyBorder="1" applyAlignment="1">
      <alignment horizontal="right" vertical="center"/>
    </xf>
    <xf numFmtId="178" fontId="20" fillId="0" borderId="20" xfId="0" applyNumberFormat="1" applyFont="1" applyBorder="1" applyAlignment="1">
      <alignment horizontal="right" vertical="center"/>
    </xf>
    <xf numFmtId="178" fontId="20" fillId="0" borderId="44" xfId="0" applyNumberFormat="1" applyFont="1" applyBorder="1" applyAlignment="1">
      <alignment horizontal="right" vertical="center" shrinkToFit="1"/>
    </xf>
    <xf numFmtId="178" fontId="22" fillId="0" borderId="49" xfId="0" applyNumberFormat="1" applyFont="1" applyBorder="1" applyAlignment="1">
      <alignment horizontal="right" vertical="center" shrinkToFit="1"/>
    </xf>
    <xf numFmtId="178" fontId="16" fillId="0" borderId="51" xfId="0" applyNumberFormat="1" applyFont="1" applyBorder="1" applyAlignment="1">
      <alignment horizontal="right" vertical="center" justifyLastLine="1"/>
    </xf>
    <xf numFmtId="178" fontId="16" fillId="0" borderId="19" xfId="0" applyNumberFormat="1" applyFont="1" applyBorder="1" applyAlignment="1">
      <alignment horizontal="right" vertical="center" justifyLastLine="1"/>
    </xf>
    <xf numFmtId="0" fontId="72" fillId="0" borderId="0" xfId="0" applyFont="1">
      <alignment vertical="center"/>
    </xf>
    <xf numFmtId="0" fontId="49" fillId="0" borderId="0" xfId="10" applyFont="1" applyAlignment="1">
      <alignment horizontal="center" vertical="center"/>
    </xf>
    <xf numFmtId="0" fontId="16" fillId="0" borderId="5" xfId="0" applyFont="1" applyBorder="1" applyAlignment="1">
      <alignment horizontal="center" vertical="center" textRotation="255" shrinkToFit="1"/>
    </xf>
    <xf numFmtId="0" fontId="12" fillId="0" borderId="7" xfId="0" applyFont="1" applyBorder="1" applyAlignment="1">
      <alignment horizontal="center" vertical="center" wrapText="1" shrinkToFit="1"/>
    </xf>
    <xf numFmtId="0" fontId="9" fillId="0" borderId="55" xfId="0" applyFont="1" applyBorder="1">
      <alignment vertical="center"/>
    </xf>
    <xf numFmtId="179" fontId="16" fillId="0" borderId="54" xfId="0" applyNumberFormat="1" applyFont="1" applyBorder="1">
      <alignment vertical="center"/>
    </xf>
    <xf numFmtId="0" fontId="16" fillId="0" borderId="122" xfId="0" applyFont="1" applyBorder="1">
      <alignment vertical="center"/>
    </xf>
    <xf numFmtId="0" fontId="16" fillId="0" borderId="91" xfId="0" applyFont="1" applyBorder="1">
      <alignment vertical="center"/>
    </xf>
    <xf numFmtId="0" fontId="45" fillId="11" borderId="5" xfId="9" applyFont="1" applyFill="1" applyBorder="1" applyAlignment="1">
      <alignment horizontal="center" vertical="center"/>
    </xf>
    <xf numFmtId="178" fontId="13" fillId="11" borderId="52" xfId="0" applyNumberFormat="1" applyFont="1" applyFill="1" applyBorder="1">
      <alignment vertical="center"/>
    </xf>
    <xf numFmtId="178" fontId="13" fillId="11" borderId="16" xfId="0" applyNumberFormat="1" applyFont="1" applyFill="1" applyBorder="1">
      <alignment vertical="center"/>
    </xf>
    <xf numFmtId="178" fontId="13" fillId="11" borderId="12" xfId="0" applyNumberFormat="1" applyFont="1" applyFill="1" applyBorder="1">
      <alignment vertical="center"/>
    </xf>
    <xf numFmtId="178" fontId="13" fillId="11" borderId="28" xfId="0" applyNumberFormat="1" applyFont="1" applyFill="1" applyBorder="1">
      <alignment vertical="center"/>
    </xf>
    <xf numFmtId="178" fontId="13" fillId="11" borderId="33" xfId="0" applyNumberFormat="1" applyFont="1" applyFill="1" applyBorder="1">
      <alignment vertical="center"/>
    </xf>
    <xf numFmtId="178" fontId="13" fillId="11" borderId="16" xfId="0" applyNumberFormat="1" applyFont="1" applyFill="1" applyBorder="1" applyAlignment="1">
      <alignment horizontal="right" vertical="center"/>
    </xf>
    <xf numFmtId="178" fontId="13" fillId="11" borderId="30" xfId="0" applyNumberFormat="1" applyFont="1" applyFill="1" applyBorder="1">
      <alignment vertical="center"/>
    </xf>
    <xf numFmtId="178" fontId="13" fillId="11" borderId="0" xfId="0" applyNumberFormat="1" applyFont="1" applyFill="1">
      <alignment vertical="center"/>
    </xf>
    <xf numFmtId="0" fontId="12" fillId="11" borderId="37" xfId="0" applyFont="1" applyFill="1" applyBorder="1" applyAlignment="1">
      <alignment horizontal="center" vertical="center" shrinkToFit="1"/>
    </xf>
    <xf numFmtId="178" fontId="22" fillId="11" borderId="46" xfId="0" applyNumberFormat="1" applyFont="1" applyFill="1" applyBorder="1" applyAlignment="1">
      <alignment horizontal="right" vertical="center" shrinkToFit="1"/>
    </xf>
    <xf numFmtId="178" fontId="22" fillId="11" borderId="50" xfId="0" applyNumberFormat="1" applyFont="1" applyFill="1" applyBorder="1" applyAlignment="1">
      <alignment horizontal="right" vertical="center" shrinkToFit="1"/>
    </xf>
    <xf numFmtId="178" fontId="22" fillId="11" borderId="37" xfId="0" applyNumberFormat="1" applyFont="1" applyFill="1" applyBorder="1" applyAlignment="1">
      <alignment horizontal="right" vertical="center" shrinkToFit="1"/>
    </xf>
    <xf numFmtId="178" fontId="22" fillId="11" borderId="57" xfId="0" applyNumberFormat="1" applyFont="1" applyFill="1" applyBorder="1" applyAlignment="1">
      <alignment horizontal="right" vertical="center" justifyLastLine="1" shrinkToFit="1"/>
    </xf>
    <xf numFmtId="177" fontId="16" fillId="11" borderId="61" xfId="0" applyNumberFormat="1" applyFont="1" applyFill="1" applyBorder="1" applyAlignment="1">
      <alignment horizontal="center" vertical="center" wrapText="1"/>
    </xf>
    <xf numFmtId="177" fontId="16" fillId="11" borderId="87" xfId="0" applyNumberFormat="1" applyFont="1" applyFill="1" applyBorder="1" applyAlignment="1">
      <alignment horizontal="center" vertical="center" wrapText="1"/>
    </xf>
    <xf numFmtId="0" fontId="0" fillId="11" borderId="0" xfId="0" applyFill="1" applyAlignment="1">
      <alignment horizontal="center" vertical="center"/>
    </xf>
    <xf numFmtId="0" fontId="34" fillId="11" borderId="5" xfId="0" applyFont="1" applyFill="1" applyBorder="1">
      <alignment vertical="center"/>
    </xf>
    <xf numFmtId="0" fontId="0" fillId="0" borderId="46" xfId="0" applyBorder="1">
      <alignment vertical="center"/>
    </xf>
    <xf numFmtId="0" fontId="0" fillId="0" borderId="54" xfId="0" applyBorder="1">
      <alignment vertical="center"/>
    </xf>
    <xf numFmtId="0" fontId="34" fillId="11" borderId="95" xfId="0" applyFont="1" applyFill="1" applyBorder="1">
      <alignment vertical="center"/>
    </xf>
    <xf numFmtId="38" fontId="7" fillId="11" borderId="51" xfId="8" applyFont="1" applyFill="1" applyBorder="1">
      <alignment vertical="center"/>
    </xf>
    <xf numFmtId="38" fontId="7" fillId="11" borderId="110" xfId="8" applyFont="1" applyFill="1" applyBorder="1">
      <alignment vertical="center"/>
    </xf>
    <xf numFmtId="38" fontId="7" fillId="11" borderId="54" xfId="8" applyFont="1" applyFill="1" applyBorder="1" applyAlignment="1">
      <alignment horizontal="right" vertical="center"/>
    </xf>
    <xf numFmtId="38" fontId="7" fillId="11" borderId="94" xfId="8" applyFont="1" applyFill="1" applyBorder="1" applyAlignment="1">
      <alignment horizontal="right" vertical="center"/>
    </xf>
    <xf numFmtId="38" fontId="7" fillId="11" borderId="112" xfId="10" applyNumberFormat="1" applyFill="1" applyBorder="1">
      <alignment vertical="center"/>
    </xf>
    <xf numFmtId="38" fontId="7" fillId="11" borderId="79" xfId="8" applyFont="1" applyFill="1" applyBorder="1" applyAlignment="1">
      <alignment horizontal="right" vertical="center"/>
    </xf>
    <xf numFmtId="38" fontId="7" fillId="11" borderId="113" xfId="10" applyNumberFormat="1" applyFill="1" applyBorder="1">
      <alignment vertical="center"/>
    </xf>
    <xf numFmtId="38" fontId="7" fillId="11" borderId="111" xfId="8" applyFont="1" applyFill="1" applyBorder="1" applyAlignment="1">
      <alignment horizontal="right" vertical="center"/>
    </xf>
    <xf numFmtId="38" fontId="7" fillId="11" borderId="114" xfId="10" applyNumberFormat="1" applyFill="1" applyBorder="1">
      <alignment vertical="center"/>
    </xf>
    <xf numFmtId="181" fontId="7" fillId="11" borderId="115" xfId="8" applyNumberFormat="1" applyFont="1" applyFill="1" applyBorder="1" applyAlignment="1">
      <alignment horizontal="right" vertical="center" wrapText="1"/>
    </xf>
    <xf numFmtId="10" fontId="0" fillId="11" borderId="73" xfId="10" applyNumberFormat="1" applyFont="1" applyFill="1" applyBorder="1" applyAlignment="1">
      <alignment horizontal="right" vertical="center" wrapText="1"/>
    </xf>
    <xf numFmtId="10" fontId="0" fillId="11" borderId="115" xfId="10" applyNumberFormat="1" applyFont="1" applyFill="1" applyBorder="1" applyAlignment="1">
      <alignment horizontal="right" vertical="center" wrapText="1"/>
    </xf>
    <xf numFmtId="181" fontId="0" fillId="11" borderId="73" xfId="10" applyNumberFormat="1" applyFont="1" applyFill="1" applyBorder="1" applyAlignment="1">
      <alignment horizontal="right" vertical="center" wrapText="1"/>
    </xf>
    <xf numFmtId="181" fontId="0" fillId="11" borderId="115" xfId="10" applyNumberFormat="1" applyFont="1" applyFill="1" applyBorder="1" applyAlignment="1">
      <alignment horizontal="right" vertical="center" wrapText="1"/>
    </xf>
    <xf numFmtId="38" fontId="0" fillId="11" borderId="111" xfId="10" applyNumberFormat="1" applyFont="1" applyFill="1" applyBorder="1" applyAlignment="1">
      <alignment horizontal="right" vertical="center" wrapText="1"/>
    </xf>
    <xf numFmtId="38" fontId="0" fillId="11" borderId="109" xfId="10" applyNumberFormat="1" applyFont="1" applyFill="1" applyBorder="1" applyAlignment="1">
      <alignment horizontal="right" vertical="center" wrapText="1"/>
    </xf>
    <xf numFmtId="179" fontId="7" fillId="11" borderId="73" xfId="10" applyNumberFormat="1" applyFill="1" applyBorder="1" applyAlignment="1">
      <alignment horizontal="right" vertical="center" wrapText="1"/>
    </xf>
    <xf numFmtId="179" fontId="7" fillId="11" borderId="115" xfId="10" applyNumberFormat="1" applyFill="1" applyBorder="1" applyAlignment="1">
      <alignment horizontal="right" vertical="center" wrapText="1"/>
    </xf>
    <xf numFmtId="38" fontId="7" fillId="11" borderId="115" xfId="10" applyNumberFormat="1" applyFill="1" applyBorder="1">
      <alignment vertical="center"/>
    </xf>
    <xf numFmtId="38" fontId="0" fillId="11" borderId="115" xfId="8" applyFont="1" applyFill="1" applyBorder="1" applyAlignment="1">
      <alignment horizontal="right" vertical="center"/>
    </xf>
    <xf numFmtId="179" fontId="7" fillId="11" borderId="5" xfId="10" applyNumberFormat="1" applyFill="1" applyBorder="1">
      <alignment vertical="center"/>
    </xf>
    <xf numFmtId="0" fontId="0" fillId="0" borderId="73" xfId="10" applyFont="1" applyBorder="1" applyAlignment="1">
      <alignment horizontal="center" vertical="center"/>
    </xf>
    <xf numFmtId="0" fontId="0" fillId="0" borderId="1" xfId="10" applyFont="1" applyBorder="1" applyAlignment="1">
      <alignment horizontal="center" vertical="center"/>
    </xf>
    <xf numFmtId="0" fontId="0" fillId="11" borderId="37" xfId="10" applyFont="1" applyFill="1" applyBorder="1" applyAlignment="1">
      <alignment horizontal="center" vertical="center" wrapText="1"/>
    </xf>
    <xf numFmtId="38" fontId="7" fillId="0" borderId="0" xfId="8" applyFont="1" applyFill="1" applyBorder="1" applyAlignment="1">
      <alignment horizontal="left" vertical="center" wrapText="1"/>
    </xf>
    <xf numFmtId="0" fontId="57" fillId="2" borderId="56" xfId="10" applyFont="1" applyFill="1" applyBorder="1" applyAlignment="1">
      <alignment horizontal="center" vertical="center" wrapText="1"/>
    </xf>
    <xf numFmtId="0" fontId="67" fillId="11" borderId="5" xfId="10" applyFont="1" applyFill="1" applyBorder="1" applyAlignment="1">
      <alignment horizontal="center" vertical="center" wrapText="1"/>
    </xf>
    <xf numFmtId="0" fontId="7" fillId="11" borderId="16" xfId="10" applyFill="1" applyBorder="1" applyAlignment="1">
      <alignment horizontal="left" vertical="center" wrapText="1" shrinkToFit="1"/>
    </xf>
    <xf numFmtId="0" fontId="7" fillId="11" borderId="54" xfId="10" applyFill="1" applyBorder="1" applyAlignment="1">
      <alignment horizontal="center" vertical="center" shrinkToFit="1"/>
    </xf>
    <xf numFmtId="0" fontId="9" fillId="11" borderId="40" xfId="0" applyFont="1" applyFill="1" applyBorder="1">
      <alignment vertical="center"/>
    </xf>
    <xf numFmtId="178" fontId="20" fillId="11" borderId="41" xfId="0" applyNumberFormat="1" applyFont="1" applyFill="1" applyBorder="1" applyAlignment="1">
      <alignment horizontal="right" vertical="center" shrinkToFit="1"/>
    </xf>
    <xf numFmtId="0" fontId="26" fillId="11" borderId="5" xfId="0" applyFont="1" applyFill="1" applyBorder="1">
      <alignment vertical="center"/>
    </xf>
    <xf numFmtId="179" fontId="16" fillId="11" borderId="5" xfId="0" applyNumberFormat="1" applyFont="1" applyFill="1" applyBorder="1">
      <alignment vertical="center"/>
    </xf>
    <xf numFmtId="0" fontId="16" fillId="11" borderId="5" xfId="0" applyFont="1" applyFill="1" applyBorder="1">
      <alignment vertical="center"/>
    </xf>
    <xf numFmtId="0" fontId="12" fillId="3" borderId="43" xfId="0" applyFont="1" applyFill="1" applyBorder="1" applyAlignment="1">
      <alignment horizontal="distributed" vertical="center" wrapText="1" justifyLastLine="1"/>
    </xf>
    <xf numFmtId="0" fontId="2" fillId="0" borderId="5" xfId="10" applyFont="1" applyBorder="1" applyAlignment="1">
      <alignment horizontal="center" vertical="center"/>
    </xf>
    <xf numFmtId="0" fontId="2" fillId="0" borderId="112" xfId="10" applyFont="1" applyBorder="1" applyAlignment="1">
      <alignment horizontal="center" vertical="center"/>
    </xf>
    <xf numFmtId="0" fontId="2" fillId="0" borderId="113" xfId="10" applyFont="1" applyBorder="1" applyAlignment="1">
      <alignment horizontal="center" vertical="center"/>
    </xf>
    <xf numFmtId="0" fontId="7" fillId="7" borderId="45" xfId="9" applyFill="1" applyBorder="1" applyAlignment="1">
      <alignment horizontal="left" vertical="center" wrapText="1"/>
    </xf>
    <xf numFmtId="0" fontId="7" fillId="7" borderId="52" xfId="9" applyFill="1" applyBorder="1" applyAlignment="1">
      <alignment horizontal="left" vertical="center" wrapText="1"/>
    </xf>
    <xf numFmtId="0" fontId="42" fillId="0" borderId="0" xfId="9" applyFont="1" applyAlignment="1">
      <alignment horizontal="center" vertical="center"/>
    </xf>
    <xf numFmtId="0" fontId="45" fillId="0" borderId="16" xfId="9" applyFont="1" applyBorder="1" applyAlignment="1">
      <alignment horizontal="center" vertical="center"/>
    </xf>
    <xf numFmtId="0" fontId="47" fillId="0" borderId="45" xfId="9" applyFont="1" applyBorder="1" applyAlignment="1">
      <alignment horizontal="center" vertical="center"/>
    </xf>
    <xf numFmtId="0" fontId="47" fillId="0" borderId="69" xfId="9" applyFont="1" applyBorder="1" applyAlignment="1">
      <alignment horizontal="center" vertical="center"/>
    </xf>
    <xf numFmtId="0" fontId="47" fillId="4" borderId="21" xfId="9" applyFont="1" applyFill="1" applyBorder="1" applyAlignment="1">
      <alignment horizontal="center" vertical="center"/>
    </xf>
    <xf numFmtId="0" fontId="45" fillId="5" borderId="103" xfId="9" applyFont="1" applyFill="1" applyBorder="1" applyAlignment="1">
      <alignment horizontal="left" vertical="center" wrapText="1" indent="1"/>
    </xf>
    <xf numFmtId="0" fontId="45" fillId="5" borderId="12" xfId="9" applyFont="1" applyFill="1" applyBorder="1" applyAlignment="1">
      <alignment horizontal="left" vertical="center" wrapText="1" indent="1"/>
    </xf>
    <xf numFmtId="0" fontId="45" fillId="5" borderId="14" xfId="9" applyFont="1" applyFill="1" applyBorder="1" applyAlignment="1">
      <alignment horizontal="left" vertical="center" wrapText="1" indent="1"/>
    </xf>
    <xf numFmtId="0" fontId="47" fillId="0" borderId="16" xfId="9" applyFont="1" applyBorder="1" applyAlignment="1">
      <alignment horizontal="center" vertical="center"/>
    </xf>
    <xf numFmtId="0" fontId="7" fillId="6" borderId="45" xfId="9" applyFill="1" applyBorder="1" applyAlignment="1">
      <alignment horizontal="center" vertical="center"/>
    </xf>
    <xf numFmtId="0" fontId="7" fillId="6" borderId="52" xfId="9" applyFill="1" applyBorder="1" applyAlignment="1">
      <alignment horizontal="center" vertical="center"/>
    </xf>
    <xf numFmtId="0" fontId="7" fillId="7" borderId="45" xfId="9" applyFill="1" applyBorder="1" applyAlignment="1">
      <alignment horizontal="left" vertical="center"/>
    </xf>
    <xf numFmtId="0" fontId="7" fillId="7" borderId="52" xfId="9" applyFill="1" applyBorder="1" applyAlignment="1">
      <alignment horizontal="left" vertical="center"/>
    </xf>
    <xf numFmtId="0" fontId="5" fillId="7" borderId="45" xfId="9" applyFont="1" applyFill="1" applyBorder="1" applyAlignment="1">
      <alignment horizontal="left" vertical="center" wrapText="1"/>
    </xf>
    <xf numFmtId="0" fontId="7" fillId="0" borderId="5" xfId="9" applyBorder="1" applyAlignment="1">
      <alignment horizontal="center" vertical="center"/>
    </xf>
    <xf numFmtId="0" fontId="7" fillId="7" borderId="69" xfId="9" applyFill="1" applyBorder="1" applyAlignment="1">
      <alignment horizontal="left" vertical="center" wrapText="1"/>
    </xf>
    <xf numFmtId="0" fontId="7" fillId="7" borderId="69" xfId="9" applyFill="1" applyBorder="1" applyAlignment="1">
      <alignment horizontal="left" vertical="center"/>
    </xf>
    <xf numFmtId="0" fontId="4" fillId="7" borderId="45" xfId="9" applyFont="1" applyFill="1" applyBorder="1" applyAlignment="1">
      <alignment horizontal="left" vertical="center"/>
    </xf>
    <xf numFmtId="0" fontId="51" fillId="0" borderId="9" xfId="9" applyFont="1" applyBorder="1" applyAlignment="1">
      <alignment horizontal="left" vertical="center" wrapText="1"/>
    </xf>
    <xf numFmtId="0" fontId="7" fillId="0" borderId="9" xfId="9" applyBorder="1" applyAlignment="1">
      <alignment horizontal="left" vertical="center" wrapText="1"/>
    </xf>
    <xf numFmtId="0" fontId="4" fillId="6" borderId="45" xfId="9" applyFont="1" applyFill="1" applyBorder="1" applyAlignment="1">
      <alignment horizontal="center" vertical="center"/>
    </xf>
    <xf numFmtId="0" fontId="7" fillId="6" borderId="69" xfId="9" applyFill="1" applyBorder="1" applyAlignment="1">
      <alignment horizontal="center" vertical="center"/>
    </xf>
    <xf numFmtId="0" fontId="4" fillId="7" borderId="52" xfId="10" applyFont="1" applyFill="1" applyBorder="1" applyAlignment="1">
      <alignment horizontal="left" vertical="center" wrapText="1"/>
    </xf>
    <xf numFmtId="0" fontId="7" fillId="7" borderId="52" xfId="10" applyFill="1" applyBorder="1" applyAlignment="1">
      <alignment horizontal="left" vertical="center" wrapText="1"/>
    </xf>
    <xf numFmtId="0" fontId="7" fillId="7" borderId="69" xfId="10" applyFill="1" applyBorder="1" applyAlignment="1">
      <alignment horizontal="left" vertical="center" wrapText="1"/>
    </xf>
    <xf numFmtId="0" fontId="12" fillId="2" borderId="82" xfId="0" applyFont="1" applyFill="1" applyBorder="1" applyAlignment="1">
      <alignment horizontal="center" vertical="center" shrinkToFit="1"/>
    </xf>
    <xf numFmtId="0" fontId="12" fillId="2" borderId="28" xfId="0" applyFont="1" applyFill="1" applyBorder="1" applyAlignment="1">
      <alignment horizontal="center" vertical="center" shrinkToFit="1"/>
    </xf>
    <xf numFmtId="179" fontId="12" fillId="2" borderId="55" xfId="0" applyNumberFormat="1" applyFont="1" applyFill="1" applyBorder="1" applyAlignment="1">
      <alignment horizontal="right" vertical="center" shrinkToFit="1"/>
    </xf>
    <xf numFmtId="179" fontId="12" fillId="2" borderId="9" xfId="0" applyNumberFormat="1" applyFont="1" applyFill="1" applyBorder="1" applyAlignment="1">
      <alignment horizontal="right" vertical="center" shrinkToFit="1"/>
    </xf>
    <xf numFmtId="179" fontId="12" fillId="11" borderId="45" xfId="0" applyNumberFormat="1" applyFont="1" applyFill="1" applyBorder="1" applyAlignment="1">
      <alignment horizontal="right" vertical="center" shrinkToFit="1"/>
    </xf>
    <xf numFmtId="179" fontId="12" fillId="11" borderId="52" xfId="0" applyNumberFormat="1" applyFont="1" applyFill="1" applyBorder="1" applyAlignment="1">
      <alignment horizontal="right" vertical="center" shrinkToFit="1"/>
    </xf>
    <xf numFmtId="0" fontId="29" fillId="2" borderId="45" xfId="0" applyFont="1" applyFill="1" applyBorder="1" applyAlignment="1">
      <alignment horizontal="center" vertical="center" shrinkToFit="1"/>
    </xf>
    <xf numFmtId="0" fontId="29" fillId="2" borderId="52" xfId="0" applyFont="1" applyFill="1" applyBorder="1" applyAlignment="1">
      <alignment horizontal="center" vertical="center" shrinkToFit="1"/>
    </xf>
    <xf numFmtId="0" fontId="29" fillId="2" borderId="69" xfId="0" applyFont="1" applyFill="1" applyBorder="1" applyAlignment="1">
      <alignment horizontal="center" vertical="center" shrinkToFit="1"/>
    </xf>
    <xf numFmtId="0" fontId="12" fillId="2" borderId="45" xfId="0" applyFont="1" applyFill="1" applyBorder="1" applyAlignment="1">
      <alignment horizontal="center" vertical="center"/>
    </xf>
    <xf numFmtId="0" fontId="12" fillId="2" borderId="52" xfId="0" applyFont="1" applyFill="1" applyBorder="1" applyAlignment="1">
      <alignment horizontal="center" vertical="center"/>
    </xf>
    <xf numFmtId="0" fontId="12" fillId="2" borderId="53" xfId="0" applyFont="1" applyFill="1" applyBorder="1" applyAlignment="1">
      <alignment horizontal="center" vertical="center"/>
    </xf>
    <xf numFmtId="176" fontId="12" fillId="2" borderId="67" xfId="0" applyNumberFormat="1" applyFont="1" applyFill="1" applyBorder="1" applyAlignment="1">
      <alignment horizontal="center" vertical="center" shrinkToFit="1"/>
    </xf>
    <xf numFmtId="176" fontId="12" fillId="2" borderId="33" xfId="0" applyNumberFormat="1" applyFont="1" applyFill="1" applyBorder="1" applyAlignment="1">
      <alignment horizontal="center" vertical="center" shrinkToFit="1"/>
    </xf>
    <xf numFmtId="176" fontId="12" fillId="2" borderId="35" xfId="0" applyNumberFormat="1" applyFont="1" applyFill="1" applyBorder="1" applyAlignment="1">
      <alignment horizontal="center" vertical="center" shrinkToFit="1"/>
    </xf>
    <xf numFmtId="0" fontId="12" fillId="2" borderId="29" xfId="0" applyFont="1" applyFill="1" applyBorder="1" applyAlignment="1">
      <alignment horizontal="center" vertical="center" shrinkToFit="1"/>
    </xf>
    <xf numFmtId="0" fontId="12" fillId="0" borderId="96" xfId="0" applyFont="1" applyBorder="1" applyAlignment="1">
      <alignment horizontal="center" vertical="center" shrinkToFit="1"/>
    </xf>
    <xf numFmtId="0" fontId="12" fillId="0" borderId="97" xfId="0" applyFont="1" applyBorder="1" applyAlignment="1">
      <alignment horizontal="center" vertical="center" shrinkToFit="1"/>
    </xf>
    <xf numFmtId="0" fontId="12" fillId="0" borderId="98" xfId="0" applyFont="1" applyBorder="1" applyAlignment="1">
      <alignment horizontal="center" vertical="center" shrinkToFit="1"/>
    </xf>
    <xf numFmtId="0" fontId="12" fillId="2" borderId="45" xfId="0" applyFont="1" applyFill="1" applyBorder="1" applyAlignment="1">
      <alignment horizontal="center" vertical="center" shrinkToFit="1"/>
    </xf>
    <xf numFmtId="0" fontId="12" fillId="2" borderId="52" xfId="0" applyFont="1" applyFill="1" applyBorder="1" applyAlignment="1">
      <alignment horizontal="center" vertical="center" shrinkToFit="1"/>
    </xf>
    <xf numFmtId="0" fontId="29" fillId="0" borderId="100" xfId="0" applyFont="1" applyBorder="1" applyAlignment="1">
      <alignment horizontal="center" vertical="center" justifyLastLine="1"/>
    </xf>
    <xf numFmtId="0" fontId="29" fillId="0" borderId="101" xfId="0" applyFont="1" applyBorder="1" applyAlignment="1">
      <alignment horizontal="center" vertical="center" justifyLastLine="1"/>
    </xf>
    <xf numFmtId="0" fontId="29" fillId="0" borderId="102" xfId="0" applyFont="1" applyBorder="1" applyAlignment="1">
      <alignment horizontal="center" vertical="center" justifyLastLine="1"/>
    </xf>
    <xf numFmtId="0" fontId="76" fillId="2" borderId="123" xfId="0" applyFont="1" applyFill="1" applyBorder="1" applyAlignment="1">
      <alignment horizontal="center" vertical="center"/>
    </xf>
    <xf numFmtId="0" fontId="76" fillId="2" borderId="124" xfId="0" applyFont="1" applyFill="1" applyBorder="1" applyAlignment="1">
      <alignment horizontal="center" vertical="center"/>
    </xf>
    <xf numFmtId="0" fontId="11" fillId="0" borderId="0" xfId="0" applyFont="1" applyAlignment="1">
      <alignment horizontal="center" vertical="center"/>
    </xf>
    <xf numFmtId="0" fontId="12" fillId="2" borderId="65" xfId="0" applyFont="1" applyFill="1" applyBorder="1" applyAlignment="1">
      <alignment horizontal="center" vertical="center" shrinkToFit="1"/>
    </xf>
    <xf numFmtId="0" fontId="12" fillId="2" borderId="66" xfId="0" applyFont="1" applyFill="1" applyBorder="1" applyAlignment="1">
      <alignment horizontal="center" vertical="center" shrinkToFit="1"/>
    </xf>
    <xf numFmtId="0" fontId="12" fillId="2" borderId="50" xfId="0" applyFont="1" applyFill="1" applyBorder="1" applyAlignment="1">
      <alignment horizontal="center" vertical="center" shrinkToFit="1"/>
    </xf>
    <xf numFmtId="0" fontId="27" fillId="0" borderId="0" xfId="0" applyFont="1" applyAlignment="1">
      <alignment horizontal="center" vertical="center" wrapText="1" shrinkToFit="1"/>
    </xf>
    <xf numFmtId="0" fontId="27" fillId="0" borderId="0" xfId="0" applyFont="1" applyAlignment="1">
      <alignment horizontal="center" vertical="center" shrinkToFit="1"/>
    </xf>
    <xf numFmtId="0" fontId="0" fillId="0" borderId="0" xfId="0" applyAlignment="1">
      <alignment horizontal="right" vertical="center"/>
    </xf>
    <xf numFmtId="0" fontId="0" fillId="0" borderId="36" xfId="0" applyBorder="1" applyAlignment="1">
      <alignment horizontal="center" vertical="center"/>
    </xf>
    <xf numFmtId="0" fontId="12" fillId="2" borderId="23" xfId="0" applyFont="1" applyFill="1" applyBorder="1" applyAlignment="1">
      <alignment horizontal="center" vertical="center" shrinkToFit="1"/>
    </xf>
    <xf numFmtId="0" fontId="12" fillId="2" borderId="21" xfId="0" applyFont="1" applyFill="1" applyBorder="1" applyAlignment="1">
      <alignment horizontal="center" vertical="center" shrinkToFit="1"/>
    </xf>
    <xf numFmtId="0" fontId="12" fillId="2" borderId="22" xfId="0" applyFont="1" applyFill="1" applyBorder="1" applyAlignment="1">
      <alignment horizontal="center" vertical="center" shrinkToFit="1"/>
    </xf>
    <xf numFmtId="0" fontId="12" fillId="2" borderId="80" xfId="0" applyFont="1" applyFill="1" applyBorder="1" applyAlignment="1">
      <alignment horizontal="center" vertical="center" shrinkToFit="1"/>
    </xf>
    <xf numFmtId="0" fontId="12" fillId="2" borderId="81" xfId="0" applyFont="1" applyFill="1" applyBorder="1" applyAlignment="1">
      <alignment horizontal="center" vertical="center" shrinkToFit="1"/>
    </xf>
    <xf numFmtId="0" fontId="12" fillId="2" borderId="18" xfId="0" applyFont="1" applyFill="1" applyBorder="1" applyAlignment="1">
      <alignment horizontal="center" vertical="center" shrinkToFit="1"/>
    </xf>
    <xf numFmtId="0" fontId="12" fillId="2" borderId="16" xfId="0" applyFont="1" applyFill="1" applyBorder="1" applyAlignment="1">
      <alignment horizontal="center" vertical="center" shrinkToFit="1"/>
    </xf>
    <xf numFmtId="0" fontId="12" fillId="2" borderId="19" xfId="0" applyFont="1" applyFill="1" applyBorder="1" applyAlignment="1">
      <alignment horizontal="center" vertical="center" shrinkToFit="1"/>
    </xf>
    <xf numFmtId="0" fontId="0" fillId="2" borderId="52" xfId="0" applyFill="1" applyBorder="1" applyAlignment="1">
      <alignment vertical="center" shrinkToFit="1"/>
    </xf>
    <xf numFmtId="0" fontId="0" fillId="2" borderId="53" xfId="0" applyFill="1" applyBorder="1" applyAlignment="1">
      <alignment vertical="center" shrinkToFit="1"/>
    </xf>
    <xf numFmtId="0" fontId="12" fillId="2" borderId="5" xfId="0" applyFont="1" applyFill="1" applyBorder="1" applyAlignment="1">
      <alignment horizontal="center" vertical="center" shrinkToFit="1"/>
    </xf>
    <xf numFmtId="0" fontId="12" fillId="2" borderId="46" xfId="0" applyFont="1" applyFill="1" applyBorder="1" applyAlignment="1">
      <alignment horizontal="center" vertical="center" shrinkToFit="1"/>
    </xf>
    <xf numFmtId="0" fontId="12" fillId="0" borderId="5" xfId="0" applyFont="1" applyBorder="1" applyAlignment="1">
      <alignment horizontal="center" vertical="center" shrinkToFit="1"/>
    </xf>
    <xf numFmtId="0" fontId="12" fillId="0" borderId="46" xfId="0" applyFont="1" applyBorder="1" applyAlignment="1">
      <alignment horizontal="center" vertical="center" shrinkToFit="1"/>
    </xf>
    <xf numFmtId="177" fontId="12" fillId="0" borderId="8" xfId="0" applyNumberFormat="1" applyFont="1" applyBorder="1" applyAlignment="1">
      <alignment horizontal="center" vertical="center" shrinkToFit="1"/>
    </xf>
    <xf numFmtId="176" fontId="12" fillId="0" borderId="83" xfId="0" applyNumberFormat="1" applyFont="1" applyBorder="1" applyAlignment="1">
      <alignment horizontal="center" vertical="center" shrinkToFit="1"/>
    </xf>
    <xf numFmtId="176" fontId="12" fillId="0" borderId="84" xfId="0" applyNumberFormat="1" applyFont="1" applyBorder="1" applyAlignment="1">
      <alignment horizontal="center" vertical="center" shrinkToFit="1"/>
    </xf>
    <xf numFmtId="176" fontId="12" fillId="0" borderId="85" xfId="0" applyNumberFormat="1" applyFont="1" applyBorder="1" applyAlignment="1">
      <alignment horizontal="center" vertical="center" shrinkToFit="1"/>
    </xf>
    <xf numFmtId="177" fontId="12" fillId="0" borderId="5" xfId="0" applyNumberFormat="1" applyFont="1" applyBorder="1" applyAlignment="1">
      <alignment horizontal="center" vertical="center" shrinkToFit="1"/>
    </xf>
    <xf numFmtId="176" fontId="12" fillId="0" borderId="55" xfId="0" applyNumberFormat="1" applyFont="1" applyBorder="1" applyAlignment="1">
      <alignment horizontal="center" vertical="center" shrinkToFit="1"/>
    </xf>
    <xf numFmtId="176" fontId="12" fillId="0" borderId="26" xfId="0" applyNumberFormat="1" applyFont="1" applyBorder="1" applyAlignment="1">
      <alignment horizontal="center" vertical="center" shrinkToFit="1"/>
    </xf>
    <xf numFmtId="180" fontId="12" fillId="11" borderId="67" xfId="0" applyNumberFormat="1" applyFont="1" applyFill="1" applyBorder="1" applyAlignment="1">
      <alignment horizontal="right" vertical="center" shrinkToFit="1"/>
    </xf>
    <xf numFmtId="180" fontId="12" fillId="11" borderId="33" xfId="0" applyNumberFormat="1" applyFont="1" applyFill="1" applyBorder="1" applyAlignment="1">
      <alignment horizontal="right" vertical="center" shrinkToFit="1"/>
    </xf>
    <xf numFmtId="179" fontId="12" fillId="0" borderId="67" xfId="0" applyNumberFormat="1" applyFont="1" applyBorder="1" applyAlignment="1">
      <alignment horizontal="right" vertical="center" shrinkToFit="1"/>
    </xf>
    <xf numFmtId="179" fontId="12" fillId="0" borderId="33" xfId="0" applyNumberFormat="1" applyFont="1" applyBorder="1" applyAlignment="1">
      <alignment horizontal="right" vertical="center" shrinkToFit="1"/>
    </xf>
    <xf numFmtId="0" fontId="12" fillId="2" borderId="68" xfId="0" applyFont="1" applyFill="1" applyBorder="1" applyAlignment="1">
      <alignment horizontal="left" vertical="center" wrapText="1" justifyLastLine="1"/>
    </xf>
    <xf numFmtId="0" fontId="12" fillId="2" borderId="30" xfId="0" applyFont="1" applyFill="1" applyBorder="1" applyAlignment="1">
      <alignment horizontal="left" vertical="center" wrapText="1" justifyLastLine="1"/>
    </xf>
    <xf numFmtId="0" fontId="12" fillId="2" borderId="32" xfId="0" applyFont="1" applyFill="1" applyBorder="1" applyAlignment="1">
      <alignment horizontal="left" vertical="center" wrapText="1" justifyLastLine="1"/>
    </xf>
    <xf numFmtId="0" fontId="12" fillId="0" borderId="24" xfId="0" applyFont="1" applyBorder="1" applyAlignment="1">
      <alignment horizontal="left" vertical="center" justifyLastLine="1"/>
    </xf>
    <xf numFmtId="0" fontId="12" fillId="0" borderId="36" xfId="0" applyFont="1" applyBorder="1" applyAlignment="1">
      <alignment horizontal="left" vertical="center" justifyLastLine="1"/>
    </xf>
    <xf numFmtId="0" fontId="12" fillId="0" borderId="57" xfId="0" applyFont="1" applyBorder="1" applyAlignment="1">
      <alignment horizontal="left" vertical="center" justifyLastLine="1"/>
    </xf>
    <xf numFmtId="0" fontId="11" fillId="0" borderId="59" xfId="0" applyFont="1" applyBorder="1" applyAlignment="1">
      <alignment horizontal="left" vertical="center" shrinkToFit="1"/>
    </xf>
    <xf numFmtId="0" fontId="12" fillId="0" borderId="67" xfId="0" applyFont="1" applyBorder="1" applyAlignment="1">
      <alignment horizontal="center" vertical="center" textRotation="255" shrinkToFit="1"/>
    </xf>
    <xf numFmtId="0" fontId="12" fillId="0" borderId="33" xfId="0" applyFont="1" applyBorder="1" applyAlignment="1">
      <alignment horizontal="center" vertical="center" textRotation="255" shrinkToFit="1"/>
    </xf>
    <xf numFmtId="0" fontId="12" fillId="0" borderId="34" xfId="0" applyFont="1" applyBorder="1" applyAlignment="1">
      <alignment horizontal="center" vertical="center" textRotation="255" shrinkToFit="1"/>
    </xf>
    <xf numFmtId="177" fontId="12" fillId="0" borderId="70" xfId="0" applyNumberFormat="1" applyFont="1" applyBorder="1" applyAlignment="1">
      <alignment horizontal="center" vertical="center" shrinkToFit="1"/>
    </xf>
    <xf numFmtId="177" fontId="12" fillId="0" borderId="71" xfId="0" applyNumberFormat="1" applyFont="1" applyBorder="1" applyAlignment="1">
      <alignment horizontal="center" vertical="center" shrinkToFit="1"/>
    </xf>
    <xf numFmtId="177" fontId="12" fillId="0" borderId="72" xfId="0" applyNumberFormat="1" applyFont="1" applyBorder="1" applyAlignment="1">
      <alignment horizontal="center" vertical="center" shrinkToFit="1"/>
    </xf>
    <xf numFmtId="0" fontId="12" fillId="0" borderId="68" xfId="0" applyFont="1" applyBorder="1" applyAlignment="1">
      <alignment horizontal="distributed" vertical="center" justifyLastLine="1"/>
    </xf>
    <xf numFmtId="0" fontId="12" fillId="0" borderId="30" xfId="0" applyFont="1" applyBorder="1" applyAlignment="1">
      <alignment horizontal="distributed" vertical="center" justifyLastLine="1"/>
    </xf>
    <xf numFmtId="0" fontId="12" fillId="0" borderId="31" xfId="0" applyFont="1" applyBorder="1" applyAlignment="1">
      <alignment horizontal="distributed" vertical="center" justifyLastLine="1"/>
    </xf>
    <xf numFmtId="0" fontId="12" fillId="0" borderId="32" xfId="0" applyFont="1" applyBorder="1" applyAlignment="1">
      <alignment horizontal="distributed" vertical="center" justifyLastLine="1"/>
    </xf>
    <xf numFmtId="178" fontId="12" fillId="0" borderId="33" xfId="0" applyNumberFormat="1" applyFont="1" applyBorder="1" applyAlignment="1">
      <alignment horizontal="distributed" vertical="center" justifyLastLine="1"/>
    </xf>
    <xf numFmtId="178" fontId="12" fillId="0" borderId="34" xfId="0" applyNumberFormat="1" applyFont="1" applyBorder="1" applyAlignment="1">
      <alignment horizontal="distributed" vertical="center" justifyLastLine="1"/>
    </xf>
    <xf numFmtId="0" fontId="16" fillId="0" borderId="26" xfId="0" applyFont="1" applyBorder="1" applyAlignment="1">
      <alignment horizontal="center" vertical="distributed" textRotation="255" justifyLastLine="1"/>
    </xf>
    <xf numFmtId="0" fontId="16" fillId="0" borderId="43" xfId="0" applyFont="1" applyBorder="1" applyAlignment="1">
      <alignment horizontal="center" vertical="distributed" textRotation="255" justifyLastLine="1"/>
    </xf>
    <xf numFmtId="0" fontId="16" fillId="0" borderId="18" xfId="0" applyFont="1" applyBorder="1">
      <alignment vertical="center"/>
    </xf>
    <xf numFmtId="0" fontId="16" fillId="0" borderId="16" xfId="0" applyFont="1" applyBorder="1">
      <alignment vertical="center"/>
    </xf>
    <xf numFmtId="0" fontId="16" fillId="0" borderId="17" xfId="0" applyFont="1" applyBorder="1">
      <alignment vertical="center"/>
    </xf>
    <xf numFmtId="0" fontId="28" fillId="0" borderId="0" xfId="0" applyFont="1" applyAlignment="1">
      <alignment horizontal="center" vertical="center"/>
    </xf>
    <xf numFmtId="0" fontId="19" fillId="0" borderId="73" xfId="0" applyFont="1" applyBorder="1" applyAlignment="1">
      <alignment horizontal="center" vertical="center" justifyLastLine="1"/>
    </xf>
    <xf numFmtId="0" fontId="19" fillId="0" borderId="66" xfId="0" applyFont="1" applyBorder="1" applyAlignment="1">
      <alignment horizontal="center" vertical="center" justifyLastLine="1"/>
    </xf>
    <xf numFmtId="0" fontId="19" fillId="0" borderId="74" xfId="0" applyFont="1" applyBorder="1" applyAlignment="1">
      <alignment horizontal="center" vertical="center" justifyLastLine="1"/>
    </xf>
    <xf numFmtId="0" fontId="19" fillId="11" borderId="65" xfId="0" applyFont="1" applyFill="1" applyBorder="1" applyAlignment="1">
      <alignment horizontal="center" vertical="center"/>
    </xf>
    <xf numFmtId="0" fontId="19" fillId="11" borderId="66" xfId="0" applyFont="1" applyFill="1" applyBorder="1" applyAlignment="1">
      <alignment horizontal="center" vertical="center"/>
    </xf>
    <xf numFmtId="0" fontId="19" fillId="11" borderId="50" xfId="0" applyFont="1" applyFill="1" applyBorder="1" applyAlignment="1">
      <alignment horizontal="center" vertical="center"/>
    </xf>
    <xf numFmtId="0" fontId="16" fillId="0" borderId="22" xfId="0" applyFont="1" applyBorder="1" applyAlignment="1">
      <alignment horizontal="center" vertical="distributed" textRotation="255" justifyLastLine="1"/>
    </xf>
    <xf numFmtId="0" fontId="16" fillId="0" borderId="69" xfId="0" applyFont="1" applyBorder="1" applyAlignment="1">
      <alignment horizontal="center" vertical="distributed" textRotation="255" justifyLastLine="1"/>
    </xf>
    <xf numFmtId="0" fontId="16" fillId="0" borderId="9" xfId="0" applyFont="1" applyBorder="1" applyAlignment="1">
      <alignment horizontal="center" vertical="distributed" textRotation="255" justifyLastLine="1"/>
    </xf>
    <xf numFmtId="0" fontId="16" fillId="0" borderId="40" xfId="0" applyFont="1" applyBorder="1" applyAlignment="1">
      <alignment horizontal="center" vertical="center" textRotation="255" shrinkToFit="1"/>
    </xf>
    <xf numFmtId="0" fontId="16" fillId="0" borderId="8" xfId="0" applyFont="1" applyBorder="1" applyAlignment="1">
      <alignment horizontal="center" vertical="center" textRotation="255" shrinkToFit="1"/>
    </xf>
    <xf numFmtId="0" fontId="16" fillId="11" borderId="55" xfId="0" applyFont="1" applyFill="1" applyBorder="1" applyAlignment="1">
      <alignment horizontal="left" vertical="center"/>
    </xf>
    <xf numFmtId="0" fontId="16" fillId="11" borderId="9" xfId="0" applyFont="1" applyFill="1" applyBorder="1" applyAlignment="1">
      <alignment horizontal="left" vertical="center"/>
    </xf>
    <xf numFmtId="0" fontId="16" fillId="11" borderId="26" xfId="0" applyFont="1" applyFill="1" applyBorder="1" applyAlignment="1">
      <alignment horizontal="left" vertical="center"/>
    </xf>
    <xf numFmtId="0" fontId="16" fillId="0" borderId="45" xfId="0" applyFont="1" applyBorder="1" applyAlignment="1">
      <alignment horizontal="left" vertical="center"/>
    </xf>
    <xf numFmtId="0" fontId="16" fillId="0" borderId="52" xfId="0" applyFont="1" applyBorder="1" applyAlignment="1">
      <alignment horizontal="left" vertical="center"/>
    </xf>
    <xf numFmtId="0" fontId="16" fillId="0" borderId="69" xfId="0" applyFont="1" applyBorder="1" applyAlignment="1">
      <alignment horizontal="left" vertical="center"/>
    </xf>
    <xf numFmtId="0" fontId="16" fillId="0" borderId="54" xfId="0" applyFont="1" applyBorder="1" applyAlignment="1">
      <alignment horizontal="center" vertical="center" textRotation="255" shrinkToFit="1"/>
    </xf>
    <xf numFmtId="0" fontId="16" fillId="0" borderId="42" xfId="0" applyFont="1" applyBorder="1" applyAlignment="1">
      <alignment horizontal="left" vertical="center"/>
    </xf>
    <xf numFmtId="0" fontId="16" fillId="0" borderId="0" xfId="0" applyFont="1" applyAlignment="1">
      <alignment horizontal="left" vertical="center"/>
    </xf>
    <xf numFmtId="0" fontId="16" fillId="0" borderId="43" xfId="0" applyFont="1" applyBorder="1" applyAlignment="1">
      <alignment horizontal="left" vertical="center"/>
    </xf>
    <xf numFmtId="0" fontId="16" fillId="0" borderId="21" xfId="0" applyFont="1" applyBorder="1" applyAlignment="1">
      <alignment horizontal="center" vertical="center" justifyLastLine="1"/>
    </xf>
    <xf numFmtId="0" fontId="16" fillId="0" borderId="22" xfId="0" applyFont="1" applyBorder="1" applyAlignment="1">
      <alignment horizontal="center" vertical="center" justifyLastLine="1"/>
    </xf>
    <xf numFmtId="0" fontId="16" fillId="0" borderId="90" xfId="0" applyFont="1" applyBorder="1" applyAlignment="1">
      <alignment horizontal="center" vertical="center" textRotation="255" shrinkToFit="1"/>
    </xf>
    <xf numFmtId="0" fontId="16" fillId="0" borderId="91" xfId="0" applyFont="1" applyBorder="1" applyAlignment="1">
      <alignment horizontal="center" vertical="center" textRotation="255" shrinkToFit="1"/>
    </xf>
    <xf numFmtId="0" fontId="16" fillId="0" borderId="92" xfId="0" applyFont="1" applyBorder="1" applyAlignment="1">
      <alignment horizontal="center" vertical="center" textRotation="255" shrinkToFit="1"/>
    </xf>
    <xf numFmtId="0" fontId="16" fillId="0" borderId="18" xfId="0" applyFont="1" applyBorder="1" applyAlignment="1">
      <alignment horizontal="center" vertical="center" justifyLastLine="1"/>
    </xf>
    <xf numFmtId="0" fontId="16" fillId="0" borderId="17" xfId="0" applyFont="1" applyBorder="1" applyAlignment="1">
      <alignment horizontal="center" vertical="center" justifyLastLine="1"/>
    </xf>
    <xf numFmtId="0" fontId="16" fillId="0" borderId="42" xfId="0" applyFont="1" applyBorder="1" applyAlignment="1">
      <alignment horizontal="center" vertical="center"/>
    </xf>
    <xf numFmtId="0" fontId="16" fillId="0" borderId="43" xfId="0" applyFont="1" applyBorder="1" applyAlignment="1">
      <alignment horizontal="center" vertical="center"/>
    </xf>
    <xf numFmtId="0" fontId="16" fillId="11" borderId="5" xfId="0" applyFont="1" applyFill="1" applyBorder="1" applyAlignment="1">
      <alignment horizontal="left" vertical="center"/>
    </xf>
    <xf numFmtId="0" fontId="16" fillId="0" borderId="52" xfId="0" applyFont="1" applyBorder="1" applyAlignment="1">
      <alignment horizontal="center" vertical="center" justifyLastLine="1"/>
    </xf>
    <xf numFmtId="0" fontId="16" fillId="0" borderId="69" xfId="0" applyFont="1" applyBorder="1" applyAlignment="1">
      <alignment horizontal="center" vertical="center" justifyLastLine="1"/>
    </xf>
    <xf numFmtId="0" fontId="16" fillId="0" borderId="45" xfId="0" applyFont="1" applyBorder="1">
      <alignment vertical="center"/>
    </xf>
    <xf numFmtId="0" fontId="16" fillId="0" borderId="52" xfId="0" applyFont="1" applyBorder="1">
      <alignment vertical="center"/>
    </xf>
    <xf numFmtId="0" fontId="16" fillId="0" borderId="69" xfId="0" applyFont="1" applyBorder="1">
      <alignment vertical="center"/>
    </xf>
    <xf numFmtId="0" fontId="16" fillId="0" borderId="75" xfId="0" applyFont="1" applyBorder="1" applyAlignment="1">
      <alignment horizontal="center" vertical="distributed" textRotation="255"/>
    </xf>
    <xf numFmtId="0" fontId="16" fillId="0" borderId="76" xfId="0" applyFont="1" applyBorder="1" applyAlignment="1">
      <alignment horizontal="center" vertical="distributed" textRotation="255"/>
    </xf>
    <xf numFmtId="0" fontId="16" fillId="0" borderId="77" xfId="0" applyFont="1" applyBorder="1" applyAlignment="1">
      <alignment horizontal="center" vertical="distributed" textRotation="255"/>
    </xf>
    <xf numFmtId="0" fontId="0" fillId="0" borderId="18" xfId="0" applyBorder="1">
      <alignment vertical="center"/>
    </xf>
    <xf numFmtId="0" fontId="0" fillId="0" borderId="17" xfId="0" applyBorder="1">
      <alignment vertical="center"/>
    </xf>
    <xf numFmtId="0" fontId="16" fillId="0" borderId="4" xfId="0" applyFont="1" applyBorder="1" applyAlignment="1">
      <alignment horizontal="center" vertical="distributed" textRotation="255" justifyLastLine="1"/>
    </xf>
    <xf numFmtId="0" fontId="16" fillId="0" borderId="52" xfId="0" applyFont="1" applyBorder="1" applyAlignment="1">
      <alignment horizontal="center" vertical="distributed" textRotation="255" justifyLastLine="1"/>
    </xf>
    <xf numFmtId="0" fontId="16" fillId="0" borderId="48" xfId="0" applyFont="1" applyBorder="1" applyAlignment="1">
      <alignment horizontal="center" vertical="center" wrapText="1" justifyLastLine="1"/>
    </xf>
    <xf numFmtId="0" fontId="16" fillId="0" borderId="12" xfId="0" applyFont="1" applyBorder="1" applyAlignment="1">
      <alignment horizontal="center" vertical="center" wrapText="1" justifyLastLine="1"/>
    </xf>
    <xf numFmtId="0" fontId="16" fillId="0" borderId="14" xfId="0" applyFont="1" applyBorder="1" applyAlignment="1">
      <alignment horizontal="center" vertical="center" wrapText="1" justifyLastLine="1"/>
    </xf>
    <xf numFmtId="0" fontId="23" fillId="0" borderId="0" xfId="0" applyFont="1" applyAlignment="1">
      <alignment horizontal="right" vertical="center"/>
    </xf>
    <xf numFmtId="0" fontId="16" fillId="0" borderId="78" xfId="0" applyFont="1" applyBorder="1" applyAlignment="1">
      <alignment horizontal="left" vertical="top" wrapText="1"/>
    </xf>
    <xf numFmtId="0" fontId="16" fillId="0" borderId="0" xfId="0" applyFont="1" applyAlignment="1">
      <alignment horizontal="left" vertical="top" wrapText="1"/>
    </xf>
    <xf numFmtId="0" fontId="16" fillId="0" borderId="20" xfId="0" applyFont="1" applyBorder="1" applyAlignment="1">
      <alignment horizontal="left" vertical="top" wrapText="1"/>
    </xf>
    <xf numFmtId="0" fontId="16" fillId="0" borderId="79" xfId="0" applyFont="1" applyBorder="1" applyAlignment="1">
      <alignment horizontal="left" vertical="top" wrapText="1"/>
    </xf>
    <xf numFmtId="0" fontId="16" fillId="0" borderId="16" xfId="0" applyFont="1" applyBorder="1" applyAlignment="1">
      <alignment horizontal="left" vertical="top" wrapText="1"/>
    </xf>
    <xf numFmtId="0" fontId="16" fillId="0" borderId="19" xfId="0" applyFont="1" applyBorder="1" applyAlignment="1">
      <alignment horizontal="left" vertical="top" wrapText="1"/>
    </xf>
    <xf numFmtId="0" fontId="16" fillId="0" borderId="45" xfId="0" applyFont="1" applyBorder="1" applyAlignment="1">
      <alignment horizontal="center" vertical="center" wrapText="1" justifyLastLine="1"/>
    </xf>
    <xf numFmtId="0" fontId="16" fillId="0" borderId="52" xfId="0" applyFont="1" applyBorder="1" applyAlignment="1">
      <alignment horizontal="center" vertical="center" wrapText="1" justifyLastLine="1"/>
    </xf>
    <xf numFmtId="0" fontId="16" fillId="0" borderId="53" xfId="0" applyFont="1" applyBorder="1" applyAlignment="1">
      <alignment horizontal="center" vertical="center" wrapText="1" justifyLastLine="1"/>
    </xf>
    <xf numFmtId="0" fontId="25" fillId="0" borderId="0" xfId="0" applyFont="1" applyAlignment="1">
      <alignment horizontal="center" vertical="center"/>
    </xf>
    <xf numFmtId="0" fontId="41" fillId="0" borderId="78" xfId="0" applyFont="1" applyBorder="1" applyAlignment="1">
      <alignment horizontal="left" vertical="top" wrapText="1"/>
    </xf>
    <xf numFmtId="0" fontId="41" fillId="0" borderId="0" xfId="0" applyFont="1" applyAlignment="1">
      <alignment horizontal="left" vertical="top" wrapText="1"/>
    </xf>
    <xf numFmtId="0" fontId="41" fillId="0" borderId="20" xfId="0" applyFont="1" applyBorder="1" applyAlignment="1">
      <alignment horizontal="left" vertical="top" wrapText="1"/>
    </xf>
    <xf numFmtId="0" fontId="41" fillId="0" borderId="79" xfId="0" applyFont="1" applyBorder="1" applyAlignment="1">
      <alignment horizontal="left" vertical="top" wrapText="1"/>
    </xf>
    <xf numFmtId="0" fontId="41" fillId="0" borderId="16" xfId="0" applyFont="1" applyBorder="1" applyAlignment="1">
      <alignment horizontal="left" vertical="top" wrapText="1"/>
    </xf>
    <xf numFmtId="0" fontId="41" fillId="0" borderId="19" xfId="0" applyFont="1" applyBorder="1" applyAlignment="1">
      <alignment horizontal="left" vertical="top" wrapText="1"/>
    </xf>
    <xf numFmtId="0" fontId="26" fillId="0" borderId="45" xfId="0" applyFont="1" applyBorder="1" applyAlignment="1">
      <alignment horizontal="center" vertical="center" wrapText="1" justifyLastLine="1"/>
    </xf>
    <xf numFmtId="0" fontId="26" fillId="0" borderId="52" xfId="0" applyFont="1" applyBorder="1" applyAlignment="1">
      <alignment horizontal="center" vertical="center" wrapText="1" justifyLastLine="1"/>
    </xf>
    <xf numFmtId="0" fontId="26" fillId="0" borderId="53" xfId="0" applyFont="1" applyBorder="1" applyAlignment="1">
      <alignment horizontal="center" vertical="center" wrapText="1" justifyLastLine="1"/>
    </xf>
    <xf numFmtId="0" fontId="26" fillId="0" borderId="48" xfId="0" applyFont="1" applyBorder="1" applyAlignment="1">
      <alignment horizontal="center" vertical="center" wrapText="1" justifyLastLine="1"/>
    </xf>
    <xf numFmtId="0" fontId="26" fillId="0" borderId="12" xfId="0" applyFont="1" applyBorder="1" applyAlignment="1">
      <alignment horizontal="center" vertical="center" wrapText="1" justifyLastLine="1"/>
    </xf>
    <xf numFmtId="0" fontId="26" fillId="0" borderId="14" xfId="0" applyFont="1" applyBorder="1" applyAlignment="1">
      <alignment horizontal="center" vertical="center" wrapText="1" justifyLastLine="1"/>
    </xf>
    <xf numFmtId="0" fontId="11" fillId="0" borderId="0" xfId="0" applyFont="1" applyAlignment="1">
      <alignment horizontal="right" vertical="center"/>
    </xf>
    <xf numFmtId="0" fontId="34" fillId="0" borderId="38" xfId="0" applyFont="1" applyBorder="1" applyAlignment="1">
      <alignment horizontal="distributed" vertical="center" textRotation="255" justifyLastLine="1"/>
    </xf>
    <xf numFmtId="0" fontId="34" fillId="0" borderId="15" xfId="0" applyFont="1" applyBorder="1" applyAlignment="1">
      <alignment horizontal="distributed" vertical="center" textRotation="255" justifyLastLine="1"/>
    </xf>
    <xf numFmtId="0" fontId="34" fillId="0" borderId="23" xfId="0" applyFont="1" applyBorder="1" applyAlignment="1">
      <alignment horizontal="distributed" vertical="center" justifyLastLine="1"/>
    </xf>
    <xf numFmtId="0" fontId="34" fillId="0" borderId="45" xfId="0" applyFont="1" applyBorder="1" applyAlignment="1">
      <alignment horizontal="distributed" vertical="center" justifyLastLine="1"/>
    </xf>
    <xf numFmtId="0" fontId="34" fillId="0" borderId="88" xfId="0" applyFont="1" applyBorder="1" applyAlignment="1">
      <alignment horizontal="distributed" vertical="center" justifyLastLine="1"/>
    </xf>
    <xf numFmtId="0" fontId="34" fillId="0" borderId="5" xfId="0" applyFont="1" applyBorder="1" applyAlignment="1">
      <alignment horizontal="distributed" vertical="center" justifyLastLine="1"/>
    </xf>
    <xf numFmtId="0" fontId="34" fillId="0" borderId="22" xfId="0" applyFont="1" applyBorder="1" applyAlignment="1">
      <alignment horizontal="distributed" vertical="center" justifyLastLine="1"/>
    </xf>
    <xf numFmtId="0" fontId="34" fillId="0" borderId="81" xfId="0" applyFont="1" applyBorder="1" applyAlignment="1">
      <alignment horizontal="distributed" vertical="center" justifyLastLine="1"/>
    </xf>
    <xf numFmtId="0" fontId="34" fillId="0" borderId="51" xfId="0" applyFont="1" applyBorder="1" applyAlignment="1">
      <alignment horizontal="distributed" vertical="center" justifyLastLine="1"/>
    </xf>
    <xf numFmtId="0" fontId="0" fillId="0" borderId="0" xfId="0" applyAlignment="1">
      <alignment horizontal="left" vertical="center"/>
    </xf>
    <xf numFmtId="0" fontId="34" fillId="0" borderId="25" xfId="0" applyFont="1" applyBorder="1" applyAlignment="1">
      <alignment horizontal="center" vertical="distributed" textRotation="255" justifyLastLine="1"/>
    </xf>
    <xf numFmtId="0" fontId="34" fillId="0" borderId="7" xfId="0" applyFont="1" applyBorder="1" applyAlignment="1">
      <alignment horizontal="center" vertical="distributed" textRotation="255" justifyLastLine="1"/>
    </xf>
    <xf numFmtId="0" fontId="34" fillId="0" borderId="15" xfId="0" applyFont="1" applyBorder="1" applyAlignment="1">
      <alignment horizontal="center" vertical="distributed" textRotation="255" justifyLastLine="1"/>
    </xf>
    <xf numFmtId="0" fontId="34" fillId="0" borderId="11" xfId="0" applyFont="1" applyBorder="1" applyAlignment="1">
      <alignment horizontal="distributed" vertical="center" justifyLastLine="1"/>
    </xf>
    <xf numFmtId="0" fontId="34" fillId="0" borderId="95" xfId="0" applyFont="1" applyBorder="1" applyAlignment="1">
      <alignment horizontal="distributed" vertical="center" justifyLastLine="1"/>
    </xf>
    <xf numFmtId="0" fontId="0" fillId="0" borderId="59" xfId="0" applyBorder="1" applyAlignment="1">
      <alignment horizontal="center" vertical="center"/>
    </xf>
    <xf numFmtId="0" fontId="42" fillId="0" borderId="0" xfId="10" applyFont="1" applyAlignment="1">
      <alignment horizontal="center" vertical="center"/>
    </xf>
    <xf numFmtId="0" fontId="0" fillId="11" borderId="66" xfId="10" applyFont="1" applyFill="1" applyBorder="1" applyAlignment="1">
      <alignment horizontal="center" vertical="center"/>
    </xf>
    <xf numFmtId="0" fontId="0" fillId="11" borderId="50" xfId="10" applyFont="1" applyFill="1" applyBorder="1" applyAlignment="1">
      <alignment horizontal="center" vertical="center"/>
    </xf>
    <xf numFmtId="0" fontId="6" fillId="11" borderId="65" xfId="10" applyFont="1" applyFill="1" applyBorder="1" applyAlignment="1">
      <alignment horizontal="center" vertical="center" wrapText="1"/>
    </xf>
    <xf numFmtId="0" fontId="7" fillId="11" borderId="50" xfId="10" applyFill="1" applyBorder="1" applyAlignment="1">
      <alignment horizontal="center" vertical="center" wrapText="1"/>
    </xf>
    <xf numFmtId="0" fontId="0" fillId="11" borderId="65" xfId="10" applyFont="1" applyFill="1" applyBorder="1" applyAlignment="1">
      <alignment horizontal="center" vertical="center" wrapText="1"/>
    </xf>
    <xf numFmtId="0" fontId="0" fillId="11" borderId="66" xfId="10" applyFont="1" applyFill="1" applyBorder="1" applyAlignment="1">
      <alignment horizontal="center" vertical="center" wrapText="1"/>
    </xf>
    <xf numFmtId="0" fontId="0" fillId="11" borderId="50" xfId="10" applyFont="1" applyFill="1" applyBorder="1" applyAlignment="1">
      <alignment horizontal="center" vertical="center" wrapText="1"/>
    </xf>
    <xf numFmtId="0" fontId="62" fillId="0" borderId="0" xfId="10" applyFont="1" applyAlignment="1">
      <alignment horizontal="right" vertical="center"/>
    </xf>
    <xf numFmtId="0" fontId="62" fillId="0" borderId="20" xfId="10" applyFont="1" applyBorder="1" applyAlignment="1">
      <alignment horizontal="right" vertical="center"/>
    </xf>
    <xf numFmtId="0" fontId="3" fillId="0" borderId="43" xfId="10" applyFont="1" applyBorder="1" applyAlignment="1">
      <alignment horizontal="left" vertical="center" wrapText="1"/>
    </xf>
    <xf numFmtId="0" fontId="7" fillId="0" borderId="8" xfId="10" applyBorder="1" applyAlignment="1">
      <alignment horizontal="left" vertical="center" wrapText="1"/>
    </xf>
    <xf numFmtId="0" fontId="3" fillId="0" borderId="69" xfId="10" applyFont="1" applyBorder="1" applyAlignment="1">
      <alignment horizontal="left" vertical="center" wrapText="1"/>
    </xf>
    <xf numFmtId="0" fontId="7" fillId="0" borderId="5" xfId="10" applyBorder="1" applyAlignment="1">
      <alignment horizontal="left" vertical="center" wrapText="1"/>
    </xf>
    <xf numFmtId="0" fontId="7" fillId="7" borderId="5" xfId="10" applyFill="1" applyBorder="1" applyAlignment="1">
      <alignment horizontal="center" vertical="center"/>
    </xf>
    <xf numFmtId="0" fontId="45" fillId="7" borderId="5" xfId="10" applyFont="1" applyFill="1" applyBorder="1" applyAlignment="1">
      <alignment horizontal="center" vertical="center"/>
    </xf>
    <xf numFmtId="0" fontId="45" fillId="7" borderId="52" xfId="10" applyFont="1" applyFill="1" applyBorder="1" applyAlignment="1">
      <alignment horizontal="center" vertical="center"/>
    </xf>
    <xf numFmtId="0" fontId="45" fillId="7" borderId="55" xfId="10" applyFont="1" applyFill="1" applyBorder="1" applyAlignment="1">
      <alignment horizontal="left" vertical="center" wrapText="1"/>
    </xf>
    <xf numFmtId="0" fontId="45" fillId="7" borderId="9" xfId="10" applyFont="1" applyFill="1" applyBorder="1" applyAlignment="1">
      <alignment horizontal="left" vertical="center" wrapText="1"/>
    </xf>
    <xf numFmtId="0" fontId="45" fillId="7" borderId="26" xfId="10" applyFont="1" applyFill="1" applyBorder="1" applyAlignment="1">
      <alignment horizontal="left" vertical="center" wrapText="1"/>
    </xf>
    <xf numFmtId="0" fontId="45" fillId="7" borderId="18" xfId="10" applyFont="1" applyFill="1" applyBorder="1" applyAlignment="1">
      <alignment horizontal="left" vertical="center" wrapText="1"/>
    </xf>
    <xf numFmtId="0" fontId="45" fillId="7" borderId="16" xfId="10" applyFont="1" applyFill="1" applyBorder="1" applyAlignment="1">
      <alignment horizontal="left" vertical="center" wrapText="1"/>
    </xf>
    <xf numFmtId="0" fontId="45" fillId="7" borderId="17" xfId="10" applyFont="1" applyFill="1" applyBorder="1" applyAlignment="1">
      <alignment horizontal="left" vertical="center" wrapText="1"/>
    </xf>
    <xf numFmtId="0" fontId="54" fillId="7" borderId="5" xfId="10" applyFont="1" applyFill="1" applyBorder="1" applyAlignment="1">
      <alignment horizontal="center" vertical="center"/>
    </xf>
    <xf numFmtId="0" fontId="66" fillId="11" borderId="45" xfId="10" applyFont="1" applyFill="1" applyBorder="1" applyAlignment="1" applyProtection="1">
      <alignment horizontal="center" vertical="center" wrapText="1" shrinkToFit="1"/>
      <protection locked="0"/>
    </xf>
    <xf numFmtId="0" fontId="66" fillId="11" borderId="69" xfId="10" applyFont="1" applyFill="1" applyBorder="1" applyAlignment="1" applyProtection="1">
      <alignment horizontal="center" vertical="center" wrapText="1" shrinkToFit="1"/>
      <protection locked="0"/>
    </xf>
    <xf numFmtId="0" fontId="67" fillId="11" borderId="5" xfId="10" applyFont="1" applyFill="1" applyBorder="1" applyAlignment="1">
      <alignment horizontal="center" vertical="center" wrapText="1"/>
    </xf>
    <xf numFmtId="0" fontId="69" fillId="0" borderId="0" xfId="0" applyFont="1" applyAlignment="1">
      <alignment horizontal="center" vertical="center"/>
    </xf>
    <xf numFmtId="176" fontId="16" fillId="0" borderId="36" xfId="0" applyNumberFormat="1" applyFont="1" applyBorder="1" applyAlignment="1">
      <alignment horizontal="left" vertical="center"/>
    </xf>
    <xf numFmtId="0" fontId="16" fillId="11" borderId="117" xfId="0" applyFont="1" applyFill="1" applyBorder="1" applyAlignment="1">
      <alignment horizontal="center" vertical="center" wrapText="1"/>
    </xf>
    <xf numFmtId="0" fontId="16" fillId="11" borderId="59" xfId="0" applyFont="1" applyFill="1" applyBorder="1" applyAlignment="1">
      <alignment horizontal="center" vertical="center" wrapText="1"/>
    </xf>
    <xf numFmtId="0" fontId="16" fillId="11" borderId="118" xfId="0" applyFont="1" applyFill="1" applyBorder="1" applyAlignment="1">
      <alignment horizontal="center" vertical="center" wrapText="1"/>
    </xf>
    <xf numFmtId="0" fontId="16" fillId="11" borderId="117" xfId="0" applyFont="1" applyFill="1" applyBorder="1" applyAlignment="1">
      <alignment horizontal="center" vertical="center"/>
    </xf>
    <xf numFmtId="0" fontId="16" fillId="11" borderId="59" xfId="0" applyFont="1" applyFill="1" applyBorder="1" applyAlignment="1">
      <alignment horizontal="center" vertical="center"/>
    </xf>
    <xf numFmtId="0" fontId="16" fillId="11" borderId="119" xfId="0" applyFont="1" applyFill="1" applyBorder="1" applyAlignment="1">
      <alignment horizontal="center" vertical="center"/>
    </xf>
    <xf numFmtId="0" fontId="12" fillId="11" borderId="45" xfId="0" applyFont="1" applyFill="1" applyBorder="1" applyAlignment="1">
      <alignment horizontal="center" vertical="center" shrinkToFit="1"/>
    </xf>
    <xf numFmtId="0" fontId="12" fillId="11" borderId="52" xfId="0" applyFont="1" applyFill="1" applyBorder="1" applyAlignment="1">
      <alignment horizontal="center" vertical="center" shrinkToFit="1"/>
    </xf>
    <xf numFmtId="0" fontId="12" fillId="11" borderId="53" xfId="0" applyFont="1" applyFill="1" applyBorder="1" applyAlignment="1">
      <alignment horizontal="center" vertical="center" shrinkToFit="1"/>
    </xf>
    <xf numFmtId="0" fontId="16" fillId="11" borderId="67" xfId="0" applyFont="1" applyFill="1" applyBorder="1" applyAlignment="1">
      <alignment horizontal="center" vertical="center"/>
    </xf>
    <xf numFmtId="0" fontId="16" fillId="11" borderId="33" xfId="0" applyFont="1" applyFill="1" applyBorder="1" applyAlignment="1">
      <alignment horizontal="center" vertical="center"/>
    </xf>
    <xf numFmtId="0" fontId="16" fillId="11" borderId="33" xfId="0" applyFont="1" applyFill="1" applyBorder="1">
      <alignment vertical="center"/>
    </xf>
    <xf numFmtId="0" fontId="16" fillId="11" borderId="35" xfId="0" applyFont="1" applyFill="1" applyBorder="1">
      <alignment vertical="center"/>
    </xf>
    <xf numFmtId="0" fontId="16" fillId="11" borderId="68" xfId="0" applyFont="1" applyFill="1" applyBorder="1" applyAlignment="1">
      <alignment horizontal="center" vertical="center" wrapText="1"/>
    </xf>
    <xf numFmtId="0" fontId="16" fillId="11" borderId="30" xfId="0" applyFont="1" applyFill="1" applyBorder="1" applyAlignment="1">
      <alignment horizontal="center" vertical="center" wrapText="1"/>
    </xf>
    <xf numFmtId="0" fontId="16" fillId="11" borderId="31" xfId="0" applyFont="1" applyFill="1" applyBorder="1" applyAlignment="1">
      <alignment horizontal="center" vertical="center" wrapText="1"/>
    </xf>
    <xf numFmtId="0" fontId="16" fillId="0" borderId="68" xfId="0" applyFont="1" applyBorder="1" applyAlignment="1">
      <alignment horizontal="center" vertical="center" justifyLastLine="1"/>
    </xf>
    <xf numFmtId="0" fontId="16" fillId="0" borderId="31" xfId="0" applyFont="1" applyBorder="1" applyAlignment="1">
      <alignment horizontal="center" vertical="center" justifyLastLine="1"/>
    </xf>
    <xf numFmtId="0" fontId="70" fillId="0" borderId="68" xfId="0" applyFont="1" applyBorder="1" applyAlignment="1">
      <alignment horizontal="center" vertical="center"/>
    </xf>
    <xf numFmtId="0" fontId="70" fillId="0" borderId="30" xfId="0" applyFont="1" applyBorder="1" applyAlignment="1">
      <alignment horizontal="center" vertical="center"/>
    </xf>
    <xf numFmtId="0" fontId="70" fillId="0" borderId="32" xfId="0" applyFont="1" applyBorder="1" applyAlignment="1">
      <alignment horizontal="center" vertical="center"/>
    </xf>
    <xf numFmtId="0" fontId="26" fillId="0" borderId="52" xfId="0" applyFont="1" applyBorder="1" applyAlignment="1">
      <alignment horizontal="center" vertical="center" justifyLastLine="1"/>
    </xf>
    <xf numFmtId="0" fontId="26" fillId="0" borderId="69" xfId="0" applyFont="1" applyBorder="1" applyAlignment="1">
      <alignment horizontal="center" vertical="center" justifyLastLine="1"/>
    </xf>
    <xf numFmtId="0" fontId="16" fillId="0" borderId="62" xfId="0" applyFont="1" applyBorder="1">
      <alignment vertical="center"/>
    </xf>
    <xf numFmtId="0" fontId="9" fillId="0" borderId="9" xfId="0" applyFont="1" applyBorder="1">
      <alignment vertical="center"/>
    </xf>
    <xf numFmtId="0" fontId="9" fillId="0" borderId="10" xfId="0" applyFont="1" applyBorder="1">
      <alignment vertical="center"/>
    </xf>
    <xf numFmtId="0" fontId="16" fillId="0" borderId="78" xfId="0" applyFont="1" applyBorder="1" applyAlignment="1">
      <alignment horizontal="left" vertical="center"/>
    </xf>
    <xf numFmtId="0" fontId="9" fillId="0" borderId="0" xfId="0" applyFont="1">
      <alignment vertical="center"/>
    </xf>
    <xf numFmtId="0" fontId="9" fillId="0" borderId="20" xfId="0" applyFont="1" applyBorder="1">
      <alignment vertical="center"/>
    </xf>
    <xf numFmtId="0" fontId="9" fillId="0" borderId="78" xfId="0" applyFont="1" applyBorder="1">
      <alignment vertical="center"/>
    </xf>
    <xf numFmtId="0" fontId="9" fillId="0" borderId="111" xfId="0" applyFont="1" applyBorder="1">
      <alignment vertical="center"/>
    </xf>
    <xf numFmtId="0" fontId="9" fillId="0" borderId="36" xfId="0" applyFont="1" applyBorder="1">
      <alignment vertical="center"/>
    </xf>
    <xf numFmtId="0" fontId="9" fillId="0" borderId="57" xfId="0" applyFont="1" applyBorder="1">
      <alignment vertical="center"/>
    </xf>
    <xf numFmtId="0" fontId="16" fillId="0" borderId="28" xfId="0" applyFont="1" applyBorder="1" applyAlignment="1">
      <alignment horizontal="center" vertical="center"/>
    </xf>
    <xf numFmtId="0" fontId="16" fillId="0" borderId="121" xfId="0" applyFont="1" applyBorder="1" applyAlignment="1">
      <alignment horizontal="center" vertical="center"/>
    </xf>
    <xf numFmtId="0" fontId="16" fillId="0" borderId="78" xfId="0" applyFont="1" applyBorder="1" applyAlignment="1">
      <alignment horizontal="left" vertical="top"/>
    </xf>
    <xf numFmtId="0" fontId="16" fillId="0" borderId="0" xfId="0" applyFont="1" applyAlignment="1">
      <alignment horizontal="left" vertical="top"/>
    </xf>
    <xf numFmtId="0" fontId="16" fillId="0" borderId="20" xfId="0" applyFont="1" applyBorder="1" applyAlignment="1">
      <alignment horizontal="left" vertical="top"/>
    </xf>
  </cellXfs>
  <cellStyles count="13">
    <cellStyle name="パーセント 2" xfId="3" xr:uid="{00000000-0005-0000-0000-000000000000}"/>
    <cellStyle name="桁区切り" xfId="8" builtinId="6"/>
    <cellStyle name="桁区切り 2" xfId="4" xr:uid="{00000000-0005-0000-0000-000001000000}"/>
    <cellStyle name="桁区切り 3" xfId="11" xr:uid="{D4516DDF-C198-47D4-B158-EE4FA3B49C0F}"/>
    <cellStyle name="標準" xfId="0" builtinId="0"/>
    <cellStyle name="標準 2" xfId="5" xr:uid="{00000000-0005-0000-0000-000003000000}"/>
    <cellStyle name="標準 2 2" xfId="1" xr:uid="{00000000-0005-0000-0000-000004000000}"/>
    <cellStyle name="標準 2 3" xfId="2" xr:uid="{00000000-0005-0000-0000-000005000000}"/>
    <cellStyle name="標準 2 4" xfId="10" xr:uid="{720F2245-ECBC-4854-A57C-F3846E210410}"/>
    <cellStyle name="標準 3" xfId="6" xr:uid="{00000000-0005-0000-0000-000006000000}"/>
    <cellStyle name="標準 4" xfId="7" xr:uid="{00000000-0005-0000-0000-000007000000}"/>
    <cellStyle name="標準 5" xfId="9" xr:uid="{51CCDD7D-3E95-4761-9C67-2A919F02914B}"/>
    <cellStyle name="標準 6" xfId="12" xr:uid="{7850837E-7668-4E9F-82CE-CBBB518887C8}"/>
  </cellStyles>
  <dxfs count="136">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rgb="FF92D050"/>
        </patternFill>
      </fill>
    </dxf>
    <dxf>
      <fill>
        <patternFill>
          <bgColor theme="8" tint="0.79998168889431442"/>
        </patternFill>
      </fill>
    </dxf>
    <dxf>
      <font>
        <color rgb="FFFF0000"/>
      </font>
    </dxf>
    <dxf>
      <fill>
        <patternFill>
          <bgColor theme="8" tint="0.79998168889431442"/>
        </patternFill>
      </fill>
    </dxf>
    <dxf>
      <font>
        <color rgb="FFFF0000"/>
      </font>
      <fill>
        <patternFill patternType="none">
          <fgColor auto="1"/>
          <bgColor auto="1"/>
        </patternFill>
      </fill>
    </dxf>
    <dxf>
      <font>
        <color rgb="FFFF000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s>
  <tableStyles count="0" defaultTableStyle="TableStyleMedium2" defaultPivotStyle="PivotStyleLight16"/>
  <colors>
    <mruColors>
      <color rgb="FFFFFF99"/>
      <color rgb="FFFF00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0</xdr:rowOff>
    </xdr:from>
    <xdr:to>
      <xdr:col>5</xdr:col>
      <xdr:colOff>154780</xdr:colOff>
      <xdr:row>8</xdr:row>
      <xdr:rowOff>71439</xdr:rowOff>
    </xdr:to>
    <xdr:sp macro="" textlink="">
      <xdr:nvSpPr>
        <xdr:cNvPr id="2" name="テキスト ボックス 1">
          <a:extLst>
            <a:ext uri="{FF2B5EF4-FFF2-40B4-BE49-F238E27FC236}">
              <a16:creationId xmlns:a16="http://schemas.microsoft.com/office/drawing/2014/main" id="{77DAF4B6-6F3B-48F0-918C-E0467DF59A73}"/>
            </a:ext>
          </a:extLst>
        </xdr:cNvPr>
        <xdr:cNvSpPr txBox="1"/>
      </xdr:nvSpPr>
      <xdr:spPr>
        <a:xfrm>
          <a:off x="285750" y="1654969"/>
          <a:ext cx="7381874" cy="809626"/>
        </a:xfrm>
        <a:prstGeom prst="rect">
          <a:avLst/>
        </a:prstGeom>
        <a:solidFill>
          <a:sysClr val="window" lastClr="FFFFFF"/>
        </a:solidFill>
        <a:ln w="38100" cmpd="sng">
          <a:solidFill>
            <a:srgbClr val="FF0000"/>
          </a:solidFill>
        </a:ln>
        <a:effectLst/>
      </xdr:spPr>
      <xdr:txBody>
        <a:bodyPr vertOverflow="clip" horzOverflow="clip" wrap="square" rtlCol="0" anchor="ctr" anchorCtr="0"/>
        <a:lstStyle/>
        <a:p>
          <a:pPr marL="0" marR="0" lvl="0" indent="0" algn="ctr" defTabSz="914400" eaLnBrk="1" fontAlgn="auto" latinLnBrk="0" hangingPunct="1">
            <a:lnSpc>
              <a:spcPts val="21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作成にあたっては、別添「（参考）共通様式」を参照すること。</a:t>
          </a:r>
          <a:endParaRPr kumimoji="1" lang="en-US" altLang="ja-JP"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なお、提出にあたってはすべてのシートにおいてコメントを非表示に設定すること。</a:t>
          </a:r>
        </a:p>
      </xdr:txBody>
    </xdr:sp>
    <xdr:clientData/>
  </xdr:twoCellAnchor>
  <xdr:twoCellAnchor>
    <xdr:from>
      <xdr:col>7</xdr:col>
      <xdr:colOff>152400</xdr:colOff>
      <xdr:row>0</xdr:row>
      <xdr:rowOff>219075</xdr:rowOff>
    </xdr:from>
    <xdr:to>
      <xdr:col>11</xdr:col>
      <xdr:colOff>8965</xdr:colOff>
      <xdr:row>2</xdr:row>
      <xdr:rowOff>281827</xdr:rowOff>
    </xdr:to>
    <xdr:sp macro="" textlink="">
      <xdr:nvSpPr>
        <xdr:cNvPr id="3" name="テキスト ボックス 2">
          <a:extLst>
            <a:ext uri="{FF2B5EF4-FFF2-40B4-BE49-F238E27FC236}">
              <a16:creationId xmlns:a16="http://schemas.microsoft.com/office/drawing/2014/main" id="{3C3AD0A2-E6C9-4A1C-8290-9EC94F70719C}"/>
            </a:ext>
          </a:extLst>
        </xdr:cNvPr>
        <xdr:cNvSpPr txBox="1"/>
      </xdr:nvSpPr>
      <xdr:spPr>
        <a:xfrm>
          <a:off x="8829675" y="219075"/>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67235</xdr:colOff>
      <xdr:row>1</xdr:row>
      <xdr:rowOff>56030</xdr:rowOff>
    </xdr:from>
    <xdr:to>
      <xdr:col>13</xdr:col>
      <xdr:colOff>381000</xdr:colOff>
      <xdr:row>6</xdr:row>
      <xdr:rowOff>112058</xdr:rowOff>
    </xdr:to>
    <xdr:sp macro="" textlink="">
      <xdr:nvSpPr>
        <xdr:cNvPr id="2" name="テキスト ボックス 1">
          <a:extLst>
            <a:ext uri="{FF2B5EF4-FFF2-40B4-BE49-F238E27FC236}">
              <a16:creationId xmlns:a16="http://schemas.microsoft.com/office/drawing/2014/main" id="{FDD0EE4B-38FA-4010-81D9-53D5E49CE533}"/>
            </a:ext>
          </a:extLst>
        </xdr:cNvPr>
        <xdr:cNvSpPr txBox="1"/>
      </xdr:nvSpPr>
      <xdr:spPr>
        <a:xfrm>
          <a:off x="7395882" y="235324"/>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114300</xdr:colOff>
      <xdr:row>0</xdr:row>
      <xdr:rowOff>203200</xdr:rowOff>
    </xdr:from>
    <xdr:to>
      <xdr:col>12</xdr:col>
      <xdr:colOff>656665</xdr:colOff>
      <xdr:row>3</xdr:row>
      <xdr:rowOff>304052</xdr:rowOff>
    </xdr:to>
    <xdr:sp macro="" textlink="">
      <xdr:nvSpPr>
        <xdr:cNvPr id="2" name="テキスト ボックス 1">
          <a:extLst>
            <a:ext uri="{FF2B5EF4-FFF2-40B4-BE49-F238E27FC236}">
              <a16:creationId xmlns:a16="http://schemas.microsoft.com/office/drawing/2014/main" id="{2ED53F50-6054-4B70-BEB0-20B692CFCC34}"/>
            </a:ext>
          </a:extLst>
        </xdr:cNvPr>
        <xdr:cNvSpPr txBox="1"/>
      </xdr:nvSpPr>
      <xdr:spPr>
        <a:xfrm>
          <a:off x="11531600" y="203200"/>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523876</xdr:colOff>
      <xdr:row>7</xdr:row>
      <xdr:rowOff>7937</xdr:rowOff>
    </xdr:from>
    <xdr:to>
      <xdr:col>3</xdr:col>
      <xdr:colOff>357188</xdr:colOff>
      <xdr:row>8</xdr:row>
      <xdr:rowOff>238125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23876" y="2365375"/>
          <a:ext cx="6572250" cy="63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b="1">
              <a:solidFill>
                <a:srgbClr val="FF0000"/>
              </a:solidFill>
            </a:rPr>
            <a:t>作成にあたっては、シート「（参考）様式４－３」を参照すること。</a:t>
          </a:r>
        </a:p>
      </xdr:txBody>
    </xdr:sp>
    <xdr:clientData/>
  </xdr:twoCellAnchor>
  <xdr:twoCellAnchor>
    <xdr:from>
      <xdr:col>4</xdr:col>
      <xdr:colOff>171450</xdr:colOff>
      <xdr:row>1</xdr:row>
      <xdr:rowOff>76200</xdr:rowOff>
    </xdr:from>
    <xdr:to>
      <xdr:col>8</xdr:col>
      <xdr:colOff>28015</xdr:colOff>
      <xdr:row>4</xdr:row>
      <xdr:rowOff>100852</xdr:rowOff>
    </xdr:to>
    <xdr:sp macro="" textlink="">
      <xdr:nvSpPr>
        <xdr:cNvPr id="3" name="テキスト ボックス 2">
          <a:extLst>
            <a:ext uri="{FF2B5EF4-FFF2-40B4-BE49-F238E27FC236}">
              <a16:creationId xmlns:a16="http://schemas.microsoft.com/office/drawing/2014/main" id="{04201D3E-03A2-4F86-9347-2D6BA68DB74A}"/>
            </a:ext>
          </a:extLst>
        </xdr:cNvPr>
        <xdr:cNvSpPr txBox="1"/>
      </xdr:nvSpPr>
      <xdr:spPr>
        <a:xfrm>
          <a:off x="8343900" y="390525"/>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85725</xdr:colOff>
      <xdr:row>0</xdr:row>
      <xdr:rowOff>161925</xdr:rowOff>
    </xdr:from>
    <xdr:to>
      <xdr:col>10</xdr:col>
      <xdr:colOff>571500</xdr:colOff>
      <xdr:row>2</xdr:row>
      <xdr:rowOff>247650</xdr:rowOff>
    </xdr:to>
    <xdr:sp macro="" textlink="">
      <xdr:nvSpPr>
        <xdr:cNvPr id="2" name="テキスト ボックス 1">
          <a:extLst>
            <a:ext uri="{FF2B5EF4-FFF2-40B4-BE49-F238E27FC236}">
              <a16:creationId xmlns:a16="http://schemas.microsoft.com/office/drawing/2014/main" id="{373C8F08-0E70-481A-A555-3D242E4FB355}"/>
            </a:ext>
          </a:extLst>
        </xdr:cNvPr>
        <xdr:cNvSpPr txBox="1"/>
      </xdr:nvSpPr>
      <xdr:spPr>
        <a:xfrm>
          <a:off x="7896225" y="161925"/>
          <a:ext cx="2095500" cy="342900"/>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1619250</xdr:colOff>
      <xdr:row>9</xdr:row>
      <xdr:rowOff>273844</xdr:rowOff>
    </xdr:from>
    <xdr:to>
      <xdr:col>7</xdr:col>
      <xdr:colOff>154780</xdr:colOff>
      <xdr:row>11</xdr:row>
      <xdr:rowOff>404812</xdr:rowOff>
    </xdr:to>
    <xdr:sp macro="" textlink="">
      <xdr:nvSpPr>
        <xdr:cNvPr id="2" name="テキスト ボックス 1">
          <a:extLst>
            <a:ext uri="{FF2B5EF4-FFF2-40B4-BE49-F238E27FC236}">
              <a16:creationId xmlns:a16="http://schemas.microsoft.com/office/drawing/2014/main" id="{F529A1A0-5985-48A3-9790-83CA8F6E8247}"/>
            </a:ext>
          </a:extLst>
        </xdr:cNvPr>
        <xdr:cNvSpPr txBox="1"/>
      </xdr:nvSpPr>
      <xdr:spPr>
        <a:xfrm>
          <a:off x="5153025" y="3255169"/>
          <a:ext cx="5412580" cy="1026318"/>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「品名」、「数量」欄に入力すると、対応して入力が必要な箇所が着色されます。　　　</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入力するとセルは消色します。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1619250</xdr:colOff>
      <xdr:row>9</xdr:row>
      <xdr:rowOff>273844</xdr:rowOff>
    </xdr:from>
    <xdr:to>
      <xdr:col>7</xdr:col>
      <xdr:colOff>154780</xdr:colOff>
      <xdr:row>11</xdr:row>
      <xdr:rowOff>404812</xdr:rowOff>
    </xdr:to>
    <xdr:sp macro="" textlink="">
      <xdr:nvSpPr>
        <xdr:cNvPr id="2" name="テキスト ボックス 1">
          <a:extLst>
            <a:ext uri="{FF2B5EF4-FFF2-40B4-BE49-F238E27FC236}">
              <a16:creationId xmlns:a16="http://schemas.microsoft.com/office/drawing/2014/main" id="{FD3F6A24-297B-44B0-8899-08B2B31E9939}"/>
            </a:ext>
          </a:extLst>
        </xdr:cNvPr>
        <xdr:cNvSpPr txBox="1"/>
      </xdr:nvSpPr>
      <xdr:spPr>
        <a:xfrm>
          <a:off x="5153025" y="3255169"/>
          <a:ext cx="5412580" cy="1026318"/>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「品名」、「数量」欄に入力すると、対応して入力が必要な箇所が着色されます。　　　</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入力するとセルは消色します。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1619250</xdr:colOff>
      <xdr:row>9</xdr:row>
      <xdr:rowOff>273844</xdr:rowOff>
    </xdr:from>
    <xdr:to>
      <xdr:col>7</xdr:col>
      <xdr:colOff>154780</xdr:colOff>
      <xdr:row>11</xdr:row>
      <xdr:rowOff>404812</xdr:rowOff>
    </xdr:to>
    <xdr:sp macro="" textlink="">
      <xdr:nvSpPr>
        <xdr:cNvPr id="2" name="テキスト ボックス 1">
          <a:extLst>
            <a:ext uri="{FF2B5EF4-FFF2-40B4-BE49-F238E27FC236}">
              <a16:creationId xmlns:a16="http://schemas.microsoft.com/office/drawing/2014/main" id="{6B873E9F-D8D4-4F2D-A250-F2058F53D834}"/>
            </a:ext>
          </a:extLst>
        </xdr:cNvPr>
        <xdr:cNvSpPr txBox="1"/>
      </xdr:nvSpPr>
      <xdr:spPr>
        <a:xfrm>
          <a:off x="5167313" y="3250407"/>
          <a:ext cx="5417342" cy="1035843"/>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「品名」、「数量」欄に入力すると、対応して入力が必要な箇所が着色されます。　　　</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入力するとセルは消色します。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66675</xdr:colOff>
      <xdr:row>0</xdr:row>
      <xdr:rowOff>238125</xdr:rowOff>
    </xdr:from>
    <xdr:to>
      <xdr:col>13</xdr:col>
      <xdr:colOff>609040</xdr:colOff>
      <xdr:row>3</xdr:row>
      <xdr:rowOff>291352</xdr:rowOff>
    </xdr:to>
    <xdr:sp macro="" textlink="">
      <xdr:nvSpPr>
        <xdr:cNvPr id="2" name="テキスト ボックス 1">
          <a:extLst>
            <a:ext uri="{FF2B5EF4-FFF2-40B4-BE49-F238E27FC236}">
              <a16:creationId xmlns:a16="http://schemas.microsoft.com/office/drawing/2014/main" id="{74BB76DA-38F4-43D9-9188-97F6852F14A4}"/>
            </a:ext>
          </a:extLst>
        </xdr:cNvPr>
        <xdr:cNvSpPr txBox="1"/>
      </xdr:nvSpPr>
      <xdr:spPr>
        <a:xfrm>
          <a:off x="7943850" y="238125"/>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mmxcifs01\&#32207;&#21512;&#12539;&#29983;&#28079;\Users\dtaguchi\AppData\Local\Temp\notesE97E9E\&#12304;&#27861;&#20154;&#30058;&#21495;_&#27861;&#20154;&#21517;&#12305;&#21514;&#12426;&#22825;&#20117;&#31561;&#35519;&#26619;&#22238;&#31572;&#65288;&#27096;&#2433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mxcifs01\&#32207;&#21512;&#12539;&#29983;&#28079;\Users\kakazu\AppData\Roaming\Microsoft\Windows\INetCache\Content.Outlook\20U0VMUH\&#65297;&#20418;\&#9675;H29&#27096;&#24335;&#65299;&#65293;&#65299;&#12304;&#23554;&#20462;&#23398;&#26657;&#12305;(&#35079;&#25968;&#12471;&#12540;&#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Users\kota-t\AppData\Local\Temp\1266776_4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08&#23554;&#20462;&#23398;&#26657;&#25945;&#32946;&#25391;&#33288;&#23460;\&#9679;&#22996;&#35351;&#20107;&#26989;&#12539;&#35036;&#21161;&#37329;\&#9671;01%20&#35373;&#20633;&#12539;&#35013;&#32622;&#35036;&#21161;&#37329;\28&#24180;&#24230;\01_&#21215;&#38598;&#36890;&#30693;\280324&#37117;&#36947;&#24220;&#30476;&#36865;&#20184;&#12475;&#12483;&#12488;&#29256;\05&#65294;&#27096;&#24335;\04&#32784;&#38663;&#35036;&#24375;\03%20&#27096;&#24335;&#65297;&#65374;&#65304;&#65288;&#35336;&#30011;&#35519;&#26360;&#65289;H24&#21215;&#3859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Users\mio3110\Downloads\&#20316;&#25104;&#20013;&#27096;&#24335;\01_&#12295;&#12295;&#23398;&#22290;&#12295;&#12295;&#23554;&#38272;&#23398;&#26657;&#65288;&#24773;&#22577;&#20966;&#29702;&#38306;&#20418;&#35373;&#20633;&#65289;%20(2).xlsx" TargetMode="External"/><Relationship Id="rId1" Type="http://schemas.openxmlformats.org/officeDocument/2006/relationships/externalLinkPath" Target="/Users/mio3110/Downloads/&#20316;&#25104;&#20013;&#27096;&#24335;/01_&#12295;&#12295;&#23398;&#22290;&#12295;&#12295;&#23554;&#38272;&#23398;&#26657;&#65288;&#24773;&#22577;&#20966;&#29702;&#38306;&#20418;&#35373;&#20633;&#65289;%20(2).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05_&#35211;&#31309;&#26360;&#25972;&#29702;&#34920;"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様式"/>
      <sheetName val="記入例"/>
      <sheetName val="大学データ"/>
    </sheetNames>
    <sheetDataSet>
      <sheetData sheetId="0" refreshError="1"/>
      <sheetData sheetId="1" refreshError="1"/>
      <sheetData sheetId="2">
        <row r="5">
          <cell r="I5" t="str">
            <v>（↓選択すること）</v>
          </cell>
          <cell r="J5" t="str">
            <v>（↓選択すること）</v>
          </cell>
          <cell r="K5" t="str">
            <v>（↓選択すること）</v>
          </cell>
          <cell r="L5" t="str">
            <v>（↓選択すること）</v>
          </cell>
        </row>
        <row r="6">
          <cell r="I6" t="str">
            <v>1.該当あり</v>
          </cell>
          <cell r="J6" t="str">
            <v>1.全箇所点検実施済</v>
          </cell>
          <cell r="K6" t="str">
            <v>1.全箇所“学校法人”が点検</v>
          </cell>
          <cell r="L6" t="str">
            <v>1.全て対策済</v>
          </cell>
        </row>
        <row r="7">
          <cell r="I7" t="str">
            <v>2.該当なし</v>
          </cell>
          <cell r="J7" t="str">
            <v>2.一部点検実施済、もしくは点検未実施</v>
          </cell>
          <cell r="K7" t="str">
            <v>2.一部もしくは全部“学校教職員”が点検</v>
          </cell>
          <cell r="L7" t="str">
            <v>2.一部対策済</v>
          </cell>
        </row>
        <row r="8">
          <cell r="I8" t="str">
            <v>3.調査中・不明</v>
          </cell>
          <cell r="L8" t="str">
            <v>3.対策未実施</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３－１（学校基本情報）"/>
      <sheetName val="様式３－３－２"/>
      <sheetName val="様式３－２－３"/>
      <sheetName val="Sheet2"/>
      <sheetName val="○H29様式３－３【専修学校】(複数シート)"/>
    </sheetNames>
    <sheetDataSet>
      <sheetData sheetId="0" refreshError="1"/>
      <sheetData sheetId="1" refreshError="1"/>
      <sheetData sheetId="2" refreshError="1"/>
      <sheetData sheetId="3">
        <row r="3">
          <cell r="E3" t="str">
            <v>01北海道</v>
          </cell>
        </row>
        <row r="4">
          <cell r="E4" t="str">
            <v>02青   森</v>
          </cell>
        </row>
        <row r="5">
          <cell r="E5" t="str">
            <v>03岩   手</v>
          </cell>
        </row>
        <row r="6">
          <cell r="E6" t="str">
            <v>04宮   城</v>
          </cell>
        </row>
        <row r="7">
          <cell r="E7" t="str">
            <v>05秋   田</v>
          </cell>
        </row>
        <row r="8">
          <cell r="E8" t="str">
            <v>06山   形</v>
          </cell>
        </row>
        <row r="9">
          <cell r="E9" t="str">
            <v>07福   島</v>
          </cell>
        </row>
        <row r="10">
          <cell r="E10" t="str">
            <v>08茨   城</v>
          </cell>
        </row>
        <row r="11">
          <cell r="E11" t="str">
            <v>09栃   木</v>
          </cell>
        </row>
        <row r="12">
          <cell r="E12" t="str">
            <v>10群   馬</v>
          </cell>
        </row>
        <row r="13">
          <cell r="E13" t="str">
            <v>11埼   玉</v>
          </cell>
        </row>
        <row r="14">
          <cell r="E14" t="str">
            <v>12千   葉</v>
          </cell>
        </row>
        <row r="15">
          <cell r="E15" t="str">
            <v>13東   京</v>
          </cell>
        </row>
        <row r="16">
          <cell r="E16" t="str">
            <v>14神奈川</v>
          </cell>
        </row>
        <row r="17">
          <cell r="E17" t="str">
            <v>15新   潟</v>
          </cell>
        </row>
        <row r="18">
          <cell r="E18" t="str">
            <v>16富   山</v>
          </cell>
        </row>
        <row r="19">
          <cell r="E19" t="str">
            <v>17石   川</v>
          </cell>
        </row>
        <row r="20">
          <cell r="E20" t="str">
            <v>18福   井</v>
          </cell>
        </row>
        <row r="21">
          <cell r="E21" t="str">
            <v>19山   梨</v>
          </cell>
        </row>
        <row r="22">
          <cell r="E22" t="str">
            <v>20長   野</v>
          </cell>
        </row>
        <row r="23">
          <cell r="E23" t="str">
            <v>21岐   阜</v>
          </cell>
        </row>
        <row r="24">
          <cell r="E24" t="str">
            <v>22静   岡</v>
          </cell>
        </row>
        <row r="25">
          <cell r="E25" t="str">
            <v>23愛   知</v>
          </cell>
        </row>
        <row r="26">
          <cell r="E26" t="str">
            <v>24三   重</v>
          </cell>
        </row>
        <row r="27">
          <cell r="E27" t="str">
            <v>25滋   賀</v>
          </cell>
        </row>
        <row r="28">
          <cell r="E28" t="str">
            <v>26京   都</v>
          </cell>
        </row>
        <row r="29">
          <cell r="E29" t="str">
            <v>27大   阪</v>
          </cell>
        </row>
        <row r="30">
          <cell r="E30" t="str">
            <v>28兵   庫</v>
          </cell>
        </row>
        <row r="31">
          <cell r="E31" t="str">
            <v>29奈   良</v>
          </cell>
        </row>
        <row r="32">
          <cell r="E32" t="str">
            <v>30和歌山</v>
          </cell>
        </row>
        <row r="33">
          <cell r="E33" t="str">
            <v>31鳥   取</v>
          </cell>
        </row>
        <row r="34">
          <cell r="E34" t="str">
            <v>32島   根</v>
          </cell>
        </row>
        <row r="35">
          <cell r="E35" t="str">
            <v>33岡   山</v>
          </cell>
        </row>
        <row r="36">
          <cell r="E36" t="str">
            <v>34広   島</v>
          </cell>
        </row>
        <row r="37">
          <cell r="E37" t="str">
            <v>35山   口</v>
          </cell>
        </row>
        <row r="38">
          <cell r="E38" t="str">
            <v>36徳   島</v>
          </cell>
        </row>
        <row r="39">
          <cell r="E39" t="str">
            <v>37香   川</v>
          </cell>
        </row>
        <row r="40">
          <cell r="E40" t="str">
            <v>38愛   媛</v>
          </cell>
        </row>
        <row r="41">
          <cell r="E41" t="str">
            <v>39高   知</v>
          </cell>
        </row>
        <row r="42">
          <cell r="E42" t="str">
            <v>40福   岡</v>
          </cell>
        </row>
        <row r="43">
          <cell r="E43" t="str">
            <v>41佐   賀</v>
          </cell>
        </row>
        <row r="44">
          <cell r="E44" t="str">
            <v>42長   崎</v>
          </cell>
        </row>
        <row r="45">
          <cell r="E45" t="str">
            <v>43熊   本</v>
          </cell>
        </row>
        <row r="46">
          <cell r="E46" t="str">
            <v>44大   分</v>
          </cell>
        </row>
        <row r="47">
          <cell r="E47" t="str">
            <v>45宮   崎</v>
          </cell>
        </row>
        <row r="48">
          <cell r="E48" t="str">
            <v>46鹿児島</v>
          </cell>
        </row>
        <row r="49">
          <cell r="E49" t="str">
            <v>47沖   縄</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都道府県様式1（私立大学等研究設備整備費等補助金）"/>
      <sheetName val="都道府県様式2（私立学校施設整備費補助金）"/>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1_チェック表"/>
      <sheetName val="02-1_様式1-1"/>
      <sheetName val="02-2_様式1-1（別紙）"/>
      <sheetName val="03_様式1-2"/>
      <sheetName val="04_様式1-3"/>
      <sheetName val="05_見積書整理表"/>
      <sheetName val="06_説明一覧"/>
      <sheetName val="07_採択理由書"/>
      <sheetName val="08_私立高等学校等実態調査"/>
      <sheetName val="Sheet4"/>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5_見積書整理表"/>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D8AF7-5388-4BE7-91EE-DAB1B566D78E}">
  <sheetPr>
    <tabColor rgb="FFFFFF00"/>
  </sheetPr>
  <dimension ref="A1:G58"/>
  <sheetViews>
    <sheetView view="pageBreakPreview" zoomScaleNormal="100" zoomScaleSheetLayoutView="100" zoomScalePageLayoutView="110" workbookViewId="0">
      <selection activeCell="B16" sqref="B16:E16"/>
    </sheetView>
  </sheetViews>
  <sheetFormatPr defaultRowHeight="13.5"/>
  <cols>
    <col min="1" max="1" width="3.75" style="159" customWidth="1"/>
    <col min="2" max="2" width="5" style="159" customWidth="1"/>
    <col min="3" max="3" width="5.625" style="159" customWidth="1"/>
    <col min="4" max="4" width="13.25" style="159" customWidth="1"/>
    <col min="5" max="5" width="70.875" style="159" customWidth="1"/>
    <col min="6" max="6" width="10.125" style="130" customWidth="1"/>
    <col min="7" max="7" width="5.25" style="130" customWidth="1"/>
    <col min="8" max="16384" width="9" style="130"/>
  </cols>
  <sheetData>
    <row r="1" spans="1:7" ht="48" customHeight="1">
      <c r="A1" s="326" t="s">
        <v>149</v>
      </c>
      <c r="B1" s="326"/>
      <c r="C1" s="326"/>
      <c r="D1" s="326"/>
      <c r="E1" s="326"/>
      <c r="F1" s="326"/>
      <c r="G1" s="129"/>
    </row>
    <row r="2" spans="1:7" ht="15" customHeight="1">
      <c r="A2" s="131"/>
      <c r="B2" s="131"/>
      <c r="C2" s="327"/>
      <c r="D2" s="327"/>
      <c r="E2" s="327"/>
      <c r="F2" s="131"/>
      <c r="G2" s="129"/>
    </row>
    <row r="3" spans="1:7" s="135" customFormat="1" ht="22.5" customHeight="1">
      <c r="A3" s="132"/>
      <c r="B3" s="133"/>
      <c r="C3" s="328" t="s">
        <v>150</v>
      </c>
      <c r="D3" s="329"/>
      <c r="E3" s="265">
        <f>'02_様式4-1'!B7</f>
        <v>0</v>
      </c>
      <c r="F3" s="132"/>
    </row>
    <row r="4" spans="1:7" s="135" customFormat="1" ht="22.5" customHeight="1">
      <c r="A4" s="132"/>
      <c r="B4" s="133"/>
      <c r="C4" s="328" t="s">
        <v>151</v>
      </c>
      <c r="D4" s="329"/>
      <c r="E4" s="265">
        <f>'02_様式4-1'!G7</f>
        <v>0</v>
      </c>
      <c r="F4" s="132"/>
    </row>
    <row r="5" spans="1:7" s="135" customFormat="1" ht="22.5" customHeight="1">
      <c r="A5" s="132"/>
      <c r="B5" s="133"/>
      <c r="C5" s="328" t="s">
        <v>152</v>
      </c>
      <c r="D5" s="329"/>
      <c r="E5" s="265">
        <f>'02_様式4-1'!B8</f>
        <v>0</v>
      </c>
      <c r="F5" s="132"/>
    </row>
    <row r="6" spans="1:7" s="135" customFormat="1" ht="16.5" customHeight="1">
      <c r="A6" s="132"/>
      <c r="B6" s="133"/>
      <c r="C6" s="136"/>
      <c r="D6" s="136"/>
      <c r="E6" s="132"/>
      <c r="F6" s="132"/>
    </row>
    <row r="7" spans="1:7" s="135" customFormat="1" ht="15" customHeight="1" thickBot="1">
      <c r="A7" s="132"/>
      <c r="B7" s="133"/>
      <c r="C7" s="137"/>
      <c r="D7" s="137"/>
      <c r="E7" s="138"/>
      <c r="F7" s="132"/>
    </row>
    <row r="8" spans="1:7" s="135" customFormat="1" ht="26.25" customHeight="1">
      <c r="A8" s="139"/>
      <c r="B8" s="140"/>
      <c r="C8" s="330" t="s">
        <v>153</v>
      </c>
      <c r="D8" s="330"/>
      <c r="E8" s="330"/>
      <c r="F8" s="141"/>
    </row>
    <row r="9" spans="1:7" ht="70.5" customHeight="1" thickBot="1">
      <c r="A9" s="142"/>
      <c r="B9" s="143"/>
      <c r="C9" s="331" t="s">
        <v>268</v>
      </c>
      <c r="D9" s="332"/>
      <c r="E9" s="333"/>
      <c r="F9" s="144"/>
    </row>
    <row r="10" spans="1:7" s="147" customFormat="1" ht="13.5" customHeight="1">
      <c r="A10" s="145"/>
      <c r="B10" s="145"/>
      <c r="C10" s="146"/>
      <c r="D10" s="146"/>
      <c r="E10" s="146"/>
      <c r="F10" s="145"/>
    </row>
    <row r="11" spans="1:7" s="135" customFormat="1" ht="9" customHeight="1">
      <c r="A11" s="132"/>
      <c r="B11" s="148"/>
      <c r="C11" s="148"/>
      <c r="D11" s="148"/>
      <c r="E11" s="148"/>
      <c r="F11" s="132"/>
    </row>
    <row r="12" spans="1:7" ht="30" customHeight="1">
      <c r="A12" s="334" t="s">
        <v>154</v>
      </c>
      <c r="B12" s="334"/>
      <c r="C12" s="334"/>
      <c r="D12" s="334"/>
      <c r="E12" s="334"/>
      <c r="F12" s="334"/>
    </row>
    <row r="13" spans="1:7" ht="20.25" customHeight="1">
      <c r="A13" s="335" t="s">
        <v>155</v>
      </c>
      <c r="B13" s="336"/>
      <c r="C13" s="336"/>
      <c r="D13" s="336"/>
      <c r="E13" s="336"/>
      <c r="F13" s="149" t="s">
        <v>156</v>
      </c>
      <c r="G13" s="150" t="s">
        <v>157</v>
      </c>
    </row>
    <row r="14" spans="1:7" ht="21.75" customHeight="1">
      <c r="A14" s="151">
        <v>1</v>
      </c>
      <c r="B14" s="324" t="s">
        <v>158</v>
      </c>
      <c r="C14" s="325"/>
      <c r="D14" s="325"/>
      <c r="E14" s="325"/>
      <c r="F14" s="151"/>
      <c r="G14" s="152" t="str">
        <f t="shared" ref="G14:G19" si="0">IF(F14="○","ＯＫ","ＮＧ")</f>
        <v>ＮＧ</v>
      </c>
    </row>
    <row r="15" spans="1:7" ht="140.25" customHeight="1">
      <c r="A15" s="151">
        <v>2</v>
      </c>
      <c r="B15" s="324" t="s">
        <v>159</v>
      </c>
      <c r="C15" s="325"/>
      <c r="D15" s="325"/>
      <c r="E15" s="325"/>
      <c r="F15" s="151"/>
      <c r="G15" s="152" t="str">
        <f t="shared" si="0"/>
        <v>ＮＧ</v>
      </c>
    </row>
    <row r="16" spans="1:7" ht="112.5" customHeight="1">
      <c r="A16" s="151">
        <v>3</v>
      </c>
      <c r="B16" s="324" t="s">
        <v>160</v>
      </c>
      <c r="C16" s="325"/>
      <c r="D16" s="325"/>
      <c r="E16" s="325"/>
      <c r="F16" s="151"/>
      <c r="G16" s="152" t="str">
        <f t="shared" si="0"/>
        <v>ＮＧ</v>
      </c>
    </row>
    <row r="17" spans="1:7" ht="43.5" customHeight="1">
      <c r="A17" s="151">
        <v>4</v>
      </c>
      <c r="B17" s="339" t="s">
        <v>269</v>
      </c>
      <c r="C17" s="325"/>
      <c r="D17" s="325"/>
      <c r="E17" s="325"/>
      <c r="F17" s="151"/>
      <c r="G17" s="152" t="str">
        <f t="shared" si="0"/>
        <v>ＮＧ</v>
      </c>
    </row>
    <row r="18" spans="1:7" ht="20.25" customHeight="1">
      <c r="A18" s="151">
        <v>5</v>
      </c>
      <c r="B18" s="324" t="s">
        <v>161</v>
      </c>
      <c r="C18" s="325"/>
      <c r="D18" s="325"/>
      <c r="E18" s="325"/>
      <c r="F18" s="151"/>
      <c r="G18" s="152" t="str">
        <f t="shared" si="0"/>
        <v>ＮＧ</v>
      </c>
    </row>
    <row r="19" spans="1:7" ht="23.25" customHeight="1">
      <c r="A19" s="151">
        <v>6</v>
      </c>
      <c r="B19" s="324" t="s">
        <v>162</v>
      </c>
      <c r="C19" s="325"/>
      <c r="D19" s="325"/>
      <c r="E19" s="325"/>
      <c r="F19" s="151"/>
      <c r="G19" s="152" t="str">
        <f t="shared" si="0"/>
        <v>ＮＧ</v>
      </c>
    </row>
    <row r="20" spans="1:7" ht="12.75" customHeight="1">
      <c r="A20" s="153"/>
      <c r="B20" s="153"/>
      <c r="C20" s="153"/>
      <c r="D20" s="153"/>
      <c r="E20" s="153"/>
      <c r="F20" s="153"/>
    </row>
    <row r="21" spans="1:7" ht="30" customHeight="1">
      <c r="A21" s="334" t="s">
        <v>163</v>
      </c>
      <c r="B21" s="334"/>
      <c r="C21" s="334"/>
      <c r="D21" s="334"/>
      <c r="E21" s="334"/>
      <c r="F21" s="334"/>
      <c r="G21" s="152"/>
    </row>
    <row r="22" spans="1:7" ht="20.25" customHeight="1">
      <c r="A22" s="335" t="s">
        <v>155</v>
      </c>
      <c r="B22" s="336"/>
      <c r="C22" s="336"/>
      <c r="D22" s="336"/>
      <c r="E22" s="336"/>
      <c r="F22" s="149" t="s">
        <v>156</v>
      </c>
      <c r="G22" s="135" t="s">
        <v>157</v>
      </c>
    </row>
    <row r="23" spans="1:7" ht="23.25" customHeight="1">
      <c r="A23" s="151">
        <v>1</v>
      </c>
      <c r="B23" s="324" t="s">
        <v>164</v>
      </c>
      <c r="C23" s="338"/>
      <c r="D23" s="338"/>
      <c r="E23" s="338"/>
      <c r="F23" s="151"/>
      <c r="G23" s="152" t="str">
        <f t="shared" ref="G23:G39" si="1">IF(F23="○","ＯＫ","ＮＧ")</f>
        <v>ＮＧ</v>
      </c>
    </row>
    <row r="24" spans="1:7" ht="23.25" customHeight="1">
      <c r="A24" s="151">
        <v>2</v>
      </c>
      <c r="B24" s="324" t="s">
        <v>165</v>
      </c>
      <c r="C24" s="338"/>
      <c r="D24" s="338"/>
      <c r="E24" s="338"/>
      <c r="F24" s="151"/>
      <c r="G24" s="152" t="str">
        <f t="shared" si="1"/>
        <v>ＮＧ</v>
      </c>
    </row>
    <row r="25" spans="1:7" ht="20.25" customHeight="1">
      <c r="A25" s="151">
        <v>3</v>
      </c>
      <c r="B25" s="337" t="s">
        <v>166</v>
      </c>
      <c r="C25" s="338"/>
      <c r="D25" s="338"/>
      <c r="E25" s="338"/>
      <c r="F25" s="151"/>
      <c r="G25" s="152" t="str">
        <f t="shared" si="1"/>
        <v>ＮＧ</v>
      </c>
    </row>
    <row r="26" spans="1:7" ht="20.25" customHeight="1">
      <c r="A26" s="151">
        <v>4</v>
      </c>
      <c r="B26" s="337" t="s">
        <v>167</v>
      </c>
      <c r="C26" s="338"/>
      <c r="D26" s="338"/>
      <c r="E26" s="338"/>
      <c r="F26" s="151"/>
      <c r="G26" s="152" t="str">
        <f t="shared" si="1"/>
        <v>ＮＧ</v>
      </c>
    </row>
    <row r="27" spans="1:7" ht="20.25" customHeight="1">
      <c r="A27" s="151">
        <v>5</v>
      </c>
      <c r="B27" s="337" t="s">
        <v>168</v>
      </c>
      <c r="C27" s="338"/>
      <c r="D27" s="338"/>
      <c r="E27" s="338"/>
      <c r="F27" s="151"/>
      <c r="G27" s="152" t="str">
        <f>IF(F27="○","ＯＫ","ＮＧ")</f>
        <v>ＮＧ</v>
      </c>
    </row>
    <row r="28" spans="1:7" ht="65.25" customHeight="1">
      <c r="A28" s="151">
        <v>6</v>
      </c>
      <c r="B28" s="339" t="s">
        <v>271</v>
      </c>
      <c r="C28" s="338"/>
      <c r="D28" s="338"/>
      <c r="E28" s="338"/>
      <c r="F28" s="151"/>
      <c r="G28" s="152" t="str">
        <f>IF(F28="○","ＯＫ","ＮＧ")</f>
        <v>ＮＧ</v>
      </c>
    </row>
    <row r="29" spans="1:7" ht="20.25" customHeight="1">
      <c r="A29" s="151">
        <v>7</v>
      </c>
      <c r="B29" s="337" t="s">
        <v>169</v>
      </c>
      <c r="C29" s="338"/>
      <c r="D29" s="338"/>
      <c r="E29" s="338"/>
      <c r="F29" s="151"/>
      <c r="G29" s="152" t="str">
        <f t="shared" si="1"/>
        <v>ＮＧ</v>
      </c>
    </row>
    <row r="30" spans="1:7" ht="20.25" customHeight="1">
      <c r="A30" s="151">
        <v>8</v>
      </c>
      <c r="B30" s="337" t="s">
        <v>170</v>
      </c>
      <c r="C30" s="338"/>
      <c r="D30" s="338"/>
      <c r="E30" s="338"/>
      <c r="F30" s="151"/>
      <c r="G30" s="152" t="str">
        <f t="shared" si="1"/>
        <v>ＮＧ</v>
      </c>
    </row>
    <row r="31" spans="1:7" ht="20.25" customHeight="1">
      <c r="A31" s="340">
        <v>9</v>
      </c>
      <c r="B31" s="324" t="s">
        <v>171</v>
      </c>
      <c r="C31" s="325"/>
      <c r="D31" s="325"/>
      <c r="E31" s="325"/>
      <c r="F31" s="341"/>
      <c r="G31" s="152"/>
    </row>
    <row r="32" spans="1:7" ht="41.25" customHeight="1">
      <c r="A32" s="340"/>
      <c r="B32" s="134" t="s">
        <v>172</v>
      </c>
      <c r="C32" s="324" t="s">
        <v>173</v>
      </c>
      <c r="D32" s="338"/>
      <c r="E32" s="342"/>
      <c r="F32" s="151"/>
      <c r="G32" s="152" t="str">
        <f t="shared" si="1"/>
        <v>ＮＧ</v>
      </c>
    </row>
    <row r="33" spans="1:7" ht="62.25" customHeight="1">
      <c r="A33" s="340"/>
      <c r="B33" s="134" t="s">
        <v>174</v>
      </c>
      <c r="C33" s="324" t="s">
        <v>175</v>
      </c>
      <c r="D33" s="325"/>
      <c r="E33" s="341"/>
      <c r="F33" s="151"/>
      <c r="G33" s="152" t="str">
        <f t="shared" si="1"/>
        <v>ＮＧ</v>
      </c>
    </row>
    <row r="34" spans="1:7" ht="82.5" customHeight="1">
      <c r="A34" s="340"/>
      <c r="B34" s="134" t="s">
        <v>176</v>
      </c>
      <c r="C34" s="324" t="s">
        <v>177</v>
      </c>
      <c r="D34" s="325"/>
      <c r="E34" s="341"/>
      <c r="F34" s="151"/>
      <c r="G34" s="152" t="str">
        <f>IF(OR(F34="○",F34="該当なし"),"ＯＫ","ＮＧ")</f>
        <v>ＮＧ</v>
      </c>
    </row>
    <row r="35" spans="1:7" ht="20.25" customHeight="1">
      <c r="A35" s="151">
        <v>10</v>
      </c>
      <c r="B35" s="337" t="s">
        <v>178</v>
      </c>
      <c r="C35" s="338"/>
      <c r="D35" s="338"/>
      <c r="E35" s="342"/>
      <c r="F35" s="154"/>
      <c r="G35" s="152" t="str">
        <f t="shared" si="1"/>
        <v>ＮＧ</v>
      </c>
    </row>
    <row r="36" spans="1:7" ht="20.25" customHeight="1">
      <c r="A36" s="151">
        <v>11</v>
      </c>
      <c r="B36" s="337" t="s">
        <v>179</v>
      </c>
      <c r="C36" s="338"/>
      <c r="D36" s="338"/>
      <c r="E36" s="342"/>
      <c r="F36" s="154"/>
      <c r="G36" s="152" t="str">
        <f t="shared" si="1"/>
        <v>ＮＧ</v>
      </c>
    </row>
    <row r="37" spans="1:7" ht="20.25" customHeight="1">
      <c r="A37" s="151">
        <v>12</v>
      </c>
      <c r="B37" s="343" t="s">
        <v>283</v>
      </c>
      <c r="C37" s="338"/>
      <c r="D37" s="338"/>
      <c r="E37" s="338"/>
      <c r="F37" s="154"/>
      <c r="G37" s="152" t="str">
        <f t="shared" si="1"/>
        <v>ＮＧ</v>
      </c>
    </row>
    <row r="38" spans="1:7" ht="20.25" customHeight="1">
      <c r="A38" s="151">
        <v>13</v>
      </c>
      <c r="B38" s="337" t="s">
        <v>180</v>
      </c>
      <c r="C38" s="338"/>
      <c r="D38" s="338"/>
      <c r="E38" s="338"/>
      <c r="F38" s="154"/>
      <c r="G38" s="152" t="str">
        <f t="shared" si="1"/>
        <v>ＮＧ</v>
      </c>
    </row>
    <row r="39" spans="1:7" ht="20.25" customHeight="1">
      <c r="A39" s="151">
        <v>14</v>
      </c>
      <c r="B39" s="337" t="s">
        <v>181</v>
      </c>
      <c r="C39" s="338"/>
      <c r="D39" s="338"/>
      <c r="E39" s="338"/>
      <c r="F39" s="151"/>
      <c r="G39" s="152" t="str">
        <f t="shared" si="1"/>
        <v>ＮＧ</v>
      </c>
    </row>
    <row r="40" spans="1:7" ht="20.25" customHeight="1">
      <c r="A40" s="151">
        <v>15</v>
      </c>
      <c r="B40" s="337" t="s">
        <v>182</v>
      </c>
      <c r="C40" s="338"/>
      <c r="D40" s="338"/>
      <c r="E40" s="338"/>
      <c r="F40" s="151"/>
      <c r="G40" s="152" t="str">
        <f>IF(OR(F40="○",F40="該当なし"),"ＯＫ","ＮＧ")</f>
        <v>ＮＧ</v>
      </c>
    </row>
    <row r="41" spans="1:7" ht="45" customHeight="1">
      <c r="A41" s="344" t="s">
        <v>183</v>
      </c>
      <c r="B41" s="345"/>
      <c r="C41" s="345"/>
      <c r="D41" s="345"/>
      <c r="E41" s="345"/>
      <c r="F41" s="155"/>
    </row>
    <row r="42" spans="1:7" ht="9.75" customHeight="1">
      <c r="A42" s="156"/>
      <c r="B42" s="157"/>
      <c r="C42" s="157"/>
      <c r="D42" s="157"/>
      <c r="E42" s="157"/>
      <c r="F42" s="158"/>
    </row>
    <row r="43" spans="1:7" ht="30" customHeight="1">
      <c r="A43" s="334" t="s">
        <v>184</v>
      </c>
      <c r="B43" s="334"/>
      <c r="C43" s="334"/>
      <c r="D43" s="334"/>
      <c r="E43" s="334"/>
      <c r="F43" s="334"/>
    </row>
    <row r="44" spans="1:7" ht="20.25" customHeight="1">
      <c r="A44" s="335" t="s">
        <v>185</v>
      </c>
      <c r="B44" s="336"/>
      <c r="C44" s="336"/>
      <c r="D44" s="336"/>
      <c r="E44" s="336"/>
      <c r="F44" s="149" t="s">
        <v>156</v>
      </c>
      <c r="G44" s="132" t="s">
        <v>157</v>
      </c>
    </row>
    <row r="45" spans="1:7" ht="41.25" customHeight="1">
      <c r="A45" s="151">
        <v>1</v>
      </c>
      <c r="B45" s="324" t="s">
        <v>186</v>
      </c>
      <c r="C45" s="325"/>
      <c r="D45" s="325"/>
      <c r="E45" s="325"/>
      <c r="F45" s="151"/>
      <c r="G45" s="152" t="str">
        <f t="shared" ref="G45" si="2">IF(F45="○","ＯＫ","ＮＧ")</f>
        <v>ＮＧ</v>
      </c>
    </row>
    <row r="46" spans="1:7" ht="20.25" customHeight="1">
      <c r="A46" s="335" t="s">
        <v>187</v>
      </c>
      <c r="B46" s="336"/>
      <c r="C46" s="336"/>
      <c r="D46" s="336"/>
      <c r="E46" s="336"/>
      <c r="F46" s="149" t="s">
        <v>156</v>
      </c>
      <c r="G46" s="132" t="s">
        <v>157</v>
      </c>
    </row>
    <row r="47" spans="1:7" ht="41.25" customHeight="1">
      <c r="A47" s="151">
        <v>2</v>
      </c>
      <c r="B47" s="324" t="s">
        <v>188</v>
      </c>
      <c r="C47" s="325"/>
      <c r="D47" s="325"/>
      <c r="E47" s="325"/>
      <c r="F47" s="151"/>
      <c r="G47" s="152" t="str">
        <f t="shared" ref="G47" si="3">IF(F47="○","ＯＫ","ＮＧ")</f>
        <v>ＮＧ</v>
      </c>
    </row>
    <row r="48" spans="1:7" ht="20.25" customHeight="1">
      <c r="A48" s="346" t="s">
        <v>189</v>
      </c>
      <c r="B48" s="336"/>
      <c r="C48" s="336"/>
      <c r="D48" s="336"/>
      <c r="E48" s="336"/>
      <c r="F48" s="149" t="s">
        <v>156</v>
      </c>
    </row>
    <row r="49" spans="1:7" ht="55.5" customHeight="1">
      <c r="A49" s="151">
        <v>3</v>
      </c>
      <c r="B49" s="324" t="s">
        <v>190</v>
      </c>
      <c r="C49" s="325"/>
      <c r="D49" s="325"/>
      <c r="E49" s="325"/>
      <c r="F49" s="151"/>
      <c r="G49" s="152" t="str">
        <f t="shared" ref="G49" si="4">IF(F49="○","ＯＫ","ＮＧ")</f>
        <v>ＮＧ</v>
      </c>
    </row>
    <row r="50" spans="1:7" ht="55.5" customHeight="1">
      <c r="A50" s="151">
        <v>4</v>
      </c>
      <c r="B50" s="324" t="s">
        <v>191</v>
      </c>
      <c r="C50" s="325"/>
      <c r="D50" s="325"/>
      <c r="E50" s="325"/>
      <c r="F50" s="151"/>
      <c r="G50" s="152" t="str">
        <f>IF(OR(F50="○",F50="該当なし"),"ＯＫ","ＮＧ")</f>
        <v>ＮＧ</v>
      </c>
    </row>
    <row r="51" spans="1:7" ht="66.75" customHeight="1">
      <c r="A51" s="151">
        <v>5</v>
      </c>
      <c r="B51" s="324" t="s">
        <v>192</v>
      </c>
      <c r="C51" s="325"/>
      <c r="D51" s="325"/>
      <c r="E51" s="325"/>
      <c r="F51" s="151"/>
      <c r="G51" s="152" t="str">
        <f>IF(OR(F51="○",F51="該当なし"),"ＯＫ","ＮＧ")</f>
        <v>ＮＧ</v>
      </c>
    </row>
    <row r="52" spans="1:7" ht="20.25" customHeight="1">
      <c r="A52" s="346" t="s">
        <v>284</v>
      </c>
      <c r="B52" s="336"/>
      <c r="C52" s="336"/>
      <c r="D52" s="336"/>
      <c r="E52" s="347"/>
      <c r="F52" s="149" t="s">
        <v>156</v>
      </c>
      <c r="G52" s="132"/>
    </row>
    <row r="53" spans="1:7" s="161" customFormat="1" ht="63" customHeight="1">
      <c r="A53" s="151">
        <v>6</v>
      </c>
      <c r="B53" s="348" t="s">
        <v>285</v>
      </c>
      <c r="C53" s="349"/>
      <c r="D53" s="349"/>
      <c r="E53" s="350"/>
      <c r="F53" s="246"/>
      <c r="G53" s="258"/>
    </row>
    <row r="54" spans="1:7" ht="20.25" customHeight="1">
      <c r="A54" s="335" t="s">
        <v>193</v>
      </c>
      <c r="B54" s="336"/>
      <c r="C54" s="336"/>
      <c r="D54" s="336"/>
      <c r="E54" s="347"/>
      <c r="F54" s="149" t="s">
        <v>156</v>
      </c>
      <c r="G54" s="132"/>
    </row>
    <row r="55" spans="1:7" ht="68.25" customHeight="1">
      <c r="A55" s="151">
        <v>7</v>
      </c>
      <c r="B55" s="324" t="s">
        <v>194</v>
      </c>
      <c r="C55" s="325"/>
      <c r="D55" s="325"/>
      <c r="E55" s="325"/>
      <c r="F55" s="151"/>
      <c r="G55" s="152" t="str">
        <f t="shared" ref="G55:G56" si="5">IF(F55="○","ＯＫ","ＮＧ")</f>
        <v>ＮＧ</v>
      </c>
    </row>
    <row r="56" spans="1:7" ht="76.5" customHeight="1">
      <c r="A56" s="151">
        <v>8</v>
      </c>
      <c r="B56" s="339" t="s">
        <v>270</v>
      </c>
      <c r="C56" s="325"/>
      <c r="D56" s="325"/>
      <c r="E56" s="325"/>
      <c r="F56" s="151"/>
      <c r="G56" s="152" t="str">
        <f t="shared" si="5"/>
        <v>ＮＧ</v>
      </c>
    </row>
    <row r="58" spans="1:7">
      <c r="B58" s="160"/>
    </row>
  </sheetData>
  <mergeCells count="51">
    <mergeCell ref="A52:E52"/>
    <mergeCell ref="A54:E54"/>
    <mergeCell ref="B55:E55"/>
    <mergeCell ref="B56:E56"/>
    <mergeCell ref="B53:E53"/>
    <mergeCell ref="B51:E51"/>
    <mergeCell ref="B40:E40"/>
    <mergeCell ref="A41:E41"/>
    <mergeCell ref="A43:F43"/>
    <mergeCell ref="A44:E44"/>
    <mergeCell ref="B45:E45"/>
    <mergeCell ref="A46:E46"/>
    <mergeCell ref="B47:E47"/>
    <mergeCell ref="A48:E48"/>
    <mergeCell ref="B49:E49"/>
    <mergeCell ref="B50:E50"/>
    <mergeCell ref="B39:E39"/>
    <mergeCell ref="B30:E30"/>
    <mergeCell ref="A31:A34"/>
    <mergeCell ref="B31:F31"/>
    <mergeCell ref="C32:E32"/>
    <mergeCell ref="C33:E33"/>
    <mergeCell ref="C34:E34"/>
    <mergeCell ref="B35:E35"/>
    <mergeCell ref="B36:E36"/>
    <mergeCell ref="B37:E37"/>
    <mergeCell ref="B38:E38"/>
    <mergeCell ref="B29:E29"/>
    <mergeCell ref="B17:E17"/>
    <mergeCell ref="B18:E18"/>
    <mergeCell ref="B19:E19"/>
    <mergeCell ref="A21:F21"/>
    <mergeCell ref="A22:E22"/>
    <mergeCell ref="B23:E23"/>
    <mergeCell ref="B24:E24"/>
    <mergeCell ref="B25:E25"/>
    <mergeCell ref="B26:E26"/>
    <mergeCell ref="B27:E27"/>
    <mergeCell ref="B28:E28"/>
    <mergeCell ref="B16:E16"/>
    <mergeCell ref="A1:F1"/>
    <mergeCell ref="C2:E2"/>
    <mergeCell ref="C3:D3"/>
    <mergeCell ref="C4:D4"/>
    <mergeCell ref="C5:D5"/>
    <mergeCell ref="C8:E8"/>
    <mergeCell ref="C9:E9"/>
    <mergeCell ref="A12:F12"/>
    <mergeCell ref="A13:E13"/>
    <mergeCell ref="B14:E14"/>
    <mergeCell ref="B15:E15"/>
  </mergeCells>
  <phoneticPr fontId="10"/>
  <conditionalFormatting sqref="F14:F19 F23:F30 F32:F40 F45 F47 F49:F51 F53 F55:F56">
    <cfRule type="cellIs" dxfId="135" priority="1" operator="equal">
      <formula>""</formula>
    </cfRule>
  </conditionalFormatting>
  <dataValidations count="3">
    <dataValidation type="list" showErrorMessage="1" prompt="_x000a__x000a_" sqref="F50:F51 F34 F40" xr:uid="{7645FF28-9B03-4F43-88F6-BA8A2F96FE95}">
      <formula1>"○,該当なし,　,"</formula1>
    </dataValidation>
    <dataValidation type="list" showErrorMessage="1" prompt="_x000a__x000a_" sqref="F49 F32:F33 F47 F55:F56 F23:F30 F14:F19 F45 F35:F39" xr:uid="{AD9477B1-92FE-44E0-92DB-66BDEA6A6F1A}">
      <formula1>"○,×,　,"</formula1>
    </dataValidation>
    <dataValidation type="list" showInputMessage="1" showErrorMessage="1" sqref="F53" xr:uid="{FB97E623-5BDF-4EF6-8603-ADAB7F31D0FD}">
      <formula1>"○,×,該当なし,　,"</formula1>
    </dataValidation>
  </dataValidations>
  <printOptions horizontalCentered="1"/>
  <pageMargins left="0.70866141732283472" right="0.70866141732283472" top="0.74803149606299213" bottom="0.74803149606299213" header="0.31496062992125984" footer="0.31496062992125984"/>
  <pageSetup paperSize="9" scale="68" fitToWidth="0" fitToHeight="0" orientation="portrait" cellComments="asDisplayed" r:id="rId1"/>
  <headerFooter>
    <oddHeader>&amp;R&amp;"-,太字"&amp;10&amp;K000000様式４関係資料［学校法人作成］</oddHeader>
  </headerFooter>
  <rowBreaks count="1" manualBreakCount="1">
    <brk id="34" max="6" man="1"/>
  </row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497D4-8A83-41A6-B886-0F90806D7A06}">
  <sheetPr>
    <tabColor rgb="FF00B0F0"/>
    <pageSetUpPr fitToPage="1"/>
  </sheetPr>
  <dimension ref="B1:P24"/>
  <sheetViews>
    <sheetView showGridLines="0" view="pageBreakPreview" topLeftCell="A8" zoomScale="80" zoomScaleNormal="100" zoomScaleSheetLayoutView="80" workbookViewId="0">
      <selection activeCell="B10" sqref="B10:B24"/>
    </sheetView>
  </sheetViews>
  <sheetFormatPr defaultRowHeight="13.5"/>
  <cols>
    <col min="1" max="1" width="6.5" style="161" customWidth="1"/>
    <col min="2" max="2" width="7.625" style="161" customWidth="1"/>
    <col min="3" max="3" width="25.75" style="161" customWidth="1"/>
    <col min="4" max="4" width="6.5" style="161" customWidth="1"/>
    <col min="5" max="5" width="27.625" style="161" customWidth="1"/>
    <col min="6" max="6" width="32.125" style="240" customWidth="1"/>
    <col min="7" max="7" width="30.5" style="240" customWidth="1"/>
    <col min="8" max="9" width="31.25" style="240" customWidth="1"/>
    <col min="10" max="10" width="5" style="161" customWidth="1"/>
    <col min="11" max="16384" width="9" style="161"/>
  </cols>
  <sheetData>
    <row r="1" spans="2:16" ht="14.25">
      <c r="J1" s="241" t="s">
        <v>288</v>
      </c>
    </row>
    <row r="3" spans="2:16" s="242" customFormat="1" ht="27.75" customHeight="1">
      <c r="B3" s="521" t="s">
        <v>309</v>
      </c>
      <c r="C3" s="521"/>
      <c r="D3" s="521"/>
      <c r="E3" s="521"/>
      <c r="F3" s="521"/>
      <c r="G3" s="521"/>
      <c r="H3" s="521"/>
      <c r="I3" s="521"/>
    </row>
    <row r="4" spans="2:16" s="242" customFormat="1" ht="14.25" customHeight="1">
      <c r="B4" s="243"/>
      <c r="C4" s="243"/>
      <c r="D4" s="243"/>
      <c r="E4" s="243"/>
      <c r="F4" s="243"/>
      <c r="G4" s="243"/>
      <c r="H4" s="243"/>
      <c r="I4" s="243"/>
    </row>
    <row r="5" spans="2:16" s="242" customFormat="1" ht="27.75" customHeight="1">
      <c r="B5" s="544" t="s">
        <v>150</v>
      </c>
      <c r="C5" s="544"/>
      <c r="D5" s="544" t="s">
        <v>151</v>
      </c>
      <c r="E5" s="544"/>
      <c r="F5" s="244" t="s">
        <v>197</v>
      </c>
      <c r="G5" s="244" t="s">
        <v>198</v>
      </c>
      <c r="H5" s="544" t="s">
        <v>199</v>
      </c>
      <c r="I5" s="544"/>
    </row>
    <row r="6" spans="2:16" s="242" customFormat="1" ht="27.75" customHeight="1">
      <c r="B6" s="545">
        <f>'02_様式4-1'!B7</f>
        <v>0</v>
      </c>
      <c r="C6" s="546"/>
      <c r="D6" s="547">
        <f>'02_様式4-1'!G7</f>
        <v>0</v>
      </c>
      <c r="E6" s="547"/>
      <c r="F6" s="312">
        <f>'02_様式4-1'!B8</f>
        <v>0</v>
      </c>
      <c r="G6" s="312" t="s">
        <v>257</v>
      </c>
      <c r="H6" s="547">
        <f>'02_様式4-1'!G7</f>
        <v>0</v>
      </c>
      <c r="I6" s="547"/>
    </row>
    <row r="7" spans="2:16" s="242" customFormat="1" ht="13.5" customHeight="1">
      <c r="B7" s="245"/>
      <c r="C7" s="245"/>
      <c r="D7" s="245"/>
      <c r="E7" s="245"/>
      <c r="F7" s="245"/>
      <c r="G7" s="245"/>
      <c r="H7" s="245"/>
      <c r="I7" s="245"/>
    </row>
    <row r="8" spans="2:16" ht="30" customHeight="1">
      <c r="B8" s="535" t="s">
        <v>237</v>
      </c>
      <c r="C8" s="537" t="s">
        <v>238</v>
      </c>
      <c r="D8" s="536" t="s">
        <v>239</v>
      </c>
      <c r="E8" s="538" t="s">
        <v>287</v>
      </c>
      <c r="F8" s="539"/>
      <c r="G8" s="539"/>
      <c r="H8" s="539"/>
      <c r="I8" s="540"/>
    </row>
    <row r="9" spans="2:16" ht="66" customHeight="1">
      <c r="B9" s="536"/>
      <c r="C9" s="537"/>
      <c r="D9" s="536"/>
      <c r="E9" s="541"/>
      <c r="F9" s="542"/>
      <c r="G9" s="542"/>
      <c r="H9" s="542"/>
      <c r="I9" s="543"/>
    </row>
    <row r="10" spans="2:16" ht="35.25" customHeight="1">
      <c r="B10" s="321" t="s">
        <v>32</v>
      </c>
      <c r="C10" s="313" t="str">
        <f>_xlfn.XLOOKUP(B10,'06_見積書整理表'!B:B,'06_見積書整理表'!D:D,"")</f>
        <v/>
      </c>
      <c r="D10" s="314" t="str">
        <f>_xlfn.XLOOKUP(B10,'[8]05_見積書整理表'!B:B,'[8]05_見積書整理表'!G:G,"")</f>
        <v/>
      </c>
      <c r="E10" s="531"/>
      <c r="F10" s="532"/>
      <c r="G10" s="532"/>
      <c r="H10" s="532"/>
      <c r="I10" s="532"/>
      <c r="P10" s="161" t="str">
        <f>_xlfn.XLOOKUP(B10,'[8]05_見積書整理表'!B:B,'[8]05_見積書整理表'!D:D,"")</f>
        <v/>
      </c>
    </row>
    <row r="11" spans="2:16" ht="35.25" customHeight="1">
      <c r="B11" s="321" t="s">
        <v>34</v>
      </c>
      <c r="C11" s="313" t="str">
        <f>_xlfn.XLOOKUP(B11,'06_見積書整理表'!B:B,'06_見積書整理表'!D:D,"")</f>
        <v/>
      </c>
      <c r="D11" s="314" t="str">
        <f>_xlfn.XLOOKUP(B11,'[8]05_見積書整理表'!B:B,'[8]05_見積書整理表'!G:G,"")</f>
        <v/>
      </c>
      <c r="E11" s="533"/>
      <c r="F11" s="534"/>
      <c r="G11" s="534"/>
      <c r="H11" s="534"/>
      <c r="I11" s="534"/>
    </row>
    <row r="12" spans="2:16" ht="35.25" customHeight="1">
      <c r="B12" s="321" t="s">
        <v>35</v>
      </c>
      <c r="C12" s="313" t="str">
        <f>_xlfn.XLOOKUP(B12,'06_見積書整理表'!B:B,'06_見積書整理表'!D:D,"")</f>
        <v/>
      </c>
      <c r="D12" s="314" t="str">
        <f>_xlfn.XLOOKUP(B12,'[8]05_見積書整理表'!B:B,'[8]05_見積書整理表'!G:G,"")</f>
        <v/>
      </c>
      <c r="E12" s="531"/>
      <c r="F12" s="532"/>
      <c r="G12" s="532"/>
      <c r="H12" s="532"/>
      <c r="I12" s="532"/>
    </row>
    <row r="13" spans="2:16" ht="35.25" customHeight="1">
      <c r="B13" s="321" t="s">
        <v>259</v>
      </c>
      <c r="C13" s="313" t="str">
        <f>_xlfn.XLOOKUP(B13,'06_見積書整理表'!B:B,'06_見積書整理表'!D:D,"")</f>
        <v/>
      </c>
      <c r="D13" s="314" t="str">
        <f>_xlfn.XLOOKUP(B13,'[8]05_見積書整理表'!B:B,'[8]05_見積書整理表'!G:G,"")</f>
        <v/>
      </c>
      <c r="E13" s="533"/>
      <c r="F13" s="534"/>
      <c r="G13" s="534"/>
      <c r="H13" s="534"/>
      <c r="I13" s="534"/>
    </row>
    <row r="14" spans="2:16" ht="35.25" customHeight="1">
      <c r="B14" s="321" t="s">
        <v>260</v>
      </c>
      <c r="C14" s="313" t="str">
        <f>_xlfn.XLOOKUP(B14,'06_見積書整理表'!B:B,'06_見積書整理表'!D:D,"")</f>
        <v/>
      </c>
      <c r="D14" s="314" t="str">
        <f>_xlfn.XLOOKUP(B14,'[8]05_見積書整理表'!B:B,'[8]05_見積書整理表'!G:G,"")</f>
        <v/>
      </c>
      <c r="E14" s="531"/>
      <c r="F14" s="532"/>
      <c r="G14" s="532"/>
      <c r="H14" s="532"/>
      <c r="I14" s="532"/>
    </row>
    <row r="15" spans="2:16" ht="35.25" customHeight="1">
      <c r="B15" s="321" t="s">
        <v>261</v>
      </c>
      <c r="C15" s="313" t="str">
        <f>_xlfn.XLOOKUP(B15,'06_見積書整理表'!B:B,'06_見積書整理表'!D:D,"")</f>
        <v/>
      </c>
      <c r="D15" s="314" t="str">
        <f>_xlfn.XLOOKUP(B15,'[8]05_見積書整理表'!B:B,'[8]05_見積書整理表'!G:G,"")</f>
        <v/>
      </c>
      <c r="E15" s="533"/>
      <c r="F15" s="534"/>
      <c r="G15" s="534"/>
      <c r="H15" s="534"/>
      <c r="I15" s="534"/>
    </row>
    <row r="16" spans="2:16" ht="35.25" customHeight="1">
      <c r="B16" s="321" t="s">
        <v>310</v>
      </c>
      <c r="C16" s="313" t="str">
        <f>_xlfn.XLOOKUP(B16,'06_見積書整理表'!B:B,'06_見積書整理表'!D:D,"")</f>
        <v/>
      </c>
      <c r="D16" s="314" t="str">
        <f>_xlfn.XLOOKUP(B16,'[8]05_見積書整理表'!B:B,'[8]05_見積書整理表'!G:G,"")</f>
        <v/>
      </c>
      <c r="E16" s="531"/>
      <c r="F16" s="532"/>
      <c r="G16" s="532"/>
      <c r="H16" s="532"/>
      <c r="I16" s="532"/>
    </row>
    <row r="17" spans="2:9" ht="35.25" customHeight="1">
      <c r="B17" s="321" t="s">
        <v>311</v>
      </c>
      <c r="C17" s="313" t="str">
        <f>_xlfn.XLOOKUP(B17,'06_見積書整理表'!B:B,'06_見積書整理表'!D:D,"")</f>
        <v/>
      </c>
      <c r="D17" s="314" t="str">
        <f>_xlfn.XLOOKUP(B17,'[8]05_見積書整理表'!B:B,'[8]05_見積書整理表'!G:G,"")</f>
        <v/>
      </c>
      <c r="E17" s="533"/>
      <c r="F17" s="534"/>
      <c r="G17" s="534"/>
      <c r="H17" s="534"/>
      <c r="I17" s="534"/>
    </row>
    <row r="18" spans="2:9" ht="35.25" customHeight="1">
      <c r="B18" s="321" t="s">
        <v>312</v>
      </c>
      <c r="C18" s="313" t="str">
        <f>_xlfn.XLOOKUP(B18,'06_見積書整理表'!B:B,'06_見積書整理表'!D:D,"")</f>
        <v/>
      </c>
      <c r="D18" s="314" t="str">
        <f>_xlfn.XLOOKUP(B18,'[8]05_見積書整理表'!B:B,'[8]05_見積書整理表'!G:G,"")</f>
        <v/>
      </c>
      <c r="E18" s="531"/>
      <c r="F18" s="532"/>
      <c r="G18" s="532"/>
      <c r="H18" s="532"/>
      <c r="I18" s="532"/>
    </row>
    <row r="19" spans="2:9" ht="35.25" customHeight="1">
      <c r="B19" s="321" t="s">
        <v>45</v>
      </c>
      <c r="C19" s="313" t="str">
        <f>_xlfn.XLOOKUP(B19,'06_見積書整理表'!B:B,'06_見積書整理表'!D:D,"")</f>
        <v/>
      </c>
      <c r="D19" s="314" t="str">
        <f>_xlfn.XLOOKUP(B19,'[8]05_見積書整理表'!B:B,'[8]05_見積書整理表'!G:G,"")</f>
        <v/>
      </c>
      <c r="E19" s="533"/>
      <c r="F19" s="534"/>
      <c r="G19" s="534"/>
      <c r="H19" s="534"/>
      <c r="I19" s="534"/>
    </row>
    <row r="20" spans="2:9" ht="35.25" customHeight="1">
      <c r="B20" s="321" t="s">
        <v>46</v>
      </c>
      <c r="C20" s="313" t="str">
        <f>_xlfn.XLOOKUP(B20,'06_見積書整理表'!B:B,'06_見積書整理表'!D:D,"")</f>
        <v/>
      </c>
      <c r="D20" s="314" t="str">
        <f>_xlfn.XLOOKUP(B20,'[8]05_見積書整理表'!B:B,'[8]05_見積書整理表'!G:G,"")</f>
        <v/>
      </c>
      <c r="E20" s="531"/>
      <c r="F20" s="532"/>
      <c r="G20" s="532"/>
      <c r="H20" s="532"/>
      <c r="I20" s="532"/>
    </row>
    <row r="21" spans="2:9" ht="35.25" customHeight="1">
      <c r="B21" s="321" t="s">
        <v>47</v>
      </c>
      <c r="C21" s="313" t="str">
        <f>_xlfn.XLOOKUP(B21,'06_見積書整理表'!B:B,'06_見積書整理表'!D:D,"")</f>
        <v/>
      </c>
      <c r="D21" s="314" t="str">
        <f>_xlfn.XLOOKUP(B21,'[8]05_見積書整理表'!B:B,'[8]05_見積書整理表'!G:G,"")</f>
        <v/>
      </c>
      <c r="E21" s="533"/>
      <c r="F21" s="534"/>
      <c r="G21" s="534"/>
      <c r="H21" s="534"/>
      <c r="I21" s="534"/>
    </row>
    <row r="22" spans="2:9" ht="35.25" customHeight="1">
      <c r="B22" s="321" t="s">
        <v>49</v>
      </c>
      <c r="C22" s="313" t="str">
        <f>_xlfn.XLOOKUP(B22,'06_見積書整理表'!B:B,'06_見積書整理表'!D:D,"")</f>
        <v/>
      </c>
      <c r="D22" s="314" t="str">
        <f>_xlfn.XLOOKUP(B22,'[8]05_見積書整理表'!B:B,'[8]05_見積書整理表'!G:G,"")</f>
        <v/>
      </c>
      <c r="E22" s="531"/>
      <c r="F22" s="532"/>
      <c r="G22" s="532"/>
      <c r="H22" s="532"/>
      <c r="I22" s="532"/>
    </row>
    <row r="23" spans="2:9" ht="35.25" customHeight="1">
      <c r="B23" s="321" t="s">
        <v>51</v>
      </c>
      <c r="C23" s="313" t="str">
        <f>_xlfn.XLOOKUP(B23,'06_見積書整理表'!B:B,'06_見積書整理表'!D:D,"")</f>
        <v/>
      </c>
      <c r="D23" s="314" t="str">
        <f>_xlfn.XLOOKUP(B23,'[8]05_見積書整理表'!B:B,'[8]05_見積書整理表'!G:G,"")</f>
        <v/>
      </c>
      <c r="E23" s="533"/>
      <c r="F23" s="534"/>
      <c r="G23" s="534"/>
      <c r="H23" s="534"/>
      <c r="I23" s="534"/>
    </row>
    <row r="24" spans="2:9" ht="35.25" customHeight="1">
      <c r="B24" s="321" t="s">
        <v>313</v>
      </c>
      <c r="C24" s="313" t="str">
        <f>_xlfn.XLOOKUP(B24,'06_見積書整理表'!B:B,'06_見積書整理表'!D:D,"")</f>
        <v/>
      </c>
      <c r="D24" s="314" t="str">
        <f>_xlfn.XLOOKUP(B24,'[8]05_見積書整理表'!B:B,'[8]05_見積書整理表'!G:G,"")</f>
        <v/>
      </c>
      <c r="E24" s="531"/>
      <c r="F24" s="532"/>
      <c r="G24" s="532"/>
      <c r="H24" s="532"/>
      <c r="I24" s="532"/>
    </row>
  </sheetData>
  <mergeCells count="26">
    <mergeCell ref="E23:I23"/>
    <mergeCell ref="E24:I24"/>
    <mergeCell ref="E18:I18"/>
    <mergeCell ref="E19:I19"/>
    <mergeCell ref="E20:I20"/>
    <mergeCell ref="E21:I21"/>
    <mergeCell ref="E22:I22"/>
    <mergeCell ref="E17:I17"/>
    <mergeCell ref="B8:B9"/>
    <mergeCell ref="C8:C9"/>
    <mergeCell ref="D8:D9"/>
    <mergeCell ref="E8:I9"/>
    <mergeCell ref="E10:I10"/>
    <mergeCell ref="E11:I11"/>
    <mergeCell ref="E12:I12"/>
    <mergeCell ref="E13:I13"/>
    <mergeCell ref="E14:I14"/>
    <mergeCell ref="E15:I15"/>
    <mergeCell ref="E16:I16"/>
    <mergeCell ref="B3:I3"/>
    <mergeCell ref="B5:C5"/>
    <mergeCell ref="D5:E5"/>
    <mergeCell ref="H5:I5"/>
    <mergeCell ref="B6:C6"/>
    <mergeCell ref="D6:E6"/>
    <mergeCell ref="H6:I6"/>
  </mergeCells>
  <phoneticPr fontId="10"/>
  <conditionalFormatting sqref="E10:I10">
    <cfRule type="expression" dxfId="32" priority="20">
      <formula>$E$10&lt;&gt;""</formula>
    </cfRule>
    <cfRule type="expression" dxfId="31" priority="40">
      <formula>$C$10&lt;&gt;""</formula>
    </cfRule>
  </conditionalFormatting>
  <conditionalFormatting sqref="E11:I11">
    <cfRule type="expression" dxfId="30" priority="19">
      <formula>$E$11&lt;&gt;""</formula>
    </cfRule>
    <cfRule type="expression" dxfId="29" priority="39">
      <formula>$C$11&lt;&gt;""</formula>
    </cfRule>
  </conditionalFormatting>
  <conditionalFormatting sqref="E12:I12">
    <cfRule type="expression" dxfId="28" priority="18">
      <formula>$E$12&lt;&gt;""</formula>
    </cfRule>
    <cfRule type="expression" dxfId="27" priority="38">
      <formula>$C$12&lt;&gt;""</formula>
    </cfRule>
  </conditionalFormatting>
  <conditionalFormatting sqref="E13:I13">
    <cfRule type="expression" dxfId="26" priority="17">
      <formula>$E$13&lt;&gt;""</formula>
    </cfRule>
    <cfRule type="expression" dxfId="25" priority="37">
      <formula>$C$13&lt;&gt;""</formula>
    </cfRule>
  </conditionalFormatting>
  <conditionalFormatting sqref="E14:I14">
    <cfRule type="expression" dxfId="24" priority="16">
      <formula>$E$14&lt;&gt;""</formula>
    </cfRule>
    <cfRule type="expression" dxfId="23" priority="36">
      <formula>$C$14&lt;&gt;""</formula>
    </cfRule>
  </conditionalFormatting>
  <conditionalFormatting sqref="E15:I15">
    <cfRule type="expression" dxfId="22" priority="15">
      <formula>$E$15&lt;&gt;""</formula>
    </cfRule>
    <cfRule type="expression" dxfId="21" priority="35">
      <formula>$C$15&lt;&gt;""</formula>
    </cfRule>
  </conditionalFormatting>
  <conditionalFormatting sqref="E16:I16">
    <cfRule type="expression" dxfId="20" priority="14">
      <formula>$E$16&lt;&gt;""</formula>
    </cfRule>
    <cfRule type="expression" dxfId="19" priority="34">
      <formula>$C$16&lt;&gt;""</formula>
    </cfRule>
  </conditionalFormatting>
  <conditionalFormatting sqref="E17:I17">
    <cfRule type="expression" dxfId="18" priority="13">
      <formula>$E$17&lt;&gt;""</formula>
    </cfRule>
    <cfRule type="expression" dxfId="17" priority="33">
      <formula>$C$17&lt;&gt;""</formula>
    </cfRule>
  </conditionalFormatting>
  <conditionalFormatting sqref="E18:I18">
    <cfRule type="expression" dxfId="16" priority="12">
      <formula>$E$18&lt;&gt;""</formula>
    </cfRule>
    <cfRule type="expression" dxfId="15" priority="32">
      <formula>$C$18&lt;&gt;""</formula>
    </cfRule>
  </conditionalFormatting>
  <conditionalFormatting sqref="E19:I19">
    <cfRule type="expression" dxfId="14" priority="11">
      <formula>$E$19&lt;&gt;""</formula>
    </cfRule>
    <cfRule type="expression" dxfId="13" priority="31">
      <formula>$C$19&lt;&gt;""</formula>
    </cfRule>
  </conditionalFormatting>
  <conditionalFormatting sqref="E20:I20">
    <cfRule type="expression" dxfId="12" priority="10">
      <formula>$E$20&lt;&gt;""</formula>
    </cfRule>
    <cfRule type="expression" dxfId="11" priority="30">
      <formula>$C$20&lt;&gt;""</formula>
    </cfRule>
  </conditionalFormatting>
  <conditionalFormatting sqref="E21:I21">
    <cfRule type="expression" dxfId="10" priority="9">
      <formula>$E$21&lt;&gt;""</formula>
    </cfRule>
    <cfRule type="expression" dxfId="9" priority="29">
      <formula>$C$21&lt;&gt;""</formula>
    </cfRule>
  </conditionalFormatting>
  <conditionalFormatting sqref="E22:I22">
    <cfRule type="expression" dxfId="8" priority="8">
      <formula>$E$22&lt;&gt;""</formula>
    </cfRule>
    <cfRule type="expression" dxfId="7" priority="28">
      <formula>$C$22&lt;&gt;""</formula>
    </cfRule>
  </conditionalFormatting>
  <conditionalFormatting sqref="E23:I23">
    <cfRule type="expression" dxfId="6" priority="7">
      <formula>$E$23&lt;&gt;""</formula>
    </cfRule>
    <cfRule type="expression" dxfId="5" priority="27">
      <formula>$C$23&lt;&gt;""</formula>
    </cfRule>
  </conditionalFormatting>
  <conditionalFormatting sqref="E24:I24">
    <cfRule type="expression" dxfId="4" priority="6">
      <formula>$E$24&lt;&gt;""</formula>
    </cfRule>
    <cfRule type="expression" dxfId="3" priority="26">
      <formula>$C$24&lt;&gt;""</formula>
    </cfRule>
  </conditionalFormatting>
  <dataValidations count="2">
    <dataValidation showDropDown="1" showInputMessage="1" showErrorMessage="1" sqref="H6:I6" xr:uid="{C17F31FD-CB1D-40C4-866B-D3915D52BAD9}"/>
    <dataValidation type="list" allowBlank="1" showInputMessage="1" showErrorMessage="1" sqref="G6" xr:uid="{B0815BB9-647D-477D-83B8-C7BE7264A0F6}">
      <formula1>",耐震補強工事,非構造部材の耐震対策,防災機能強化,バリアフリー化,アスベスト対策工事,エコキャンパス推進事業"</formula1>
    </dataValidation>
  </dataValidations>
  <printOptions horizontalCentered="1"/>
  <pageMargins left="0.59055118110236227" right="0.59055118110236227" top="0.59055118110236227" bottom="0.59055118110236227" header="0.31496062992125984" footer="0.31496062992125984"/>
  <pageSetup paperSize="9" scale="65" fitToHeight="0" orientation="landscape" cellComments="asDisplayed"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48778-C9BD-45B9-91F7-98BA2E96CEF5}">
  <sheetPr>
    <tabColor rgb="FF00B0F0"/>
    <pageSetUpPr fitToPage="1"/>
  </sheetPr>
  <dimension ref="A1:J33"/>
  <sheetViews>
    <sheetView showZeros="0" view="pageBreakPreview" zoomScaleNormal="85" zoomScaleSheetLayoutView="100" workbookViewId="0">
      <selection activeCell="H7" sqref="H7:J7"/>
    </sheetView>
  </sheetViews>
  <sheetFormatPr defaultRowHeight="13.5"/>
  <cols>
    <col min="1" max="1" width="15.75" style="25" bestFit="1" customWidth="1"/>
    <col min="2" max="2" width="12.5" style="25" bestFit="1" customWidth="1"/>
    <col min="3" max="3" width="12.25" style="25" customWidth="1"/>
    <col min="4" max="4" width="3.75" style="25" bestFit="1" customWidth="1"/>
    <col min="5" max="5" width="12.5" style="25" bestFit="1" customWidth="1"/>
    <col min="6" max="6" width="12" style="25" customWidth="1"/>
    <col min="7" max="7" width="3.75" style="25" bestFit="1" customWidth="1"/>
    <col min="8" max="8" width="10.25" style="25" bestFit="1" customWidth="1"/>
    <col min="9" max="9" width="17.125" style="25" customWidth="1"/>
    <col min="10" max="10" width="3.5" style="239" bestFit="1" customWidth="1"/>
    <col min="11" max="16384" width="9" style="25"/>
  </cols>
  <sheetData>
    <row r="1" spans="1:10" ht="24.75" customHeight="1">
      <c r="G1" s="481" t="s">
        <v>240</v>
      </c>
      <c r="H1" s="481"/>
      <c r="I1" s="481"/>
      <c r="J1" s="481"/>
    </row>
    <row r="2" spans="1:10" ht="24.75" customHeight="1">
      <c r="A2" s="548" t="s">
        <v>241</v>
      </c>
      <c r="B2" s="548"/>
      <c r="C2" s="548"/>
      <c r="D2" s="548"/>
      <c r="E2" s="548"/>
      <c r="F2" s="548"/>
      <c r="G2" s="548"/>
      <c r="H2" s="548"/>
      <c r="I2" s="548"/>
      <c r="J2" s="548"/>
    </row>
    <row r="3" spans="1:10" ht="14.25" thickBot="1">
      <c r="H3" s="58"/>
      <c r="I3" s="549"/>
      <c r="J3" s="549"/>
    </row>
    <row r="4" spans="1:10" ht="34.5" customHeight="1">
      <c r="A4" s="222" t="s">
        <v>3</v>
      </c>
      <c r="B4" s="550">
        <f>'02_様式4-1'!G7</f>
        <v>0</v>
      </c>
      <c r="C4" s="551"/>
      <c r="D4" s="551"/>
      <c r="E4" s="552"/>
      <c r="F4" s="223" t="s">
        <v>242</v>
      </c>
      <c r="G4" s="553">
        <f>'02_様式4-1'!B8</f>
        <v>0</v>
      </c>
      <c r="H4" s="554"/>
      <c r="I4" s="554"/>
      <c r="J4" s="555"/>
    </row>
    <row r="5" spans="1:10" ht="34.5" customHeight="1">
      <c r="A5" s="99" t="s">
        <v>0</v>
      </c>
      <c r="B5" s="556">
        <f>'02_様式4-1'!G2</f>
        <v>0</v>
      </c>
      <c r="C5" s="557"/>
      <c r="D5" s="557"/>
      <c r="E5" s="557"/>
      <c r="F5" s="557"/>
      <c r="G5" s="557"/>
      <c r="H5" s="557"/>
      <c r="I5" s="557"/>
      <c r="J5" s="558"/>
    </row>
    <row r="6" spans="1:10" ht="34.5" customHeight="1" thickBot="1">
      <c r="A6" s="224" t="s">
        <v>5</v>
      </c>
      <c r="B6" s="559">
        <f>'02_様式4-1'!B9</f>
        <v>0</v>
      </c>
      <c r="C6" s="560"/>
      <c r="D6" s="560"/>
      <c r="E6" s="561"/>
      <c r="F6" s="561"/>
      <c r="G6" s="561"/>
      <c r="H6" s="561"/>
      <c r="I6" s="561"/>
      <c r="J6" s="562"/>
    </row>
    <row r="7" spans="1:10" ht="34.5" customHeight="1" thickTop="1">
      <c r="A7" s="225" t="s">
        <v>6</v>
      </c>
      <c r="B7" s="563">
        <f>'02_様式4-1'!G7</f>
        <v>0</v>
      </c>
      <c r="C7" s="564"/>
      <c r="D7" s="564"/>
      <c r="E7" s="565"/>
      <c r="F7" s="566" t="s">
        <v>243</v>
      </c>
      <c r="G7" s="567"/>
      <c r="H7" s="568"/>
      <c r="I7" s="569"/>
      <c r="J7" s="570"/>
    </row>
    <row r="8" spans="1:10" ht="34.5" customHeight="1">
      <c r="A8" s="226" t="s">
        <v>244</v>
      </c>
      <c r="B8" s="227" t="s">
        <v>245</v>
      </c>
      <c r="C8" s="571"/>
      <c r="D8" s="571"/>
      <c r="E8" s="571"/>
      <c r="F8" s="571"/>
      <c r="G8" s="572"/>
      <c r="H8" s="227" t="s">
        <v>246</v>
      </c>
      <c r="I8" s="228"/>
      <c r="J8" s="229" t="s">
        <v>33</v>
      </c>
    </row>
    <row r="9" spans="1:10" ht="34.5" customHeight="1">
      <c r="A9" s="226" t="s">
        <v>247</v>
      </c>
      <c r="B9" s="227" t="s">
        <v>245</v>
      </c>
      <c r="C9" s="466"/>
      <c r="D9" s="466"/>
      <c r="E9" s="466"/>
      <c r="F9" s="466"/>
      <c r="G9" s="467"/>
      <c r="H9" s="227" t="s">
        <v>246</v>
      </c>
      <c r="I9" s="228"/>
      <c r="J9" s="229" t="s">
        <v>33</v>
      </c>
    </row>
    <row r="10" spans="1:10" ht="34.5" customHeight="1">
      <c r="A10" s="226" t="s">
        <v>248</v>
      </c>
      <c r="B10" s="227" t="s">
        <v>245</v>
      </c>
      <c r="C10" s="466"/>
      <c r="D10" s="466"/>
      <c r="E10" s="466"/>
      <c r="F10" s="466"/>
      <c r="G10" s="467"/>
      <c r="H10" s="227" t="s">
        <v>246</v>
      </c>
      <c r="I10" s="228"/>
      <c r="J10" s="229" t="s">
        <v>33</v>
      </c>
    </row>
    <row r="11" spans="1:10" ht="34.5" customHeight="1">
      <c r="A11" s="226" t="s">
        <v>249</v>
      </c>
      <c r="B11" s="227" t="s">
        <v>245</v>
      </c>
      <c r="C11" s="466"/>
      <c r="D11" s="466"/>
      <c r="E11" s="466"/>
      <c r="F11" s="466"/>
      <c r="G11" s="467"/>
      <c r="H11" s="227" t="s">
        <v>246</v>
      </c>
      <c r="I11" s="228"/>
      <c r="J11" s="229" t="s">
        <v>33</v>
      </c>
    </row>
    <row r="12" spans="1:10" ht="34.5" customHeight="1">
      <c r="A12" s="226" t="s">
        <v>250</v>
      </c>
      <c r="B12" s="227" t="s">
        <v>245</v>
      </c>
      <c r="C12" s="466"/>
      <c r="D12" s="466"/>
      <c r="E12" s="466"/>
      <c r="F12" s="466"/>
      <c r="G12" s="467"/>
      <c r="H12" s="227" t="s">
        <v>246</v>
      </c>
      <c r="I12" s="228"/>
      <c r="J12" s="229" t="s">
        <v>33</v>
      </c>
    </row>
    <row r="13" spans="1:10" ht="35.25" customHeight="1" thickBot="1">
      <c r="A13" s="226" t="s">
        <v>251</v>
      </c>
      <c r="B13" s="230" t="s">
        <v>245</v>
      </c>
      <c r="C13" s="466"/>
      <c r="D13" s="466"/>
      <c r="E13" s="466"/>
      <c r="F13" s="466"/>
      <c r="G13" s="467"/>
      <c r="H13" s="230" t="s">
        <v>246</v>
      </c>
      <c r="I13" s="231"/>
      <c r="J13" s="232" t="s">
        <v>33</v>
      </c>
    </row>
    <row r="14" spans="1:10" ht="35.25" customHeight="1" thickTop="1">
      <c r="A14" s="233" t="s">
        <v>252</v>
      </c>
      <c r="B14" s="583"/>
      <c r="C14" s="583"/>
      <c r="D14" s="583"/>
      <c r="E14" s="583"/>
      <c r="F14" s="583"/>
      <c r="G14" s="583"/>
      <c r="H14" s="583"/>
      <c r="I14" s="583"/>
      <c r="J14" s="584"/>
    </row>
    <row r="15" spans="1:10" ht="34.5" customHeight="1">
      <c r="A15" s="585"/>
      <c r="B15" s="586"/>
      <c r="C15" s="586"/>
      <c r="D15" s="586"/>
      <c r="E15" s="586"/>
      <c r="F15" s="586"/>
      <c r="G15" s="586"/>
      <c r="H15" s="586"/>
      <c r="I15" s="586"/>
      <c r="J15" s="587"/>
    </row>
    <row r="16" spans="1:10" ht="34.5" customHeight="1">
      <c r="A16" s="585"/>
      <c r="B16" s="586"/>
      <c r="C16" s="586"/>
      <c r="D16" s="586"/>
      <c r="E16" s="586"/>
      <c r="F16" s="586"/>
      <c r="G16" s="586"/>
      <c r="H16" s="586"/>
      <c r="I16" s="586"/>
      <c r="J16" s="587"/>
    </row>
    <row r="17" spans="1:10" ht="34.5" customHeight="1">
      <c r="A17" s="585"/>
      <c r="B17" s="586"/>
      <c r="C17" s="586"/>
      <c r="D17" s="586"/>
      <c r="E17" s="586"/>
      <c r="F17" s="586"/>
      <c r="G17" s="586"/>
      <c r="H17" s="586"/>
      <c r="I17" s="586"/>
      <c r="J17" s="587"/>
    </row>
    <row r="18" spans="1:10" ht="34.5" customHeight="1">
      <c r="A18" s="585"/>
      <c r="B18" s="586"/>
      <c r="C18" s="586"/>
      <c r="D18" s="586"/>
      <c r="E18" s="586"/>
      <c r="F18" s="586"/>
      <c r="G18" s="586"/>
      <c r="H18" s="586"/>
      <c r="I18" s="586"/>
      <c r="J18" s="587"/>
    </row>
    <row r="19" spans="1:10" ht="34.5" customHeight="1">
      <c r="A19" s="585"/>
      <c r="B19" s="586"/>
      <c r="C19" s="586"/>
      <c r="D19" s="586"/>
      <c r="E19" s="586"/>
      <c r="F19" s="586"/>
      <c r="G19" s="586"/>
      <c r="H19" s="586"/>
      <c r="I19" s="586"/>
      <c r="J19" s="587"/>
    </row>
    <row r="20" spans="1:10" ht="34.5" customHeight="1">
      <c r="A20" s="585"/>
      <c r="B20" s="586"/>
      <c r="C20" s="586"/>
      <c r="D20" s="586"/>
      <c r="E20" s="586"/>
      <c r="F20" s="586"/>
      <c r="G20" s="586"/>
      <c r="H20" s="586"/>
      <c r="I20" s="586"/>
      <c r="J20" s="587"/>
    </row>
    <row r="21" spans="1:10" ht="35.25" customHeight="1">
      <c r="A21" s="573" t="s">
        <v>253</v>
      </c>
      <c r="B21" s="574"/>
      <c r="C21" s="574"/>
      <c r="D21" s="574"/>
      <c r="E21" s="574"/>
      <c r="F21" s="574"/>
      <c r="G21" s="574"/>
      <c r="H21" s="574"/>
      <c r="I21" s="574"/>
      <c r="J21" s="575"/>
    </row>
    <row r="22" spans="1:10" ht="35.25" customHeight="1">
      <c r="A22" s="234"/>
      <c r="B22" s="58" t="s">
        <v>254</v>
      </c>
      <c r="C22" s="235"/>
      <c r="D22" s="236" t="s">
        <v>33</v>
      </c>
      <c r="E22" s="58" t="s">
        <v>255</v>
      </c>
      <c r="F22" s="56"/>
      <c r="G22" s="236" t="s">
        <v>33</v>
      </c>
      <c r="H22" s="58" t="s">
        <v>256</v>
      </c>
      <c r="I22" s="237">
        <f>F22-C22</f>
        <v>0</v>
      </c>
      <c r="J22" s="238" t="s">
        <v>33</v>
      </c>
    </row>
    <row r="23" spans="1:10" ht="34.5" customHeight="1">
      <c r="A23" s="576"/>
      <c r="B23" s="577"/>
      <c r="C23" s="577"/>
      <c r="D23" s="577"/>
      <c r="E23" s="577"/>
      <c r="F23" s="577"/>
      <c r="G23" s="577"/>
      <c r="H23" s="577"/>
      <c r="I23" s="577"/>
      <c r="J23" s="578"/>
    </row>
    <row r="24" spans="1:10" ht="34.5" customHeight="1">
      <c r="A24" s="579"/>
      <c r="B24" s="577"/>
      <c r="C24" s="577"/>
      <c r="D24" s="577"/>
      <c r="E24" s="577"/>
      <c r="F24" s="577"/>
      <c r="G24" s="577"/>
      <c r="H24" s="577"/>
      <c r="I24" s="577"/>
      <c r="J24" s="578"/>
    </row>
    <row r="25" spans="1:10" ht="34.5" customHeight="1">
      <c r="A25" s="579"/>
      <c r="B25" s="577"/>
      <c r="C25" s="577"/>
      <c r="D25" s="577"/>
      <c r="E25" s="577"/>
      <c r="F25" s="577"/>
      <c r="G25" s="577"/>
      <c r="H25" s="577"/>
      <c r="I25" s="577"/>
      <c r="J25" s="578"/>
    </row>
    <row r="26" spans="1:10" ht="34.5" customHeight="1">
      <c r="A26" s="579"/>
      <c r="B26" s="577"/>
      <c r="C26" s="577"/>
      <c r="D26" s="577"/>
      <c r="E26" s="577"/>
      <c r="F26" s="577"/>
      <c r="G26" s="577"/>
      <c r="H26" s="577"/>
      <c r="I26" s="577"/>
      <c r="J26" s="578"/>
    </row>
    <row r="27" spans="1:10" ht="34.5" customHeight="1">
      <c r="A27" s="579"/>
      <c r="B27" s="577"/>
      <c r="C27" s="577"/>
      <c r="D27" s="577"/>
      <c r="E27" s="577"/>
      <c r="F27" s="577"/>
      <c r="G27" s="577"/>
      <c r="H27" s="577"/>
      <c r="I27" s="577"/>
      <c r="J27" s="578"/>
    </row>
    <row r="28" spans="1:10" ht="34.5" customHeight="1" thickBot="1">
      <c r="A28" s="580"/>
      <c r="B28" s="581"/>
      <c r="C28" s="581"/>
      <c r="D28" s="581"/>
      <c r="E28" s="581"/>
      <c r="F28" s="581"/>
      <c r="G28" s="581"/>
      <c r="H28" s="581"/>
      <c r="I28" s="581"/>
      <c r="J28" s="582"/>
    </row>
    <row r="29" spans="1:10" ht="28.5" customHeight="1"/>
    <row r="30" spans="1:10" ht="28.5" customHeight="1"/>
    <row r="31" spans="1:10" ht="28.5" customHeight="1"/>
    <row r="32" spans="1:10" ht="28.5" customHeight="1"/>
    <row r="33" ht="28.5" customHeight="1"/>
  </sheetData>
  <mergeCells count="20">
    <mergeCell ref="A21:J21"/>
    <mergeCell ref="A23:J28"/>
    <mergeCell ref="C10:G10"/>
    <mergeCell ref="C11:G11"/>
    <mergeCell ref="C12:G12"/>
    <mergeCell ref="C13:G13"/>
    <mergeCell ref="B14:J14"/>
    <mergeCell ref="A15:J20"/>
    <mergeCell ref="C9:G9"/>
    <mergeCell ref="G1:J1"/>
    <mergeCell ref="A2:J2"/>
    <mergeCell ref="I3:J3"/>
    <mergeCell ref="B4:E4"/>
    <mergeCell ref="G4:J4"/>
    <mergeCell ref="B5:J5"/>
    <mergeCell ref="B6:J6"/>
    <mergeCell ref="B7:E7"/>
    <mergeCell ref="F7:G7"/>
    <mergeCell ref="H7:J7"/>
    <mergeCell ref="C8:G8"/>
  </mergeCells>
  <phoneticPr fontId="10"/>
  <conditionalFormatting sqref="A15:J20">
    <cfRule type="cellIs" dxfId="2" priority="3" operator="equal">
      <formula>""</formula>
    </cfRule>
  </conditionalFormatting>
  <conditionalFormatting sqref="C8:G11 I8:I11">
    <cfRule type="cellIs" dxfId="1" priority="1" operator="equal">
      <formula>""</formula>
    </cfRule>
  </conditionalFormatting>
  <conditionalFormatting sqref="H7:J7">
    <cfRule type="cellIs" dxfId="0" priority="2" operator="equal">
      <formula>""</formula>
    </cfRule>
  </conditionalFormatting>
  <dataValidations count="1">
    <dataValidation type="list" allowBlank="1" showInputMessage="1" showErrorMessage="1" sqref="H7:J7" xr:uid="{A8D7C414-17C2-4C07-A28D-F9A11234BF17}">
      <formula1>"施工業者,設計業者,耐震診断業者,施工業者・設計業者,施工業者・耐震診断業者,設計業者・耐震診断業者,施工業者・設計業者・耐震診断業者"</formula1>
    </dataValidation>
  </dataValidations>
  <printOptions horizontalCentered="1"/>
  <pageMargins left="0.59055118110236227" right="0.39370078740157483" top="0.74803149606299213" bottom="0.35433070866141736" header="0.51181102362204722" footer="0.19685039370078741"/>
  <pageSetup paperSize="9" scale="91" orientation="portrait" cellComments="asDisplayed"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49"/>
  <sheetViews>
    <sheetView zoomScaleNormal="100" workbookViewId="0">
      <selection activeCell="C4" sqref="C4"/>
    </sheetView>
  </sheetViews>
  <sheetFormatPr defaultRowHeight="13.5"/>
  <cols>
    <col min="1" max="1" width="10.5" style="112" bestFit="1" customWidth="1"/>
    <col min="2" max="16384" width="9" style="111"/>
  </cols>
  <sheetData>
    <row r="2" spans="1:3" ht="14.25">
      <c r="A2" s="110" t="s">
        <v>101</v>
      </c>
      <c r="C2" s="124">
        <v>0.5</v>
      </c>
    </row>
    <row r="3" spans="1:3">
      <c r="A3" s="112" t="s">
        <v>102</v>
      </c>
      <c r="C3" s="124">
        <v>0.33333333333333331</v>
      </c>
    </row>
    <row r="4" spans="1:3">
      <c r="A4" s="112" t="s">
        <v>103</v>
      </c>
    </row>
    <row r="5" spans="1:3">
      <c r="A5" s="112" t="s">
        <v>104</v>
      </c>
    </row>
    <row r="6" spans="1:3">
      <c r="A6" s="112" t="s">
        <v>105</v>
      </c>
    </row>
    <row r="7" spans="1:3">
      <c r="A7" s="112" t="s">
        <v>106</v>
      </c>
    </row>
    <row r="8" spans="1:3">
      <c r="A8" s="112" t="s">
        <v>107</v>
      </c>
    </row>
    <row r="9" spans="1:3">
      <c r="A9" s="112" t="s">
        <v>108</v>
      </c>
    </row>
    <row r="10" spans="1:3">
      <c r="A10" s="112" t="s">
        <v>109</v>
      </c>
    </row>
    <row r="11" spans="1:3">
      <c r="A11" s="112" t="s">
        <v>110</v>
      </c>
    </row>
    <row r="12" spans="1:3">
      <c r="A12" s="112" t="s">
        <v>111</v>
      </c>
    </row>
    <row r="13" spans="1:3">
      <c r="A13" s="112" t="s">
        <v>112</v>
      </c>
    </row>
    <row r="14" spans="1:3">
      <c r="A14" s="112" t="s">
        <v>113</v>
      </c>
    </row>
    <row r="15" spans="1:3">
      <c r="A15" s="112" t="s">
        <v>114</v>
      </c>
    </row>
    <row r="16" spans="1:3">
      <c r="A16" s="112" t="s">
        <v>115</v>
      </c>
    </row>
    <row r="17" spans="1:1">
      <c r="A17" s="112" t="s">
        <v>116</v>
      </c>
    </row>
    <row r="18" spans="1:1">
      <c r="A18" s="112" t="s">
        <v>117</v>
      </c>
    </row>
    <row r="19" spans="1:1">
      <c r="A19" s="112" t="s">
        <v>118</v>
      </c>
    </row>
    <row r="20" spans="1:1">
      <c r="A20" s="112" t="s">
        <v>119</v>
      </c>
    </row>
    <row r="21" spans="1:1">
      <c r="A21" s="112" t="s">
        <v>120</v>
      </c>
    </row>
    <row r="22" spans="1:1">
      <c r="A22" s="112" t="s">
        <v>121</v>
      </c>
    </row>
    <row r="23" spans="1:1">
      <c r="A23" s="112" t="s">
        <v>122</v>
      </c>
    </row>
    <row r="24" spans="1:1">
      <c r="A24" s="112" t="s">
        <v>123</v>
      </c>
    </row>
    <row r="25" spans="1:1">
      <c r="A25" s="112" t="s">
        <v>124</v>
      </c>
    </row>
    <row r="26" spans="1:1">
      <c r="A26" s="112" t="s">
        <v>125</v>
      </c>
    </row>
    <row r="27" spans="1:1">
      <c r="A27" s="112" t="s">
        <v>126</v>
      </c>
    </row>
    <row r="28" spans="1:1">
      <c r="A28" s="112" t="s">
        <v>127</v>
      </c>
    </row>
    <row r="29" spans="1:1">
      <c r="A29" s="112" t="s">
        <v>128</v>
      </c>
    </row>
    <row r="30" spans="1:1">
      <c r="A30" s="112" t="s">
        <v>129</v>
      </c>
    </row>
    <row r="31" spans="1:1">
      <c r="A31" s="112" t="s">
        <v>130</v>
      </c>
    </row>
    <row r="32" spans="1:1">
      <c r="A32" s="112" t="s">
        <v>131</v>
      </c>
    </row>
    <row r="33" spans="1:1">
      <c r="A33" s="112" t="s">
        <v>132</v>
      </c>
    </row>
    <row r="34" spans="1:1">
      <c r="A34" s="112" t="s">
        <v>133</v>
      </c>
    </row>
    <row r="35" spans="1:1">
      <c r="A35" s="112" t="s">
        <v>134</v>
      </c>
    </row>
    <row r="36" spans="1:1">
      <c r="A36" s="112" t="s">
        <v>135</v>
      </c>
    </row>
    <row r="37" spans="1:1">
      <c r="A37" s="112" t="s">
        <v>136</v>
      </c>
    </row>
    <row r="38" spans="1:1">
      <c r="A38" s="112" t="s">
        <v>137</v>
      </c>
    </row>
    <row r="39" spans="1:1">
      <c r="A39" s="112" t="s">
        <v>138</v>
      </c>
    </row>
    <row r="40" spans="1:1">
      <c r="A40" s="112" t="s">
        <v>139</v>
      </c>
    </row>
    <row r="41" spans="1:1">
      <c r="A41" s="112" t="s">
        <v>140</v>
      </c>
    </row>
    <row r="42" spans="1:1">
      <c r="A42" s="112" t="s">
        <v>141</v>
      </c>
    </row>
    <row r="43" spans="1:1">
      <c r="A43" s="112" t="s">
        <v>142</v>
      </c>
    </row>
    <row r="44" spans="1:1">
      <c r="A44" s="112" t="s">
        <v>143</v>
      </c>
    </row>
    <row r="45" spans="1:1">
      <c r="A45" s="112" t="s">
        <v>144</v>
      </c>
    </row>
    <row r="46" spans="1:1">
      <c r="A46" s="112" t="s">
        <v>145</v>
      </c>
    </row>
    <row r="47" spans="1:1">
      <c r="A47" s="112" t="s">
        <v>146</v>
      </c>
    </row>
    <row r="48" spans="1:1">
      <c r="A48" s="112" t="s">
        <v>147</v>
      </c>
    </row>
    <row r="49" spans="1:1">
      <c r="A49" s="112" t="s">
        <v>148</v>
      </c>
    </row>
  </sheetData>
  <phoneticPr fontId="10"/>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FF"/>
    <pageSetUpPr fitToPage="1"/>
  </sheetPr>
  <dimension ref="A1:K30"/>
  <sheetViews>
    <sheetView tabSelected="1" view="pageBreakPreview" zoomScale="85" zoomScaleNormal="85" zoomScaleSheetLayoutView="85" workbookViewId="0">
      <selection activeCell="F9" sqref="F9"/>
    </sheetView>
  </sheetViews>
  <sheetFormatPr defaultRowHeight="13.5"/>
  <cols>
    <col min="1" max="1" width="17.125" style="74" customWidth="1"/>
    <col min="2" max="2" width="5.125" customWidth="1"/>
    <col min="3" max="3" width="17.125" customWidth="1"/>
    <col min="4" max="4" width="4.25" bestFit="1" customWidth="1"/>
    <col min="5" max="5" width="5.125" customWidth="1"/>
    <col min="6" max="6" width="16.875" customWidth="1"/>
    <col min="7" max="7" width="4.25" bestFit="1" customWidth="1"/>
    <col min="8" max="8" width="5.125" customWidth="1"/>
    <col min="9" max="9" width="17.125" customWidth="1"/>
    <col min="10" max="10" width="4.125" bestFit="1" customWidth="1"/>
    <col min="11" max="11" width="12.125" bestFit="1" customWidth="1"/>
  </cols>
  <sheetData>
    <row r="1" spans="1:10" ht="14.25" thickBot="1">
      <c r="H1" s="377" t="s">
        <v>289</v>
      </c>
      <c r="I1" s="377"/>
      <c r="J1" s="377"/>
    </row>
    <row r="2" spans="1:10" ht="18" customHeight="1" thickBot="1">
      <c r="B2" s="1"/>
      <c r="C2" s="1"/>
      <c r="D2" s="1"/>
      <c r="E2" s="1"/>
      <c r="F2" s="2" t="s">
        <v>0</v>
      </c>
      <c r="G2" s="378"/>
      <c r="H2" s="379"/>
      <c r="I2" s="379"/>
      <c r="J2" s="380"/>
    </row>
    <row r="3" spans="1:10" ht="6.75" customHeight="1"/>
    <row r="4" spans="1:10" ht="37.5" customHeight="1">
      <c r="A4" s="381" t="s">
        <v>314</v>
      </c>
      <c r="B4" s="382"/>
      <c r="C4" s="382"/>
      <c r="D4" s="382"/>
      <c r="E4" s="382"/>
      <c r="F4" s="382"/>
      <c r="G4" s="382"/>
      <c r="H4" s="382"/>
      <c r="I4" s="382"/>
      <c r="J4" s="382"/>
    </row>
    <row r="5" spans="1:10" s="4" customFormat="1" ht="5.25" customHeight="1">
      <c r="A5" s="75"/>
      <c r="B5" s="3"/>
      <c r="C5" s="3"/>
      <c r="D5" s="3"/>
      <c r="E5" s="3"/>
      <c r="F5" s="3"/>
      <c r="G5" s="3"/>
      <c r="H5" s="3"/>
      <c r="I5" s="3"/>
      <c r="J5" s="3"/>
    </row>
    <row r="6" spans="1:10" ht="14.25" thickBot="1">
      <c r="F6" s="383" t="s">
        <v>1</v>
      </c>
      <c r="G6" s="383"/>
      <c r="H6" s="384"/>
      <c r="I6" s="384"/>
      <c r="J6" s="384"/>
    </row>
    <row r="7" spans="1:10" ht="30.75" customHeight="1">
      <c r="A7" s="96" t="s">
        <v>2</v>
      </c>
      <c r="B7" s="385"/>
      <c r="C7" s="386"/>
      <c r="D7" s="386"/>
      <c r="E7" s="387"/>
      <c r="F7" s="89" t="s">
        <v>3</v>
      </c>
      <c r="G7" s="388"/>
      <c r="H7" s="388"/>
      <c r="I7" s="388"/>
      <c r="J7" s="389"/>
    </row>
    <row r="8" spans="1:10" ht="30.75" customHeight="1">
      <c r="A8" s="90" t="s">
        <v>4</v>
      </c>
      <c r="B8" s="395"/>
      <c r="C8" s="395"/>
      <c r="D8" s="395"/>
      <c r="E8" s="395"/>
      <c r="F8" s="320" t="s">
        <v>315</v>
      </c>
      <c r="G8" s="395"/>
      <c r="H8" s="395"/>
      <c r="I8" s="395"/>
      <c r="J8" s="396"/>
    </row>
    <row r="9" spans="1:10" ht="30.75" customHeight="1">
      <c r="A9" s="97" t="s">
        <v>5</v>
      </c>
      <c r="B9" s="395"/>
      <c r="C9" s="395"/>
      <c r="D9" s="395"/>
      <c r="E9" s="395"/>
      <c r="F9" s="90"/>
      <c r="G9" s="397"/>
      <c r="H9" s="397"/>
      <c r="I9" s="397"/>
      <c r="J9" s="398"/>
    </row>
    <row r="10" spans="1:10" ht="30.75" customHeight="1">
      <c r="A10" s="98" t="s">
        <v>6</v>
      </c>
      <c r="B10" s="390"/>
      <c r="C10" s="391"/>
      <c r="D10" s="391"/>
      <c r="E10" s="391"/>
      <c r="F10" s="391"/>
      <c r="G10" s="391"/>
      <c r="H10" s="391"/>
      <c r="I10" s="391"/>
      <c r="J10" s="392"/>
    </row>
    <row r="11" spans="1:10" ht="30.75" customHeight="1">
      <c r="A11" s="99" t="s">
        <v>7</v>
      </c>
      <c r="B11" s="370"/>
      <c r="C11" s="371"/>
      <c r="D11" s="371"/>
      <c r="E11" s="371"/>
      <c r="F11" s="393"/>
      <c r="G11" s="393"/>
      <c r="H11" s="393"/>
      <c r="I11" s="393"/>
      <c r="J11" s="394"/>
    </row>
    <row r="12" spans="1:10" ht="30.75" customHeight="1">
      <c r="A12" s="99" t="s">
        <v>8</v>
      </c>
      <c r="B12" s="357"/>
      <c r="C12" s="358"/>
      <c r="D12" s="358"/>
      <c r="E12" s="359"/>
      <c r="F12" s="97" t="s">
        <v>9</v>
      </c>
      <c r="G12" s="360"/>
      <c r="H12" s="361"/>
      <c r="I12" s="361"/>
      <c r="J12" s="362"/>
    </row>
    <row r="13" spans="1:10" ht="30.75" customHeight="1" thickBot="1">
      <c r="A13" s="100" t="s">
        <v>293</v>
      </c>
      <c r="B13" s="375" t="s">
        <v>292</v>
      </c>
      <c r="C13" s="376"/>
      <c r="D13" s="375"/>
      <c r="E13" s="376"/>
      <c r="F13" s="103" t="s">
        <v>294</v>
      </c>
      <c r="G13" s="363"/>
      <c r="H13" s="364"/>
      <c r="I13" s="364"/>
      <c r="J13" s="365"/>
    </row>
    <row r="14" spans="1:10" ht="30.75" customHeight="1" thickTop="1" thickBot="1">
      <c r="A14" s="101" t="s">
        <v>10</v>
      </c>
      <c r="B14" s="351"/>
      <c r="C14" s="352"/>
      <c r="D14" s="352"/>
      <c r="E14" s="366"/>
      <c r="F14" s="118" t="s">
        <v>11</v>
      </c>
      <c r="G14" s="367"/>
      <c r="H14" s="368"/>
      <c r="I14" s="368"/>
      <c r="J14" s="369"/>
    </row>
    <row r="15" spans="1:10" ht="30.75" customHeight="1" thickTop="1">
      <c r="A15" s="101" t="s">
        <v>12</v>
      </c>
      <c r="B15" s="351"/>
      <c r="C15" s="352"/>
      <c r="D15" s="352"/>
      <c r="E15" s="352"/>
      <c r="F15" s="372"/>
      <c r="G15" s="373"/>
      <c r="H15" s="373"/>
      <c r="I15" s="373"/>
      <c r="J15" s="374"/>
    </row>
    <row r="16" spans="1:10" ht="30.75" customHeight="1">
      <c r="A16" s="90" t="s">
        <v>13</v>
      </c>
      <c r="B16" s="370"/>
      <c r="C16" s="371"/>
      <c r="D16" s="371"/>
      <c r="E16" s="371"/>
      <c r="F16" s="120" t="s">
        <v>14</v>
      </c>
      <c r="G16" s="353"/>
      <c r="H16" s="354"/>
      <c r="I16" s="354"/>
      <c r="J16" s="121" t="s">
        <v>15</v>
      </c>
    </row>
    <row r="17" spans="1:11" ht="30.75" customHeight="1">
      <c r="A17" s="102" t="s">
        <v>16</v>
      </c>
      <c r="B17" s="353"/>
      <c r="C17" s="354"/>
      <c r="D17" s="354"/>
      <c r="E17" s="119" t="s">
        <v>15</v>
      </c>
      <c r="F17" s="97" t="s">
        <v>17</v>
      </c>
      <c r="G17" s="355">
        <f>SUM(G16,B17)</f>
        <v>0</v>
      </c>
      <c r="H17" s="356"/>
      <c r="I17" s="356"/>
      <c r="J17" s="122" t="s">
        <v>15</v>
      </c>
    </row>
    <row r="18" spans="1:11" ht="30.75" customHeight="1" thickBot="1">
      <c r="A18" s="100" t="s">
        <v>18</v>
      </c>
      <c r="B18" s="406" t="str">
        <f>IFERROR(ROUND((G16+B17)/G18*100,2),"－")</f>
        <v>－</v>
      </c>
      <c r="C18" s="407"/>
      <c r="D18" s="407"/>
      <c r="E18" s="77" t="s">
        <v>19</v>
      </c>
      <c r="F18" s="103" t="s">
        <v>20</v>
      </c>
      <c r="G18" s="408"/>
      <c r="H18" s="409"/>
      <c r="I18" s="409"/>
      <c r="J18" s="123" t="s">
        <v>15</v>
      </c>
    </row>
    <row r="19" spans="1:11" ht="30.75" customHeight="1" thickTop="1">
      <c r="A19" s="260" t="s">
        <v>273</v>
      </c>
      <c r="B19" s="71" t="s">
        <v>21</v>
      </c>
      <c r="C19" s="125"/>
      <c r="D19" s="71" t="s">
        <v>22</v>
      </c>
      <c r="E19" s="399"/>
      <c r="F19" s="399"/>
      <c r="G19" s="400"/>
      <c r="H19" s="401"/>
      <c r="I19" s="401"/>
      <c r="J19" s="402"/>
    </row>
    <row r="20" spans="1:11" ht="30.75" customHeight="1">
      <c r="A20" s="99" t="s">
        <v>23</v>
      </c>
      <c r="B20" s="72" t="s">
        <v>21</v>
      </c>
      <c r="C20" s="247"/>
      <c r="D20" s="72" t="s">
        <v>22</v>
      </c>
      <c r="E20" s="403"/>
      <c r="F20" s="403"/>
      <c r="G20" s="404" t="s">
        <v>24</v>
      </c>
      <c r="H20" s="405"/>
      <c r="I20" s="5"/>
      <c r="J20" s="76" t="s">
        <v>25</v>
      </c>
    </row>
    <row r="21" spans="1:11" ht="30.75" customHeight="1" thickBot="1">
      <c r="A21" s="73" t="s">
        <v>26</v>
      </c>
      <c r="B21" s="417"/>
      <c r="C21" s="418"/>
      <c r="D21" s="419"/>
      <c r="E21" s="420"/>
      <c r="F21" s="421"/>
      <c r="G21" s="421"/>
      <c r="H21" s="421"/>
      <c r="I21" s="421"/>
      <c r="J21" s="422"/>
    </row>
    <row r="22" spans="1:11" ht="30.75" customHeight="1" thickTop="1">
      <c r="A22" s="104" t="s">
        <v>27</v>
      </c>
      <c r="B22" s="423" t="s">
        <v>28</v>
      </c>
      <c r="C22" s="424"/>
      <c r="D22" s="425"/>
      <c r="E22" s="423" t="s">
        <v>29</v>
      </c>
      <c r="F22" s="424"/>
      <c r="G22" s="425"/>
      <c r="H22" s="423" t="s">
        <v>30</v>
      </c>
      <c r="I22" s="424"/>
      <c r="J22" s="426"/>
    </row>
    <row r="23" spans="1:11" ht="30.75" customHeight="1">
      <c r="A23" s="99" t="s">
        <v>31</v>
      </c>
      <c r="B23" s="81" t="s">
        <v>32</v>
      </c>
      <c r="C23" s="266">
        <f>'03_様式4-2'!I10</f>
        <v>0</v>
      </c>
      <c r="D23" s="85" t="s">
        <v>33</v>
      </c>
      <c r="E23" s="83" t="s">
        <v>34</v>
      </c>
      <c r="F23" s="266">
        <f>'03_様式4-2'!I14</f>
        <v>0</v>
      </c>
      <c r="G23" s="86" t="s">
        <v>33</v>
      </c>
      <c r="H23" s="83" t="s">
        <v>35</v>
      </c>
      <c r="I23" s="266">
        <f>C23+F23</f>
        <v>0</v>
      </c>
      <c r="J23" s="88" t="s">
        <v>33</v>
      </c>
    </row>
    <row r="24" spans="1:11" ht="30.75" customHeight="1">
      <c r="A24" s="105" t="s">
        <v>36</v>
      </c>
      <c r="B24" s="82" t="s">
        <v>37</v>
      </c>
      <c r="C24" s="267">
        <f>'03_様式4-2'!I23</f>
        <v>0</v>
      </c>
      <c r="D24" s="8" t="s">
        <v>33</v>
      </c>
      <c r="E24" s="84" t="s">
        <v>38</v>
      </c>
      <c r="F24" s="271">
        <f>'03_様式4-2'!I29</f>
        <v>0</v>
      </c>
      <c r="G24" s="87" t="s">
        <v>33</v>
      </c>
      <c r="H24" s="84" t="s">
        <v>39</v>
      </c>
      <c r="I24" s="271">
        <f>C24+F24</f>
        <v>0</v>
      </c>
      <c r="J24" s="9" t="s">
        <v>33</v>
      </c>
    </row>
    <row r="25" spans="1:11" ht="30.75" customHeight="1" thickBot="1">
      <c r="A25" s="106" t="s">
        <v>40</v>
      </c>
      <c r="B25" s="10" t="s">
        <v>41</v>
      </c>
      <c r="C25" s="268">
        <f>'03_様式4-2'!I39</f>
        <v>0</v>
      </c>
      <c r="D25" s="6" t="s">
        <v>33</v>
      </c>
      <c r="E25" s="7" t="s">
        <v>42</v>
      </c>
      <c r="F25" s="268">
        <f>'03_様式4-2'!I46</f>
        <v>0</v>
      </c>
      <c r="G25" s="6" t="s">
        <v>33</v>
      </c>
      <c r="H25" s="11" t="s">
        <v>43</v>
      </c>
      <c r="I25" s="273">
        <f>C25+F25</f>
        <v>0</v>
      </c>
      <c r="J25" s="12" t="s">
        <v>33</v>
      </c>
      <c r="K25" s="18"/>
    </row>
    <row r="26" spans="1:11" ht="30.75" customHeight="1" thickTop="1">
      <c r="A26" s="107" t="s">
        <v>44</v>
      </c>
      <c r="B26" s="13" t="s">
        <v>45</v>
      </c>
      <c r="C26" s="269">
        <f>SUM(C23:C25)</f>
        <v>0</v>
      </c>
      <c r="D26" s="14" t="s">
        <v>33</v>
      </c>
      <c r="E26" s="15" t="s">
        <v>46</v>
      </c>
      <c r="F26" s="272">
        <f>SUM(F23:F25)</f>
        <v>0</v>
      </c>
      <c r="G26" s="16" t="s">
        <v>33</v>
      </c>
      <c r="H26" s="15" t="s">
        <v>47</v>
      </c>
      <c r="I26" s="272">
        <f>C26+F26</f>
        <v>0</v>
      </c>
      <c r="J26" s="17" t="s">
        <v>33</v>
      </c>
      <c r="K26" s="257" t="s">
        <v>267</v>
      </c>
    </row>
    <row r="27" spans="1:11" ht="45" customHeight="1" thickBot="1">
      <c r="A27" s="100" t="s">
        <v>48</v>
      </c>
      <c r="B27" s="19" t="s">
        <v>49</v>
      </c>
      <c r="C27" s="270">
        <f>ROUNDDOWN(C26*I20,-3)</f>
        <v>0</v>
      </c>
      <c r="D27" s="20" t="s">
        <v>33</v>
      </c>
      <c r="E27" s="21"/>
      <c r="F27" s="427" t="s">
        <v>50</v>
      </c>
      <c r="G27" s="428"/>
      <c r="H27" s="22" t="s">
        <v>51</v>
      </c>
      <c r="I27" s="270">
        <f>I26-C27</f>
        <v>0</v>
      </c>
      <c r="J27" s="23" t="s">
        <v>33</v>
      </c>
      <c r="K27" t="s">
        <v>266</v>
      </c>
    </row>
    <row r="28" spans="1:11" ht="42.75" customHeight="1" thickTop="1">
      <c r="A28" s="108" t="s">
        <v>52</v>
      </c>
      <c r="B28" s="410"/>
      <c r="C28" s="411"/>
      <c r="D28" s="411"/>
      <c r="E28" s="411"/>
      <c r="F28" s="411"/>
      <c r="G28" s="411"/>
      <c r="H28" s="411"/>
      <c r="I28" s="411"/>
      <c r="J28" s="412"/>
    </row>
    <row r="29" spans="1:11" ht="18" customHeight="1" thickBot="1">
      <c r="A29" s="109" t="s">
        <v>53</v>
      </c>
      <c r="B29" s="413"/>
      <c r="C29" s="414"/>
      <c r="D29" s="414"/>
      <c r="E29" s="414"/>
      <c r="F29" s="414"/>
      <c r="G29" s="414"/>
      <c r="H29" s="414"/>
      <c r="I29" s="414"/>
      <c r="J29" s="415"/>
    </row>
    <row r="30" spans="1:11">
      <c r="A30" s="416" t="s">
        <v>54</v>
      </c>
      <c r="B30" s="416"/>
      <c r="C30" s="416"/>
      <c r="D30" s="416"/>
      <c r="E30" s="416"/>
      <c r="F30" s="416"/>
      <c r="G30" s="416"/>
      <c r="H30" s="416"/>
      <c r="I30" s="416"/>
      <c r="J30" s="416"/>
    </row>
  </sheetData>
  <mergeCells count="41">
    <mergeCell ref="B28:J28"/>
    <mergeCell ref="B29:J29"/>
    <mergeCell ref="A30:J30"/>
    <mergeCell ref="B21:D21"/>
    <mergeCell ref="E21:J21"/>
    <mergeCell ref="B22:D22"/>
    <mergeCell ref="E22:G22"/>
    <mergeCell ref="H22:J22"/>
    <mergeCell ref="F27:G27"/>
    <mergeCell ref="E19:F19"/>
    <mergeCell ref="G19:J19"/>
    <mergeCell ref="E20:F20"/>
    <mergeCell ref="G20:H20"/>
    <mergeCell ref="B18:D18"/>
    <mergeCell ref="G18:I18"/>
    <mergeCell ref="B7:E7"/>
    <mergeCell ref="G7:J7"/>
    <mergeCell ref="B10:J10"/>
    <mergeCell ref="B11:J11"/>
    <mergeCell ref="B8:E8"/>
    <mergeCell ref="G8:J8"/>
    <mergeCell ref="B9:E9"/>
    <mergeCell ref="G9:J9"/>
    <mergeCell ref="H1:J1"/>
    <mergeCell ref="G2:J2"/>
    <mergeCell ref="A4:J4"/>
    <mergeCell ref="F6:G6"/>
    <mergeCell ref="H6:J6"/>
    <mergeCell ref="B15:E15"/>
    <mergeCell ref="B17:D17"/>
    <mergeCell ref="G17:I17"/>
    <mergeCell ref="B12:E12"/>
    <mergeCell ref="G12:J12"/>
    <mergeCell ref="G13:J13"/>
    <mergeCell ref="B14:E14"/>
    <mergeCell ref="G14:J14"/>
    <mergeCell ref="G16:I16"/>
    <mergeCell ref="B16:E16"/>
    <mergeCell ref="F15:J15"/>
    <mergeCell ref="B13:C13"/>
    <mergeCell ref="D13:E13"/>
  </mergeCells>
  <phoneticPr fontId="10"/>
  <conditionalFormatting sqref="B17:D17">
    <cfRule type="expression" dxfId="134" priority="10">
      <formula>$B$17&lt;&gt;""</formula>
    </cfRule>
  </conditionalFormatting>
  <conditionalFormatting sqref="B21:D21">
    <cfRule type="expression" dxfId="133" priority="3">
      <formula>$B$21&lt;&gt;""</formula>
    </cfRule>
  </conditionalFormatting>
  <conditionalFormatting sqref="B7:E7">
    <cfRule type="expression" dxfId="132" priority="26">
      <formula>$B$7&lt;&gt;""</formula>
    </cfRule>
  </conditionalFormatting>
  <conditionalFormatting sqref="B8:E8">
    <cfRule type="expression" dxfId="131" priority="22">
      <formula>$B$8&lt;&gt;""</formula>
    </cfRule>
  </conditionalFormatting>
  <conditionalFormatting sqref="B9:E9">
    <cfRule type="expression" dxfId="130" priority="20">
      <formula>$B$9&lt;&gt;""</formula>
    </cfRule>
  </conditionalFormatting>
  <conditionalFormatting sqref="B12:E12">
    <cfRule type="expression" dxfId="129" priority="17">
      <formula>$B$12&lt;&gt;""</formula>
    </cfRule>
  </conditionalFormatting>
  <conditionalFormatting sqref="B14:E14">
    <cfRule type="expression" dxfId="128" priority="13">
      <formula>$B$14&lt;&gt;""</formula>
    </cfRule>
  </conditionalFormatting>
  <conditionalFormatting sqref="B16:E16">
    <cfRule type="expression" dxfId="127" priority="12">
      <formula>$B$16&lt;&gt;""</formula>
    </cfRule>
  </conditionalFormatting>
  <conditionalFormatting sqref="B10:J10">
    <cfRule type="expression" dxfId="126" priority="19">
      <formula>$B$10&lt;&gt;""</formula>
    </cfRule>
  </conditionalFormatting>
  <conditionalFormatting sqref="B11:J11">
    <cfRule type="expression" dxfId="125" priority="18">
      <formula>$B$11&lt;&gt;""</formula>
    </cfRule>
  </conditionalFormatting>
  <conditionalFormatting sqref="B28:J28">
    <cfRule type="expression" dxfId="124" priority="2">
      <formula>$B$28&lt;&gt;""</formula>
    </cfRule>
  </conditionalFormatting>
  <conditionalFormatting sqref="C19">
    <cfRule type="expression" dxfId="123" priority="8">
      <formula>$C$19&lt;&gt;""</formula>
    </cfRule>
  </conditionalFormatting>
  <conditionalFormatting sqref="C19:C20 E19:F20 I20 B21:D21">
    <cfRule type="cellIs" dxfId="122" priority="28" operator="equal">
      <formula>""</formula>
    </cfRule>
  </conditionalFormatting>
  <conditionalFormatting sqref="C20">
    <cfRule type="expression" dxfId="121" priority="6">
      <formula>$C$20&lt;&gt;""</formula>
    </cfRule>
  </conditionalFormatting>
  <conditionalFormatting sqref="D13:E13">
    <cfRule type="expression" dxfId="120" priority="1">
      <formula>$E$28&lt;&gt;""</formula>
    </cfRule>
  </conditionalFormatting>
  <conditionalFormatting sqref="E19:F19">
    <cfRule type="expression" dxfId="119" priority="7">
      <formula>$E$19&lt;&gt;""</formula>
    </cfRule>
  </conditionalFormatting>
  <conditionalFormatting sqref="E20:F20">
    <cfRule type="expression" dxfId="118" priority="5">
      <formula>$E$20&lt;&gt;""</formula>
    </cfRule>
  </conditionalFormatting>
  <conditionalFormatting sqref="G16:I16">
    <cfRule type="expression" dxfId="117" priority="11">
      <formula>$G$16&lt;&gt;""</formula>
    </cfRule>
  </conditionalFormatting>
  <conditionalFormatting sqref="G18:I18">
    <cfRule type="expression" dxfId="116" priority="9">
      <formula>$G$18&lt;&gt;""</formula>
    </cfRule>
    <cfRule type="cellIs" dxfId="115" priority="29" operator="equal">
      <formula>""</formula>
    </cfRule>
  </conditionalFormatting>
  <conditionalFormatting sqref="G2:J2">
    <cfRule type="expression" dxfId="114" priority="25">
      <formula>$G$2&lt;&gt;""</formula>
    </cfRule>
  </conditionalFormatting>
  <conditionalFormatting sqref="G7:J7">
    <cfRule type="expression" dxfId="113" priority="24">
      <formula>$G$7&lt;&gt;""</formula>
    </cfRule>
  </conditionalFormatting>
  <conditionalFormatting sqref="G8:J8">
    <cfRule type="expression" dxfId="112" priority="23">
      <formula>$G$8&lt;&gt;""</formula>
    </cfRule>
  </conditionalFormatting>
  <conditionalFormatting sqref="G12:J12">
    <cfRule type="expression" dxfId="111" priority="16">
      <formula>$G$12&lt;&gt;""</formula>
    </cfRule>
  </conditionalFormatting>
  <conditionalFormatting sqref="G13:J13">
    <cfRule type="expression" dxfId="110" priority="15">
      <formula>$G$13&lt;&gt;""</formula>
    </cfRule>
  </conditionalFormatting>
  <conditionalFormatting sqref="I20">
    <cfRule type="expression" dxfId="109" priority="4">
      <formula>$I$20&lt;&gt;""</formula>
    </cfRule>
  </conditionalFormatting>
  <conditionalFormatting sqref="K27">
    <cfRule type="expression" dxfId="107" priority="32">
      <formula>IF(G2="専門課程",C27&gt;=4000000,IF(G2="高等課程",C27&gt;=4000000))</formula>
    </cfRule>
  </conditionalFormatting>
  <dataValidations count="6">
    <dataValidation type="list" showInputMessage="1" showErrorMessage="1" sqref="G2:J2" xr:uid="{00000000-0002-0000-0000-000000000000}">
      <formula1>"専門課程,高等課程"</formula1>
    </dataValidation>
    <dataValidation type="list" allowBlank="1" showInputMessage="1" showErrorMessage="1" sqref="B14:E14 B16:E16" xr:uid="{00000000-0002-0000-0000-000001000000}">
      <formula1>"有,無"</formula1>
    </dataValidation>
    <dataValidation type="list" allowBlank="1" showInputMessage="1" showErrorMessage="1" sqref="B15:E15" xr:uid="{00000000-0002-0000-0000-000002000000}">
      <formula1>"可,否"</formula1>
    </dataValidation>
    <dataValidation type="list" allowBlank="1" showInputMessage="1" showErrorMessage="1" sqref="G12:J12" xr:uid="{00000000-0002-0000-0000-000003000000}">
      <formula1>"SRC,RC,S,W"</formula1>
    </dataValidation>
    <dataValidation type="list" allowBlank="1" showInputMessage="1" showErrorMessage="1" sqref="A19" xr:uid="{0AB116BE-DE9D-45DD-BF7E-A3D8BA10A830}">
      <formula1>"q値,CtuSd値"</formula1>
    </dataValidation>
    <dataValidation type="list" allowBlank="1" showInputMessage="1" showErrorMessage="1" sqref="D13:E13" xr:uid="{951BB1F4-C028-4D85-9A3C-1EC2E1F6A14A}">
      <formula1>"上旬,中旬,下旬"</formula1>
    </dataValidation>
  </dataValidations>
  <printOptions horizontalCentered="1"/>
  <pageMargins left="0.78740157480314965" right="0.59055118110236227" top="0.59055118110236227" bottom="0.62992125984251968" header="0.51181102362204722" footer="0.51181102362204722"/>
  <pageSetup paperSize="9" scale="92" orientation="portrait" cellComments="asDisplayed"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1" id="{D71D8C0D-C7FC-49AB-92B4-680A9BF94D7F}">
            <xm:f>H25='06_見積書整理表'!M63</xm:f>
            <x14:dxf>
              <font>
                <color rgb="FFFF0000"/>
              </font>
            </x14:dxf>
          </x14:cfRule>
          <xm:sqref>K26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Sheet4!$A$3:$A$49</xm:f>
          </x14:formula1>
          <xm:sqref>B7:E7</xm:sqref>
        </x14:dataValidation>
        <x14:dataValidation type="list" allowBlank="1" showInputMessage="1" showErrorMessage="1" xr:uid="{00000000-0002-0000-0000-000005000000}">
          <x14:formula1>
            <xm:f>Sheet4!$C$2:$C$3</xm:f>
          </x14:formula1>
          <xm:sqref>I20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FF"/>
  </sheetPr>
  <dimension ref="A1:L50"/>
  <sheetViews>
    <sheetView view="pageBreakPreview" zoomScale="75" zoomScaleNormal="85" zoomScaleSheetLayoutView="75" workbookViewId="0">
      <selection activeCell="E7" sqref="E7:G7"/>
    </sheetView>
  </sheetViews>
  <sheetFormatPr defaultRowHeight="13.5"/>
  <cols>
    <col min="1" max="1" width="4" style="24" bestFit="1" customWidth="1"/>
    <col min="2" max="2" width="4.375" style="25" customWidth="1"/>
    <col min="3" max="4" width="4.375" style="26" customWidth="1"/>
    <col min="5" max="7" width="26.5" style="25" customWidth="1"/>
    <col min="8" max="8" width="34.625" style="25" bestFit="1" customWidth="1"/>
    <col min="9" max="9" width="18.625" style="56" bestFit="1" customWidth="1"/>
    <col min="10" max="16384" width="9" style="25"/>
  </cols>
  <sheetData>
    <row r="1" spans="1:12" ht="19.5" thickBot="1">
      <c r="G1" s="27"/>
      <c r="H1" s="28" t="s">
        <v>55</v>
      </c>
      <c r="I1" s="29" t="s">
        <v>290</v>
      </c>
      <c r="J1" s="27"/>
      <c r="K1" s="27"/>
      <c r="L1" s="27"/>
    </row>
    <row r="2" spans="1:12" ht="19.5" thickBot="1">
      <c r="G2" s="30"/>
      <c r="H2" s="2" t="s">
        <v>0</v>
      </c>
      <c r="I2" s="274">
        <f>'02_様式4-1'!G2</f>
        <v>0</v>
      </c>
      <c r="J2" s="31"/>
      <c r="K2" s="31"/>
      <c r="L2" s="31"/>
    </row>
    <row r="3" spans="1:12" ht="19.5" thickBot="1">
      <c r="B3" s="434" t="s">
        <v>56</v>
      </c>
      <c r="C3" s="434"/>
      <c r="D3" s="434"/>
      <c r="E3" s="434"/>
      <c r="F3" s="434"/>
      <c r="G3" s="434"/>
      <c r="H3" s="434"/>
      <c r="I3" s="434"/>
      <c r="J3" s="27"/>
      <c r="K3" s="27"/>
      <c r="L3" s="27"/>
    </row>
    <row r="4" spans="1:12" ht="27" customHeight="1" thickBot="1">
      <c r="A4" s="435" t="s">
        <v>6</v>
      </c>
      <c r="B4" s="436"/>
      <c r="C4" s="436"/>
      <c r="D4" s="436"/>
      <c r="E4" s="437"/>
      <c r="F4" s="438">
        <f>'02_様式4-1'!B10</f>
        <v>0</v>
      </c>
      <c r="G4" s="439"/>
      <c r="H4" s="439"/>
      <c r="I4" s="440"/>
    </row>
    <row r="5" spans="1:12" ht="27">
      <c r="A5" s="32"/>
      <c r="B5" s="441" t="s">
        <v>31</v>
      </c>
      <c r="C5" s="114"/>
      <c r="D5" s="115" t="s">
        <v>57</v>
      </c>
      <c r="E5" s="456" t="s">
        <v>58</v>
      </c>
      <c r="F5" s="456"/>
      <c r="G5" s="457"/>
      <c r="H5" s="33" t="s">
        <v>59</v>
      </c>
      <c r="I5" s="34" t="s">
        <v>60</v>
      </c>
    </row>
    <row r="6" spans="1:12" ht="17.25">
      <c r="A6" s="35"/>
      <c r="B6" s="442"/>
      <c r="C6" s="444" t="s">
        <v>61</v>
      </c>
      <c r="D6" s="259" t="s">
        <v>262</v>
      </c>
      <c r="E6" s="446" t="str">
        <f>_xlfn.XLOOKUP(D6,'06_見積書整理表'!B:B,'06_見積書整理表'!D:D,"")</f>
        <v/>
      </c>
      <c r="F6" s="447"/>
      <c r="G6" s="448"/>
      <c r="H6" s="315" t="str">
        <f>_xlfn.XLOOKUP(D6,'06_見積書整理表'!B:B,'06_見積書整理表'!G:G,"")</f>
        <v/>
      </c>
      <c r="I6" s="316" t="str">
        <f>_xlfn.XLOOKUP(D6,'06_見積書整理表'!B:B,'06_見積書整理表'!O:O,"")</f>
        <v/>
      </c>
    </row>
    <row r="7" spans="1:12" ht="17.25">
      <c r="A7" s="35"/>
      <c r="B7" s="442"/>
      <c r="C7" s="445"/>
      <c r="D7" s="259" t="s">
        <v>263</v>
      </c>
      <c r="E7" s="446" t="str">
        <f>_xlfn.XLOOKUP(D7,'06_見積書整理表'!B:B,'06_見積書整理表'!D:D,"")</f>
        <v/>
      </c>
      <c r="F7" s="447"/>
      <c r="G7" s="448"/>
      <c r="H7" s="315" t="str">
        <f>_xlfn.XLOOKUP(D7,'06_見積書整理表'!B:B,'06_見積書整理表'!G:G,"")</f>
        <v/>
      </c>
      <c r="I7" s="316" t="str">
        <f>_xlfn.XLOOKUP(D7,'06_見積書整理表'!B:B,'06_見積書整理表'!O:O,"")</f>
        <v/>
      </c>
    </row>
    <row r="8" spans="1:12" ht="17.25">
      <c r="A8" s="35"/>
      <c r="B8" s="442"/>
      <c r="C8" s="445"/>
      <c r="D8" s="259" t="s">
        <v>264</v>
      </c>
      <c r="E8" s="446" t="str">
        <f>_xlfn.XLOOKUP(D8,'06_見積書整理表'!B:B,'06_見積書整理表'!D:D,"")</f>
        <v/>
      </c>
      <c r="F8" s="447"/>
      <c r="G8" s="448"/>
      <c r="H8" s="315" t="str">
        <f>_xlfn.XLOOKUP(D8,'06_見積書整理表'!B:B,'06_見積書整理表'!G:G,"")</f>
        <v/>
      </c>
      <c r="I8" s="316" t="str">
        <f>_xlfn.XLOOKUP(D8,'06_見積書整理表'!B:B,'06_見積書整理表'!O:O,"")</f>
        <v/>
      </c>
    </row>
    <row r="9" spans="1:12" ht="17.25">
      <c r="A9" s="35"/>
      <c r="B9" s="442"/>
      <c r="C9" s="445"/>
      <c r="D9" s="126"/>
      <c r="E9" s="468" t="s">
        <v>274</v>
      </c>
      <c r="F9" s="469"/>
      <c r="G9" s="470"/>
      <c r="H9" s="261"/>
      <c r="I9" s="250"/>
    </row>
    <row r="10" spans="1:12" ht="17.25">
      <c r="A10" s="35"/>
      <c r="B10" s="442"/>
      <c r="C10" s="445"/>
      <c r="D10" s="126"/>
      <c r="E10" s="449"/>
      <c r="F10" s="450"/>
      <c r="G10" s="451"/>
      <c r="H10" s="37" t="s">
        <v>62</v>
      </c>
      <c r="I10" s="275">
        <f>SUM(I6:I8)</f>
        <v>0</v>
      </c>
    </row>
    <row r="11" spans="1:12" ht="17.25">
      <c r="A11" s="35"/>
      <c r="B11" s="442"/>
      <c r="C11" s="444" t="s">
        <v>63</v>
      </c>
      <c r="D11" s="458"/>
      <c r="E11" s="453"/>
      <c r="F11" s="454"/>
      <c r="G11" s="455"/>
      <c r="H11" s="36"/>
      <c r="I11" s="251"/>
    </row>
    <row r="12" spans="1:12" ht="17.25">
      <c r="A12" s="35"/>
      <c r="B12" s="442"/>
      <c r="C12" s="445"/>
      <c r="D12" s="459"/>
      <c r="E12" s="453"/>
      <c r="F12" s="454"/>
      <c r="G12" s="455"/>
      <c r="H12" s="36"/>
      <c r="I12" s="252"/>
    </row>
    <row r="13" spans="1:12" ht="17.25">
      <c r="A13" s="35"/>
      <c r="B13" s="442"/>
      <c r="C13" s="445"/>
      <c r="D13" s="459"/>
      <c r="E13" s="453" t="s">
        <v>274</v>
      </c>
      <c r="F13" s="454"/>
      <c r="G13" s="455"/>
      <c r="H13" s="36"/>
      <c r="I13" s="253"/>
    </row>
    <row r="14" spans="1:12" ht="18" thickBot="1">
      <c r="A14" s="35"/>
      <c r="B14" s="442"/>
      <c r="C14" s="452"/>
      <c r="D14" s="460"/>
      <c r="E14" s="431"/>
      <c r="F14" s="432"/>
      <c r="G14" s="433"/>
      <c r="H14" s="38" t="s">
        <v>64</v>
      </c>
      <c r="I14" s="254"/>
    </row>
    <row r="15" spans="1:12" ht="18" thickBot="1">
      <c r="A15" s="39"/>
      <c r="B15" s="443"/>
      <c r="C15" s="40"/>
      <c r="D15" s="40"/>
      <c r="E15" s="41"/>
      <c r="F15" s="41"/>
      <c r="G15" s="42"/>
      <c r="H15" s="43" t="s">
        <v>65</v>
      </c>
      <c r="I15" s="276">
        <f>I10+I14</f>
        <v>0</v>
      </c>
    </row>
    <row r="16" spans="1:12" ht="27">
      <c r="A16" s="476" t="s">
        <v>66</v>
      </c>
      <c r="B16" s="442" t="s">
        <v>67</v>
      </c>
      <c r="C16" s="116"/>
      <c r="D16" s="97" t="s">
        <v>57</v>
      </c>
      <c r="E16" s="466" t="s">
        <v>58</v>
      </c>
      <c r="F16" s="466"/>
      <c r="G16" s="467"/>
      <c r="H16" s="44" t="s">
        <v>59</v>
      </c>
      <c r="I16" s="255" t="s">
        <v>60</v>
      </c>
    </row>
    <row r="17" spans="1:9" ht="17.25" customHeight="1">
      <c r="A17" s="476"/>
      <c r="B17" s="442"/>
      <c r="C17" s="444" t="s">
        <v>61</v>
      </c>
      <c r="D17" s="113">
        <v>1</v>
      </c>
      <c r="E17" s="446" t="str">
        <f>_xlfn.XLOOKUP(D17,'06_見積書整理表'!B:B,'06_見積書整理表'!D:D,"")</f>
        <v/>
      </c>
      <c r="F17" s="447"/>
      <c r="G17" s="448"/>
      <c r="H17" s="315" t="str">
        <f>_xlfn.XLOOKUP(D17,'06_見積書整理表'!B:B,'06_見積書整理表'!G:G,"")</f>
        <v/>
      </c>
      <c r="I17" s="316" t="str">
        <f>_xlfn.XLOOKUP(D17,'06_見積書整理表'!B:B,'06_見積書整理表'!O:O,"")</f>
        <v/>
      </c>
    </row>
    <row r="18" spans="1:9" ht="17.25" customHeight="1">
      <c r="A18" s="476"/>
      <c r="B18" s="442"/>
      <c r="C18" s="445"/>
      <c r="D18" s="113">
        <v>2</v>
      </c>
      <c r="E18" s="446" t="str">
        <f>_xlfn.XLOOKUP(D18,'06_見積書整理表'!B:B,'06_見積書整理表'!D:D,"")</f>
        <v/>
      </c>
      <c r="F18" s="447"/>
      <c r="G18" s="448"/>
      <c r="H18" s="315" t="str">
        <f>_xlfn.XLOOKUP(D18,'06_見積書整理表'!B:B,'06_見積書整理表'!G:G,"")</f>
        <v/>
      </c>
      <c r="I18" s="316" t="str">
        <f>_xlfn.XLOOKUP(D18,'06_見積書整理表'!B:B,'06_見積書整理表'!O:O,"")</f>
        <v/>
      </c>
    </row>
    <row r="19" spans="1:9" ht="17.25" customHeight="1">
      <c r="A19" s="476"/>
      <c r="B19" s="442"/>
      <c r="C19" s="445"/>
      <c r="D19" s="113">
        <v>3</v>
      </c>
      <c r="E19" s="446" t="str">
        <f>_xlfn.XLOOKUP(D19,'06_見積書整理表'!B:B,'06_見積書整理表'!D:D,"")</f>
        <v/>
      </c>
      <c r="F19" s="447"/>
      <c r="G19" s="448"/>
      <c r="H19" s="315" t="str">
        <f>_xlfn.XLOOKUP(D19,'06_見積書整理表'!B:B,'06_見積書整理表'!G:G,"")</f>
        <v/>
      </c>
      <c r="I19" s="316" t="str">
        <f>_xlfn.XLOOKUP(D19,'06_見積書整理表'!B:B,'06_見積書整理表'!O:O,"")</f>
        <v/>
      </c>
    </row>
    <row r="20" spans="1:9" ht="17.25" customHeight="1">
      <c r="A20" s="476"/>
      <c r="B20" s="442"/>
      <c r="C20" s="445"/>
      <c r="D20" s="113">
        <v>4</v>
      </c>
      <c r="E20" s="446" t="str">
        <f>_xlfn.XLOOKUP(D20,'06_見積書整理表'!B:B,'06_見積書整理表'!D:D,"")</f>
        <v/>
      </c>
      <c r="F20" s="447"/>
      <c r="G20" s="448"/>
      <c r="H20" s="315" t="str">
        <f>_xlfn.XLOOKUP(D20,'06_見積書整理表'!B:B,'06_見積書整理表'!G:G,"")</f>
        <v/>
      </c>
      <c r="I20" s="316" t="str">
        <f>_xlfn.XLOOKUP(D20,'06_見積書整理表'!B:B,'06_見積書整理表'!O:O,"")</f>
        <v/>
      </c>
    </row>
    <row r="21" spans="1:9" ht="17.25" customHeight="1">
      <c r="A21" s="476"/>
      <c r="B21" s="442"/>
      <c r="C21" s="445"/>
      <c r="D21" s="113">
        <v>5</v>
      </c>
      <c r="E21" s="446" t="str">
        <f>_xlfn.XLOOKUP(D21,'06_見積書整理表'!B:B,'06_見積書整理表'!D:D,"")</f>
        <v/>
      </c>
      <c r="F21" s="447"/>
      <c r="G21" s="448"/>
      <c r="H21" s="315" t="str">
        <f>_xlfn.XLOOKUP(D21,'06_見積書整理表'!B:B,'06_見積書整理表'!G:G,"")</f>
        <v/>
      </c>
      <c r="I21" s="316" t="str">
        <f>_xlfn.XLOOKUP(D21,'06_見積書整理表'!B:B,'06_見積書整理表'!O:O,"")</f>
        <v/>
      </c>
    </row>
    <row r="22" spans="1:9" ht="17.25" customHeight="1">
      <c r="A22" s="476"/>
      <c r="B22" s="442"/>
      <c r="C22" s="445"/>
      <c r="D22" s="113"/>
      <c r="E22" s="468" t="s">
        <v>274</v>
      </c>
      <c r="F22" s="469"/>
      <c r="G22" s="470"/>
      <c r="H22" s="261"/>
      <c r="I22" s="250"/>
    </row>
    <row r="23" spans="1:9" ht="17.25">
      <c r="A23" s="476"/>
      <c r="B23" s="442"/>
      <c r="C23" s="445"/>
      <c r="D23" s="113"/>
      <c r="E23" s="449"/>
      <c r="F23" s="450"/>
      <c r="G23" s="451"/>
      <c r="H23" s="37" t="s">
        <v>68</v>
      </c>
      <c r="I23" s="275">
        <f>SUM(I17:I21)</f>
        <v>0</v>
      </c>
    </row>
    <row r="24" spans="1:9" ht="17.25" customHeight="1">
      <c r="A24" s="476"/>
      <c r="B24" s="442"/>
      <c r="C24" s="444" t="s">
        <v>63</v>
      </c>
      <c r="D24" s="458"/>
      <c r="E24" s="453"/>
      <c r="F24" s="454"/>
      <c r="G24" s="455"/>
      <c r="H24" s="36"/>
      <c r="I24" s="251"/>
    </row>
    <row r="25" spans="1:9" ht="17.25" customHeight="1">
      <c r="A25" s="476"/>
      <c r="B25" s="442"/>
      <c r="C25" s="445"/>
      <c r="D25" s="459"/>
      <c r="E25" s="453"/>
      <c r="F25" s="454"/>
      <c r="G25" s="455"/>
      <c r="H25" s="36"/>
      <c r="I25" s="252"/>
    </row>
    <row r="26" spans="1:9" ht="17.25" customHeight="1">
      <c r="A26" s="476"/>
      <c r="B26" s="442"/>
      <c r="C26" s="445"/>
      <c r="D26" s="459"/>
      <c r="E26" s="453"/>
      <c r="F26" s="454"/>
      <c r="G26" s="455"/>
      <c r="H26" s="36"/>
      <c r="I26" s="252"/>
    </row>
    <row r="27" spans="1:9" ht="17.25" customHeight="1">
      <c r="A27" s="476"/>
      <c r="B27" s="442"/>
      <c r="C27" s="445"/>
      <c r="D27" s="459"/>
      <c r="E27" s="453"/>
      <c r="F27" s="454"/>
      <c r="G27" s="455"/>
      <c r="H27" s="36"/>
      <c r="I27" s="252"/>
    </row>
    <row r="28" spans="1:9" ht="17.25" customHeight="1">
      <c r="A28" s="476"/>
      <c r="B28" s="442"/>
      <c r="C28" s="445"/>
      <c r="D28" s="459"/>
      <c r="E28" s="453" t="s">
        <v>274</v>
      </c>
      <c r="F28" s="454"/>
      <c r="G28" s="455"/>
      <c r="H28" s="36"/>
      <c r="I28" s="253"/>
    </row>
    <row r="29" spans="1:9" ht="18" thickBot="1">
      <c r="A29" s="476"/>
      <c r="B29" s="442"/>
      <c r="C29" s="452"/>
      <c r="D29" s="460"/>
      <c r="E29" s="431"/>
      <c r="F29" s="432"/>
      <c r="G29" s="433"/>
      <c r="H29" s="38" t="s">
        <v>69</v>
      </c>
      <c r="I29" s="254"/>
    </row>
    <row r="30" spans="1:9" ht="18" thickBot="1">
      <c r="A30" s="476"/>
      <c r="B30" s="477"/>
      <c r="C30" s="45"/>
      <c r="D30" s="45"/>
      <c r="E30" s="46"/>
      <c r="F30" s="46"/>
      <c r="G30" s="47"/>
      <c r="H30" s="43" t="s">
        <v>70</v>
      </c>
      <c r="I30" s="276">
        <f>I23+I29</f>
        <v>0</v>
      </c>
    </row>
    <row r="31" spans="1:9" ht="27">
      <c r="A31" s="476"/>
      <c r="B31" s="429" t="s">
        <v>71</v>
      </c>
      <c r="C31" s="116"/>
      <c r="D31" s="97" t="s">
        <v>57</v>
      </c>
      <c r="E31" s="127" t="s">
        <v>72</v>
      </c>
      <c r="F31" s="461" t="s">
        <v>73</v>
      </c>
      <c r="G31" s="462"/>
      <c r="H31" s="48" t="s">
        <v>74</v>
      </c>
      <c r="I31" s="256" t="s">
        <v>60</v>
      </c>
    </row>
    <row r="32" spans="1:9" ht="17.25" customHeight="1">
      <c r="A32" s="476"/>
      <c r="B32" s="430"/>
      <c r="C32" s="444" t="s">
        <v>61</v>
      </c>
      <c r="D32" s="259" t="s">
        <v>32</v>
      </c>
      <c r="E32" s="317" t="str">
        <f>_xlfn.XLOOKUP(D32,'06_見積書整理表'!B:B,'06_見積書整理表'!C:C,"")</f>
        <v/>
      </c>
      <c r="F32" s="465" t="str">
        <f>_xlfn.XLOOKUP(D32,'06_見積書整理表'!B:B,'06_見積書整理表'!D:D,"")</f>
        <v/>
      </c>
      <c r="G32" s="465"/>
      <c r="H32" s="318" t="str">
        <f>_xlfn.XLOOKUP(D32,'06_見積書整理表'!B:B,'06_見積書整理表'!G:G,"")</f>
        <v/>
      </c>
      <c r="I32" s="316" t="str">
        <f>_xlfn.XLOOKUP(D32,'06_見積書整理表'!B:B,'06_見積書整理表'!O:O,"")</f>
        <v/>
      </c>
    </row>
    <row r="33" spans="1:10" ht="17.25" customHeight="1">
      <c r="A33" s="476"/>
      <c r="B33" s="430"/>
      <c r="C33" s="445"/>
      <c r="D33" s="259" t="s">
        <v>34</v>
      </c>
      <c r="E33" s="319" t="str">
        <f>_xlfn.XLOOKUP(D33,'06_見積書整理表'!B:B,'06_見積書整理表'!C:C,"")</f>
        <v/>
      </c>
      <c r="F33" s="465" t="str">
        <f>_xlfn.XLOOKUP(D33,'06_見積書整理表'!B:B,'06_見積書整理表'!D:D,"")</f>
        <v/>
      </c>
      <c r="G33" s="465"/>
      <c r="H33" s="318" t="str">
        <f>_xlfn.XLOOKUP(D33,'06_見積書整理表'!B:B,'06_見積書整理表'!G:G,"")</f>
        <v/>
      </c>
      <c r="I33" s="316" t="str">
        <f>_xlfn.XLOOKUP(D33,'06_見積書整理表'!B:B,'06_見積書整理表'!O:O,"")</f>
        <v/>
      </c>
    </row>
    <row r="34" spans="1:10" ht="17.25" customHeight="1">
      <c r="A34" s="476"/>
      <c r="B34" s="430"/>
      <c r="C34" s="445"/>
      <c r="D34" s="259" t="s">
        <v>35</v>
      </c>
      <c r="E34" s="319" t="str">
        <f>_xlfn.XLOOKUP(D34,'06_見積書整理表'!B:B,'06_見積書整理表'!C:C,"")</f>
        <v/>
      </c>
      <c r="F34" s="465" t="str">
        <f>_xlfn.XLOOKUP(D34,'06_見積書整理表'!B:B,'06_見積書整理表'!D:D,"")</f>
        <v/>
      </c>
      <c r="G34" s="465"/>
      <c r="H34" s="318" t="str">
        <f>_xlfn.XLOOKUP(D34,'06_見積書整理表'!B:B,'06_見積書整理表'!G:G,"")</f>
        <v/>
      </c>
      <c r="I34" s="316" t="str">
        <f>_xlfn.XLOOKUP(D34,'06_見積書整理表'!B:B,'06_見積書整理表'!O:O,"")</f>
        <v/>
      </c>
    </row>
    <row r="35" spans="1:10" ht="17.25" customHeight="1">
      <c r="A35" s="476"/>
      <c r="B35" s="430"/>
      <c r="C35" s="445"/>
      <c r="D35" s="259" t="s">
        <v>259</v>
      </c>
      <c r="E35" s="319" t="str">
        <f>_xlfn.XLOOKUP(D35,'06_見積書整理表'!B:B,'06_見積書整理表'!C:C,"")</f>
        <v/>
      </c>
      <c r="F35" s="465" t="str">
        <f>_xlfn.XLOOKUP(D35,'06_見積書整理表'!B:B,'06_見積書整理表'!D:D,"")</f>
        <v/>
      </c>
      <c r="G35" s="465"/>
      <c r="H35" s="318" t="str">
        <f>_xlfn.XLOOKUP(D35,'06_見積書整理表'!B:B,'06_見積書整理表'!G:G,"")</f>
        <v/>
      </c>
      <c r="I35" s="316" t="str">
        <f>_xlfn.XLOOKUP(D35,'06_見積書整理表'!B:B,'06_見積書整理表'!O:O,"")</f>
        <v/>
      </c>
    </row>
    <row r="36" spans="1:10" ht="17.25" customHeight="1">
      <c r="A36" s="476"/>
      <c r="B36" s="430"/>
      <c r="C36" s="445"/>
      <c r="D36" s="259" t="s">
        <v>260</v>
      </c>
      <c r="E36" s="319" t="str">
        <f>_xlfn.XLOOKUP(D36,'06_見積書整理表'!B:B,'06_見積書整理表'!C:C,"")</f>
        <v/>
      </c>
      <c r="F36" s="465" t="str">
        <f>_xlfn.XLOOKUP(D36,'06_見積書整理表'!B:B,'06_見積書整理表'!D:D,"")</f>
        <v/>
      </c>
      <c r="G36" s="465"/>
      <c r="H36" s="318" t="str">
        <f>_xlfn.XLOOKUP(D36,'06_見積書整理表'!B:B,'06_見積書整理表'!G:G,"")</f>
        <v/>
      </c>
      <c r="I36" s="316" t="str">
        <f>_xlfn.XLOOKUP(D36,'06_見積書整理表'!B:B,'06_見積書整理表'!O:O,"")</f>
        <v/>
      </c>
    </row>
    <row r="37" spans="1:10" ht="17.25" customHeight="1">
      <c r="A37" s="476"/>
      <c r="B37" s="430"/>
      <c r="C37" s="445"/>
      <c r="D37" s="259" t="s">
        <v>261</v>
      </c>
      <c r="E37" s="319" t="str">
        <f>_xlfn.XLOOKUP(D37,'06_見積書整理表'!B:B,'06_見積書整理表'!C:C,"")</f>
        <v/>
      </c>
      <c r="F37" s="465" t="str">
        <f>_xlfn.XLOOKUP(D37,'06_見積書整理表'!B:B,'06_見積書整理表'!D:D,"")</f>
        <v/>
      </c>
      <c r="G37" s="465"/>
      <c r="H37" s="318" t="str">
        <f>_xlfn.XLOOKUP(D37,'06_見積書整理表'!B:B,'06_見積書整理表'!G:G,"")</f>
        <v/>
      </c>
      <c r="I37" s="316" t="str">
        <f>_xlfn.XLOOKUP(D37,'06_見積書整理表'!B:B,'06_見積書整理表'!O:O,"")</f>
        <v/>
      </c>
    </row>
    <row r="38" spans="1:10" ht="17.25" customHeight="1">
      <c r="A38" s="476"/>
      <c r="B38" s="430"/>
      <c r="C38" s="445"/>
      <c r="D38" s="259"/>
      <c r="E38" s="263"/>
      <c r="F38" s="468" t="s">
        <v>274</v>
      </c>
      <c r="G38" s="470"/>
      <c r="H38" s="262"/>
      <c r="I38" s="250"/>
    </row>
    <row r="39" spans="1:10" ht="17.25">
      <c r="A39" s="476"/>
      <c r="B39" s="430"/>
      <c r="C39" s="445"/>
      <c r="D39" s="259"/>
      <c r="E39" s="51"/>
      <c r="F39" s="449"/>
      <c r="G39" s="451"/>
      <c r="H39" s="249" t="s">
        <v>75</v>
      </c>
      <c r="I39" s="275">
        <f>SUM(I32:I37)</f>
        <v>0</v>
      </c>
    </row>
    <row r="40" spans="1:10" ht="17.25" customHeight="1">
      <c r="A40" s="476"/>
      <c r="B40" s="430"/>
      <c r="C40" s="444" t="s">
        <v>63</v>
      </c>
      <c r="D40" s="458"/>
      <c r="E40" s="50"/>
      <c r="F40" s="453"/>
      <c r="G40" s="455"/>
      <c r="H40" s="52"/>
      <c r="I40" s="253"/>
    </row>
    <row r="41" spans="1:10" ht="17.25" customHeight="1">
      <c r="A41" s="476"/>
      <c r="B41" s="430"/>
      <c r="C41" s="445"/>
      <c r="D41" s="459"/>
      <c r="E41" s="50"/>
      <c r="F41" s="463"/>
      <c r="G41" s="464"/>
      <c r="H41" s="52"/>
      <c r="I41" s="253"/>
    </row>
    <row r="42" spans="1:10" ht="17.25" customHeight="1">
      <c r="A42" s="476"/>
      <c r="B42" s="430"/>
      <c r="C42" s="445"/>
      <c r="D42" s="459"/>
      <c r="E42" s="50"/>
      <c r="F42" s="463"/>
      <c r="G42" s="464"/>
      <c r="H42" s="52"/>
      <c r="I42" s="253"/>
    </row>
    <row r="43" spans="1:10" ht="17.25" customHeight="1">
      <c r="A43" s="476"/>
      <c r="B43" s="430"/>
      <c r="C43" s="445"/>
      <c r="D43" s="459"/>
      <c r="E43" s="50"/>
      <c r="F43" s="463"/>
      <c r="G43" s="464"/>
      <c r="H43" s="52"/>
      <c r="I43" s="253"/>
    </row>
    <row r="44" spans="1:10" ht="17.25" customHeight="1">
      <c r="A44" s="476"/>
      <c r="B44" s="430"/>
      <c r="C44" s="445"/>
      <c r="D44" s="459"/>
      <c r="E44" s="50"/>
      <c r="F44" s="453"/>
      <c r="G44" s="455"/>
      <c r="H44" s="49"/>
      <c r="I44" s="253"/>
    </row>
    <row r="45" spans="1:10" ht="17.25" customHeight="1">
      <c r="A45" s="476"/>
      <c r="B45" s="430"/>
      <c r="C45" s="445"/>
      <c r="D45" s="459"/>
      <c r="E45" s="264"/>
      <c r="F45" s="453" t="s">
        <v>274</v>
      </c>
      <c r="G45" s="455"/>
      <c r="H45" s="49"/>
      <c r="I45" s="253"/>
    </row>
    <row r="46" spans="1:10" ht="18" thickBot="1">
      <c r="A46" s="476"/>
      <c r="B46" s="430"/>
      <c r="C46" s="452"/>
      <c r="D46" s="460"/>
      <c r="E46" s="51"/>
      <c r="F46" s="474"/>
      <c r="G46" s="475"/>
      <c r="H46" s="38" t="s">
        <v>76</v>
      </c>
      <c r="I46" s="254"/>
    </row>
    <row r="47" spans="1:10" ht="18" thickBot="1">
      <c r="A47" s="476"/>
      <c r="B47" s="53"/>
      <c r="C47" s="45"/>
      <c r="D47" s="45"/>
      <c r="E47" s="46"/>
      <c r="F47" s="46"/>
      <c r="G47" s="46"/>
      <c r="H47" s="43" t="s">
        <v>77</v>
      </c>
      <c r="I47" s="277">
        <f>I39+I46</f>
        <v>0</v>
      </c>
    </row>
    <row r="48" spans="1:10" ht="18" thickBot="1">
      <c r="A48" s="471"/>
      <c r="B48" s="472"/>
      <c r="C48" s="472"/>
      <c r="D48" s="472"/>
      <c r="E48" s="472"/>
      <c r="F48" s="472"/>
      <c r="G48" s="473"/>
      <c r="H48" s="54" t="s">
        <v>78</v>
      </c>
      <c r="I48" s="278">
        <f>I15+I30+I47</f>
        <v>0</v>
      </c>
      <c r="J48" s="257" t="s">
        <v>272</v>
      </c>
    </row>
    <row r="49" spans="9:9">
      <c r="I49" s="55"/>
    </row>
    <row r="50" spans="9:9">
      <c r="I50" s="55"/>
    </row>
  </sheetData>
  <mergeCells count="57">
    <mergeCell ref="E9:G9"/>
    <mergeCell ref="E22:G22"/>
    <mergeCell ref="F38:G38"/>
    <mergeCell ref="A48:G48"/>
    <mergeCell ref="F35:G35"/>
    <mergeCell ref="F36:G36"/>
    <mergeCell ref="F37:G37"/>
    <mergeCell ref="F39:G39"/>
    <mergeCell ref="C40:C46"/>
    <mergeCell ref="F40:G40"/>
    <mergeCell ref="F44:G44"/>
    <mergeCell ref="F45:G45"/>
    <mergeCell ref="F46:G46"/>
    <mergeCell ref="A16:A47"/>
    <mergeCell ref="B16:B30"/>
    <mergeCell ref="C17:C23"/>
    <mergeCell ref="C32:C39"/>
    <mergeCell ref="F32:G32"/>
    <mergeCell ref="F33:G33"/>
    <mergeCell ref="D11:D14"/>
    <mergeCell ref="E16:G16"/>
    <mergeCell ref="E17:G17"/>
    <mergeCell ref="E18:G18"/>
    <mergeCell ref="E26:G26"/>
    <mergeCell ref="E13:G13"/>
    <mergeCell ref="E14:G14"/>
    <mergeCell ref="E19:G19"/>
    <mergeCell ref="E20:G20"/>
    <mergeCell ref="E21:G21"/>
    <mergeCell ref="E23:G23"/>
    <mergeCell ref="E24:G24"/>
    <mergeCell ref="D24:D29"/>
    <mergeCell ref="D40:D46"/>
    <mergeCell ref="F31:G31"/>
    <mergeCell ref="E25:G25"/>
    <mergeCell ref="F43:G43"/>
    <mergeCell ref="F42:G42"/>
    <mergeCell ref="F41:G41"/>
    <mergeCell ref="F34:G34"/>
    <mergeCell ref="E27:G27"/>
    <mergeCell ref="E28:G28"/>
    <mergeCell ref="B31:B46"/>
    <mergeCell ref="E29:G29"/>
    <mergeCell ref="B3:I3"/>
    <mergeCell ref="A4:E4"/>
    <mergeCell ref="F4:I4"/>
    <mergeCell ref="B5:B15"/>
    <mergeCell ref="C6:C10"/>
    <mergeCell ref="E6:G6"/>
    <mergeCell ref="E7:G7"/>
    <mergeCell ref="E8:G8"/>
    <mergeCell ref="E10:G10"/>
    <mergeCell ref="C11:C14"/>
    <mergeCell ref="E11:G11"/>
    <mergeCell ref="E12:G12"/>
    <mergeCell ref="E5:G5"/>
    <mergeCell ref="C24:C29"/>
  </mergeCells>
  <phoneticPr fontId="10"/>
  <conditionalFormatting sqref="I14 I29 I46">
    <cfRule type="cellIs" dxfId="106" priority="1" operator="equal">
      <formula>""</formula>
    </cfRule>
  </conditionalFormatting>
  <dataValidations count="1">
    <dataValidation showInputMessage="1" showErrorMessage="1" sqref="I2" xr:uid="{00000000-0002-0000-0100-000000000000}"/>
  </dataValidations>
  <printOptions horizontalCentered="1"/>
  <pageMargins left="0.59055118110236227" right="0.39370078740157483" top="0.55118110236220474" bottom="0.35433070866141736" header="0.51181102362204722" footer="0.19685039370078741"/>
  <pageSetup paperSize="9" scale="63" fitToHeight="2" orientation="portrait" cellComments="asDisplayed" r:id="rId1"/>
  <headerFooter alignWithMargins="0">
    <oddFooter>&amp;P / &amp;N ページ</odd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 id="{8E4D9D12-83BD-45C9-B652-98793E84F25C}">
            <xm:f>I48='06_見積書整理表'!K67</xm:f>
            <x14:dxf>
              <font>
                <color rgb="FFFF0000"/>
              </font>
            </x14:dxf>
          </x14:cfRule>
          <xm:sqref>J48</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FF"/>
    <pageSetUpPr fitToPage="1"/>
  </sheetPr>
  <dimension ref="A1:E27"/>
  <sheetViews>
    <sheetView showZeros="0" view="pageBreakPreview" zoomScaleNormal="85" zoomScaleSheetLayoutView="100" workbookViewId="0">
      <selection activeCell="A2" sqref="A2:D2"/>
    </sheetView>
  </sheetViews>
  <sheetFormatPr defaultRowHeight="13.5"/>
  <cols>
    <col min="1" max="1" width="31" style="25" bestFit="1" customWidth="1"/>
    <col min="2" max="2" width="34.5" style="25" customWidth="1"/>
    <col min="3" max="3" width="23" style="25" customWidth="1"/>
    <col min="4" max="4" width="18.75" style="25" customWidth="1"/>
    <col min="5" max="16384" width="9" style="25"/>
  </cols>
  <sheetData>
    <row r="1" spans="1:5" ht="24.75" customHeight="1">
      <c r="C1" s="481" t="s">
        <v>291</v>
      </c>
      <c r="D1" s="481"/>
    </row>
    <row r="2" spans="1:5" ht="24.75" customHeight="1">
      <c r="A2" s="434" t="s">
        <v>79</v>
      </c>
      <c r="B2" s="434"/>
      <c r="C2" s="434"/>
      <c r="D2" s="434"/>
    </row>
    <row r="3" spans="1:5" ht="14.25" thickBot="1">
      <c r="C3" s="58"/>
      <c r="D3" s="59"/>
      <c r="E3" s="60"/>
    </row>
    <row r="4" spans="1:5" ht="27" customHeight="1">
      <c r="A4" s="61" t="s">
        <v>80</v>
      </c>
      <c r="B4" s="62"/>
      <c r="C4" s="63" t="s">
        <v>81</v>
      </c>
      <c r="D4" s="279">
        <f>'02_様式4-1'!C20</f>
        <v>0</v>
      </c>
    </row>
    <row r="5" spans="1:5" ht="32.25" customHeight="1">
      <c r="A5" s="482"/>
      <c r="B5" s="483"/>
      <c r="C5" s="483"/>
      <c r="D5" s="484"/>
    </row>
    <row r="6" spans="1:5" ht="32.25" customHeight="1">
      <c r="A6" s="482"/>
      <c r="B6" s="483"/>
      <c r="C6" s="483"/>
      <c r="D6" s="484"/>
    </row>
    <row r="7" spans="1:5" ht="32.25" customHeight="1">
      <c r="A7" s="482"/>
      <c r="B7" s="483"/>
      <c r="C7" s="483"/>
      <c r="D7" s="484"/>
    </row>
    <row r="8" spans="1:5" ht="32.25" customHeight="1">
      <c r="A8" s="482"/>
      <c r="B8" s="483"/>
      <c r="C8" s="483"/>
      <c r="D8" s="484"/>
    </row>
    <row r="9" spans="1:5" ht="32.25" customHeight="1">
      <c r="A9" s="482"/>
      <c r="B9" s="483"/>
      <c r="C9" s="483"/>
      <c r="D9" s="484"/>
    </row>
    <row r="10" spans="1:5" ht="32.25" customHeight="1">
      <c r="A10" s="482"/>
      <c r="B10" s="483"/>
      <c r="C10" s="483"/>
      <c r="D10" s="484"/>
    </row>
    <row r="11" spans="1:5" ht="32.25" customHeight="1">
      <c r="A11" s="482"/>
      <c r="B11" s="483"/>
      <c r="C11" s="483"/>
      <c r="D11" s="484"/>
    </row>
    <row r="12" spans="1:5" ht="32.25" customHeight="1">
      <c r="A12" s="482"/>
      <c r="B12" s="483"/>
      <c r="C12" s="483"/>
      <c r="D12" s="484"/>
    </row>
    <row r="13" spans="1:5" ht="32.25" customHeight="1">
      <c r="A13" s="482"/>
      <c r="B13" s="483"/>
      <c r="C13" s="483"/>
      <c r="D13" s="484"/>
    </row>
    <row r="14" spans="1:5" ht="32.25" customHeight="1">
      <c r="A14" s="485"/>
      <c r="B14" s="486"/>
      <c r="C14" s="486"/>
      <c r="D14" s="487"/>
    </row>
    <row r="15" spans="1:5" ht="27" customHeight="1">
      <c r="A15" s="78" t="s">
        <v>82</v>
      </c>
      <c r="B15" s="79"/>
      <c r="C15" s="80" t="s">
        <v>83</v>
      </c>
      <c r="D15" s="280">
        <f>'02_様式4-1'!F20</f>
        <v>0</v>
      </c>
    </row>
    <row r="16" spans="1:5" ht="34.5" customHeight="1">
      <c r="A16" s="482"/>
      <c r="B16" s="483"/>
      <c r="C16" s="483"/>
      <c r="D16" s="484"/>
    </row>
    <row r="17" spans="1:4" ht="34.5" customHeight="1">
      <c r="A17" s="482"/>
      <c r="B17" s="483"/>
      <c r="C17" s="483"/>
      <c r="D17" s="484"/>
    </row>
    <row r="18" spans="1:4" ht="34.5" customHeight="1">
      <c r="A18" s="482"/>
      <c r="B18" s="483"/>
      <c r="C18" s="483"/>
      <c r="D18" s="484"/>
    </row>
    <row r="19" spans="1:4" ht="34.5" customHeight="1">
      <c r="A19" s="482"/>
      <c r="B19" s="483"/>
      <c r="C19" s="483"/>
      <c r="D19" s="484"/>
    </row>
    <row r="20" spans="1:4" ht="34.5" customHeight="1">
      <c r="A20" s="482"/>
      <c r="B20" s="483"/>
      <c r="C20" s="483"/>
      <c r="D20" s="484"/>
    </row>
    <row r="21" spans="1:4" ht="34.5" customHeight="1">
      <c r="A21" s="482"/>
      <c r="B21" s="483"/>
      <c r="C21" s="483"/>
      <c r="D21" s="484"/>
    </row>
    <row r="22" spans="1:4" ht="34.5" customHeight="1">
      <c r="A22" s="482"/>
      <c r="B22" s="483"/>
      <c r="C22" s="483"/>
      <c r="D22" s="484"/>
    </row>
    <row r="23" spans="1:4" ht="34.5" customHeight="1">
      <c r="A23" s="482"/>
      <c r="B23" s="483"/>
      <c r="C23" s="483"/>
      <c r="D23" s="484"/>
    </row>
    <row r="24" spans="1:4" ht="34.5" customHeight="1">
      <c r="A24" s="482"/>
      <c r="B24" s="483"/>
      <c r="C24" s="483"/>
      <c r="D24" s="484"/>
    </row>
    <row r="25" spans="1:4" ht="34.5" customHeight="1">
      <c r="A25" s="485"/>
      <c r="B25" s="486"/>
      <c r="C25" s="486"/>
      <c r="D25" s="487"/>
    </row>
    <row r="26" spans="1:4" ht="45" customHeight="1">
      <c r="A26" s="67" t="s">
        <v>84</v>
      </c>
      <c r="B26" s="488"/>
      <c r="C26" s="489"/>
      <c r="D26" s="490"/>
    </row>
    <row r="27" spans="1:4" ht="45" customHeight="1" thickBot="1">
      <c r="A27" s="68" t="s">
        <v>85</v>
      </c>
      <c r="B27" s="478"/>
      <c r="C27" s="479"/>
      <c r="D27" s="480"/>
    </row>
  </sheetData>
  <mergeCells count="6">
    <mergeCell ref="B27:D27"/>
    <mergeCell ref="C1:D1"/>
    <mergeCell ref="A2:D2"/>
    <mergeCell ref="A5:D14"/>
    <mergeCell ref="A16:D25"/>
    <mergeCell ref="B26:D26"/>
  </mergeCells>
  <phoneticPr fontId="10"/>
  <conditionalFormatting sqref="B4 A5:D14 B15 A16:D25 B26:D27">
    <cfRule type="cellIs" dxfId="104" priority="1" operator="equal">
      <formula>""</formula>
    </cfRule>
  </conditionalFormatting>
  <printOptions horizontalCentered="1"/>
  <pageMargins left="0.59055118110236227" right="0.39370078740157483" top="0.74803149606299213" bottom="0.55118110236220474" header="0.51181102362204722" footer="0.19685039370078741"/>
  <pageSetup paperSize="9" scale="87" orientation="portrait" cellComments="asDisplayed"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FF"/>
    <pageSetUpPr fitToPage="1"/>
  </sheetPr>
  <dimension ref="A1:E27"/>
  <sheetViews>
    <sheetView showZeros="0" view="pageBreakPreview" zoomScaleNormal="85" zoomScaleSheetLayoutView="100" workbookViewId="0">
      <selection activeCell="A5" sqref="A5:D14"/>
    </sheetView>
  </sheetViews>
  <sheetFormatPr defaultRowHeight="13.5"/>
  <cols>
    <col min="1" max="1" width="31" style="25" bestFit="1" customWidth="1"/>
    <col min="2" max="2" width="34.5" style="25" customWidth="1"/>
    <col min="3" max="3" width="23" style="25" customWidth="1"/>
    <col min="4" max="4" width="18.75" style="25" customWidth="1"/>
    <col min="5" max="16384" width="9" style="25"/>
  </cols>
  <sheetData>
    <row r="1" spans="1:5" ht="24.75" customHeight="1">
      <c r="D1" s="57" t="s">
        <v>86</v>
      </c>
    </row>
    <row r="2" spans="1:5" ht="24.75" customHeight="1">
      <c r="A2" s="491" t="s">
        <v>79</v>
      </c>
      <c r="B2" s="491"/>
      <c r="C2" s="491"/>
      <c r="D2" s="491"/>
    </row>
    <row r="3" spans="1:5" ht="14.25" thickBot="1">
      <c r="C3" s="58"/>
      <c r="D3" s="59"/>
      <c r="E3" s="60"/>
    </row>
    <row r="4" spans="1:5" ht="27" customHeight="1">
      <c r="A4" s="61" t="s">
        <v>80</v>
      </c>
      <c r="B4" s="62"/>
      <c r="C4" s="63" t="s">
        <v>81</v>
      </c>
      <c r="D4" s="69">
        <v>0.1</v>
      </c>
    </row>
    <row r="5" spans="1:5" ht="32.25" customHeight="1">
      <c r="A5" s="492" t="s">
        <v>87</v>
      </c>
      <c r="B5" s="493"/>
      <c r="C5" s="493"/>
      <c r="D5" s="494"/>
    </row>
    <row r="6" spans="1:5" ht="32.25" customHeight="1">
      <c r="A6" s="492"/>
      <c r="B6" s="493"/>
      <c r="C6" s="493"/>
      <c r="D6" s="494"/>
    </row>
    <row r="7" spans="1:5" ht="32.25" customHeight="1">
      <c r="A7" s="492"/>
      <c r="B7" s="493"/>
      <c r="C7" s="493"/>
      <c r="D7" s="494"/>
    </row>
    <row r="8" spans="1:5" ht="32.25" customHeight="1">
      <c r="A8" s="492"/>
      <c r="B8" s="493"/>
      <c r="C8" s="493"/>
      <c r="D8" s="494"/>
    </row>
    <row r="9" spans="1:5" ht="32.25" customHeight="1">
      <c r="A9" s="492"/>
      <c r="B9" s="493"/>
      <c r="C9" s="493"/>
      <c r="D9" s="494"/>
    </row>
    <row r="10" spans="1:5" ht="32.25" customHeight="1">
      <c r="A10" s="492"/>
      <c r="B10" s="493"/>
      <c r="C10" s="493"/>
      <c r="D10" s="494"/>
    </row>
    <row r="11" spans="1:5" ht="32.25" customHeight="1">
      <c r="A11" s="492"/>
      <c r="B11" s="493"/>
      <c r="C11" s="493"/>
      <c r="D11" s="494"/>
    </row>
    <row r="12" spans="1:5" ht="32.25" customHeight="1">
      <c r="A12" s="492"/>
      <c r="B12" s="493"/>
      <c r="C12" s="493"/>
      <c r="D12" s="494"/>
    </row>
    <row r="13" spans="1:5" ht="32.25" customHeight="1">
      <c r="A13" s="492"/>
      <c r="B13" s="493"/>
      <c r="C13" s="493"/>
      <c r="D13" s="494"/>
    </row>
    <row r="14" spans="1:5" ht="32.25" customHeight="1">
      <c r="A14" s="495"/>
      <c r="B14" s="496"/>
      <c r="C14" s="496"/>
      <c r="D14" s="497"/>
    </row>
    <row r="15" spans="1:5" ht="27" customHeight="1">
      <c r="A15" s="64" t="s">
        <v>82</v>
      </c>
      <c r="B15" s="65"/>
      <c r="C15" s="66" t="s">
        <v>83</v>
      </c>
      <c r="D15" s="70">
        <v>0.75</v>
      </c>
    </row>
    <row r="16" spans="1:5" ht="34.5" customHeight="1">
      <c r="A16" s="492" t="s">
        <v>88</v>
      </c>
      <c r="B16" s="493"/>
      <c r="C16" s="493"/>
      <c r="D16" s="494"/>
    </row>
    <row r="17" spans="1:4" ht="34.5" customHeight="1">
      <c r="A17" s="492"/>
      <c r="B17" s="493"/>
      <c r="C17" s="493"/>
      <c r="D17" s="494"/>
    </row>
    <row r="18" spans="1:4" ht="34.5" customHeight="1">
      <c r="A18" s="492"/>
      <c r="B18" s="493"/>
      <c r="C18" s="493"/>
      <c r="D18" s="494"/>
    </row>
    <row r="19" spans="1:4" ht="34.5" customHeight="1">
      <c r="A19" s="492"/>
      <c r="B19" s="493"/>
      <c r="C19" s="493"/>
      <c r="D19" s="494"/>
    </row>
    <row r="20" spans="1:4" ht="34.5" customHeight="1">
      <c r="A20" s="492"/>
      <c r="B20" s="493"/>
      <c r="C20" s="493"/>
      <c r="D20" s="494"/>
    </row>
    <row r="21" spans="1:4" ht="34.5" customHeight="1">
      <c r="A21" s="492"/>
      <c r="B21" s="493"/>
      <c r="C21" s="493"/>
      <c r="D21" s="494"/>
    </row>
    <row r="22" spans="1:4" ht="34.5" customHeight="1">
      <c r="A22" s="492"/>
      <c r="B22" s="493"/>
      <c r="C22" s="493"/>
      <c r="D22" s="494"/>
    </row>
    <row r="23" spans="1:4" ht="34.5" customHeight="1">
      <c r="A23" s="492"/>
      <c r="B23" s="493"/>
      <c r="C23" s="493"/>
      <c r="D23" s="494"/>
    </row>
    <row r="24" spans="1:4" ht="34.5" customHeight="1">
      <c r="A24" s="492"/>
      <c r="B24" s="493"/>
      <c r="C24" s="493"/>
      <c r="D24" s="494"/>
    </row>
    <row r="25" spans="1:4" ht="34.5" customHeight="1">
      <c r="A25" s="495"/>
      <c r="B25" s="496"/>
      <c r="C25" s="496"/>
      <c r="D25" s="497"/>
    </row>
    <row r="26" spans="1:4" ht="45" customHeight="1">
      <c r="A26" s="67" t="s">
        <v>84</v>
      </c>
      <c r="B26" s="498" t="s">
        <v>89</v>
      </c>
      <c r="C26" s="499"/>
      <c r="D26" s="500"/>
    </row>
    <row r="27" spans="1:4" ht="45" customHeight="1" thickBot="1">
      <c r="A27" s="68" t="s">
        <v>85</v>
      </c>
      <c r="B27" s="501" t="s">
        <v>90</v>
      </c>
      <c r="C27" s="502"/>
      <c r="D27" s="503"/>
    </row>
  </sheetData>
  <mergeCells count="5">
    <mergeCell ref="A2:D2"/>
    <mergeCell ref="A5:D14"/>
    <mergeCell ref="A16:D25"/>
    <mergeCell ref="B26:D26"/>
    <mergeCell ref="B27:D27"/>
  </mergeCells>
  <phoneticPr fontId="10"/>
  <printOptions horizontalCentered="1"/>
  <pageMargins left="0.59055118110236227" right="0.39370078740157483" top="0.74803149606299213" bottom="0.55118110236220474" header="0.51181102362204722" footer="0.19685039370078741"/>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1A3C2-EC42-47BB-9D2F-492801DBA1DD}">
  <sheetPr>
    <tabColor indexed="33"/>
    <pageSetUpPr fitToPage="1"/>
  </sheetPr>
  <dimension ref="A1:H44"/>
  <sheetViews>
    <sheetView view="pageBreakPreview" zoomScaleNormal="85" zoomScaleSheetLayoutView="100" workbookViewId="0">
      <selection activeCell="J27" sqref="J27"/>
    </sheetView>
  </sheetViews>
  <sheetFormatPr defaultRowHeight="13.5"/>
  <cols>
    <col min="1" max="1" width="4.5" customWidth="1"/>
    <col min="2" max="3" width="19.375" customWidth="1"/>
    <col min="4" max="7" width="8.375" customWidth="1"/>
    <col min="8" max="8" width="25.75" customWidth="1"/>
    <col min="9" max="9" width="12.125" bestFit="1" customWidth="1"/>
  </cols>
  <sheetData>
    <row r="1" spans="1:8">
      <c r="G1" s="504" t="s">
        <v>282</v>
      </c>
      <c r="H1" s="504"/>
    </row>
    <row r="2" spans="1:8" ht="6.75" customHeight="1"/>
    <row r="3" spans="1:8" ht="28.5" customHeight="1">
      <c r="A3" s="381" t="s">
        <v>286</v>
      </c>
      <c r="B3" s="381"/>
      <c r="C3" s="382"/>
      <c r="D3" s="382"/>
      <c r="E3" s="382"/>
      <c r="F3" s="382"/>
      <c r="G3" s="382"/>
      <c r="H3" s="382"/>
    </row>
    <row r="4" spans="1:8" s="4" customFormat="1" ht="5.25" customHeight="1">
      <c r="A4" s="3"/>
      <c r="B4" s="3"/>
      <c r="C4" s="3"/>
      <c r="D4" s="3"/>
      <c r="E4" s="3"/>
      <c r="F4" s="3"/>
      <c r="G4" s="3"/>
      <c r="H4" s="3"/>
    </row>
    <row r="5" spans="1:8" ht="14.25" thickBot="1">
      <c r="G5" s="91" t="s">
        <v>91</v>
      </c>
      <c r="H5" s="281">
        <f>'[7]02-1_様式1-1'!C8</f>
        <v>0</v>
      </c>
    </row>
    <row r="6" spans="1:8" ht="29.25" customHeight="1">
      <c r="A6" s="505" t="s">
        <v>275</v>
      </c>
      <c r="B6" s="507" t="s">
        <v>92</v>
      </c>
      <c r="C6" s="509" t="s">
        <v>93</v>
      </c>
      <c r="D6" s="511" t="s">
        <v>94</v>
      </c>
      <c r="E6" s="509"/>
      <c r="F6" s="509" t="s">
        <v>95</v>
      </c>
      <c r="G6" s="509"/>
      <c r="H6" s="512" t="s">
        <v>96</v>
      </c>
    </row>
    <row r="7" spans="1:8" ht="29.25" customHeight="1">
      <c r="A7" s="506"/>
      <c r="B7" s="508"/>
      <c r="C7" s="510"/>
      <c r="D7" s="92" t="s">
        <v>97</v>
      </c>
      <c r="E7" s="128" t="s">
        <v>98</v>
      </c>
      <c r="F7" s="128" t="s">
        <v>99</v>
      </c>
      <c r="G7" s="128" t="s">
        <v>100</v>
      </c>
      <c r="H7" s="513"/>
    </row>
    <row r="8" spans="1:8" ht="20.25" customHeight="1">
      <c r="A8" s="515" t="s">
        <v>276</v>
      </c>
      <c r="C8" s="93"/>
      <c r="E8" s="94"/>
      <c r="G8" s="94"/>
      <c r="H8" s="95"/>
    </row>
    <row r="9" spans="1:8" ht="20.25" customHeight="1">
      <c r="A9" s="516"/>
      <c r="C9" s="93"/>
      <c r="E9" s="93"/>
      <c r="G9" s="93"/>
      <c r="H9" s="95"/>
    </row>
    <row r="10" spans="1:8" ht="20.25" customHeight="1">
      <c r="A10" s="516"/>
      <c r="C10" s="93"/>
      <c r="E10" s="93"/>
      <c r="G10" s="93"/>
      <c r="H10" s="95"/>
    </row>
    <row r="11" spans="1:8" ht="20.25" customHeight="1">
      <c r="A11" s="516"/>
      <c r="C11" s="93"/>
      <c r="E11" s="93"/>
      <c r="G11" s="93"/>
      <c r="H11" s="95"/>
    </row>
    <row r="12" spans="1:8" ht="20.25" customHeight="1">
      <c r="A12" s="516"/>
      <c r="C12" s="93"/>
      <c r="E12" s="93"/>
      <c r="G12" s="93"/>
      <c r="H12" s="95"/>
    </row>
    <row r="13" spans="1:8" ht="20.25" customHeight="1">
      <c r="A13" s="516"/>
      <c r="C13" s="93"/>
      <c r="E13" s="93"/>
      <c r="G13" s="93"/>
      <c r="H13" s="95"/>
    </row>
    <row r="14" spans="1:8" ht="20.25" customHeight="1">
      <c r="A14" s="516"/>
      <c r="C14" s="93"/>
      <c r="E14" s="93"/>
      <c r="G14" s="93"/>
      <c r="H14" s="95"/>
    </row>
    <row r="15" spans="1:8" ht="20.25" customHeight="1">
      <c r="A15" s="516"/>
      <c r="C15" s="93"/>
      <c r="E15" s="93"/>
      <c r="G15" s="93"/>
      <c r="H15" s="95"/>
    </row>
    <row r="16" spans="1:8" ht="20.25" customHeight="1">
      <c r="A16" s="516"/>
      <c r="C16" s="93"/>
      <c r="E16" s="93"/>
      <c r="G16" s="93"/>
      <c r="H16" s="95"/>
    </row>
    <row r="17" spans="1:8" ht="20.25" customHeight="1">
      <c r="A17" s="516"/>
      <c r="C17" s="93"/>
      <c r="E17" s="93"/>
      <c r="G17" s="93"/>
      <c r="H17" s="95"/>
    </row>
    <row r="18" spans="1:8" ht="20.25" customHeight="1">
      <c r="A18" s="516"/>
      <c r="C18" s="93"/>
      <c r="E18" s="93"/>
      <c r="G18" s="93"/>
      <c r="H18" s="95"/>
    </row>
    <row r="19" spans="1:8" ht="20.25" customHeight="1">
      <c r="A19" s="516"/>
      <c r="C19" s="93"/>
      <c r="E19" s="93"/>
      <c r="G19" s="93"/>
      <c r="H19" s="95"/>
    </row>
    <row r="20" spans="1:8" ht="20.25" customHeight="1">
      <c r="A20" s="516"/>
      <c r="C20" s="93"/>
      <c r="E20" s="93"/>
      <c r="G20" s="93"/>
      <c r="H20" s="95"/>
    </row>
    <row r="21" spans="1:8" ht="20.25" customHeight="1">
      <c r="A21" s="516"/>
      <c r="C21" s="93"/>
      <c r="E21" s="93"/>
      <c r="G21" s="93"/>
      <c r="H21" s="95"/>
    </row>
    <row r="22" spans="1:8" ht="20.25" customHeight="1">
      <c r="A22" s="516"/>
      <c r="C22" s="93"/>
      <c r="E22" s="93"/>
      <c r="G22" s="93"/>
      <c r="H22" s="95"/>
    </row>
    <row r="23" spans="1:8" ht="20.25" customHeight="1">
      <c r="A23" s="516"/>
      <c r="C23" s="93"/>
      <c r="E23" s="93"/>
      <c r="G23" s="93"/>
      <c r="H23" s="95"/>
    </row>
    <row r="24" spans="1:8" ht="29.25" customHeight="1">
      <c r="A24" s="517"/>
      <c r="B24" s="510" t="s">
        <v>277</v>
      </c>
      <c r="C24" s="510"/>
      <c r="D24" s="282">
        <f>SUM(D8:D23)</f>
        <v>0</v>
      </c>
      <c r="E24" s="282">
        <f>SUM(E8:E23)</f>
        <v>0</v>
      </c>
      <c r="F24" s="282">
        <f>SUM(F8:F23)</f>
        <v>0</v>
      </c>
      <c r="G24" s="282">
        <f>SUM(G8:G23)</f>
        <v>0</v>
      </c>
      <c r="H24" s="283"/>
    </row>
    <row r="25" spans="1:8" ht="20.25" customHeight="1">
      <c r="A25" s="515" t="s">
        <v>278</v>
      </c>
      <c r="C25" s="94"/>
      <c r="E25" s="94"/>
      <c r="G25" s="94"/>
      <c r="H25" s="95"/>
    </row>
    <row r="26" spans="1:8" ht="20.25" customHeight="1">
      <c r="A26" s="516"/>
      <c r="C26" s="93"/>
      <c r="E26" s="93"/>
      <c r="G26" s="93"/>
      <c r="H26" s="95"/>
    </row>
    <row r="27" spans="1:8" ht="20.25" customHeight="1">
      <c r="A27" s="516"/>
      <c r="C27" s="93"/>
      <c r="E27" s="93"/>
      <c r="G27" s="93"/>
      <c r="H27" s="95"/>
    </row>
    <row r="28" spans="1:8" ht="20.25" customHeight="1">
      <c r="A28" s="516"/>
      <c r="C28" s="93"/>
      <c r="E28" s="93"/>
      <c r="G28" s="93"/>
      <c r="H28" s="95"/>
    </row>
    <row r="29" spans="1:8" ht="20.25" customHeight="1">
      <c r="A29" s="516"/>
      <c r="C29" s="93"/>
      <c r="E29" s="93"/>
      <c r="G29" s="93"/>
      <c r="H29" s="95"/>
    </row>
    <row r="30" spans="1:8" ht="20.25" customHeight="1">
      <c r="A30" s="516"/>
      <c r="C30" s="93"/>
      <c r="E30" s="93"/>
      <c r="G30" s="93"/>
      <c r="H30" s="95"/>
    </row>
    <row r="31" spans="1:8" ht="20.25" customHeight="1">
      <c r="A31" s="516"/>
      <c r="C31" s="93"/>
      <c r="E31" s="93"/>
      <c r="G31" s="93"/>
      <c r="H31" s="95"/>
    </row>
    <row r="32" spans="1:8" ht="20.25" customHeight="1">
      <c r="A32" s="516"/>
      <c r="C32" s="93"/>
      <c r="E32" s="93"/>
      <c r="G32" s="93"/>
      <c r="H32" s="95"/>
    </row>
    <row r="33" spans="1:8" ht="20.25" customHeight="1">
      <c r="A33" s="516"/>
      <c r="C33" s="93"/>
      <c r="E33" s="93"/>
      <c r="G33" s="93"/>
      <c r="H33" s="95"/>
    </row>
    <row r="34" spans="1:8" ht="20.25" customHeight="1">
      <c r="A34" s="516"/>
      <c r="C34" s="93"/>
      <c r="E34" s="93"/>
      <c r="G34" s="93"/>
      <c r="H34" s="95"/>
    </row>
    <row r="35" spans="1:8" ht="20.25" customHeight="1">
      <c r="A35" s="516"/>
      <c r="C35" s="93"/>
      <c r="E35" s="93"/>
      <c r="G35" s="93"/>
      <c r="H35" s="95"/>
    </row>
    <row r="36" spans="1:8" ht="20.25" customHeight="1">
      <c r="A36" s="516"/>
      <c r="C36" s="93"/>
      <c r="E36" s="93"/>
      <c r="G36" s="93"/>
      <c r="H36" s="95"/>
    </row>
    <row r="37" spans="1:8" ht="20.25" customHeight="1">
      <c r="A37" s="516"/>
      <c r="C37" s="93"/>
      <c r="E37" s="93"/>
      <c r="G37" s="93"/>
      <c r="H37" s="95"/>
    </row>
    <row r="38" spans="1:8" ht="20.25" customHeight="1">
      <c r="A38" s="516"/>
      <c r="C38" s="93"/>
      <c r="E38" s="93"/>
      <c r="G38" s="93"/>
      <c r="H38" s="95"/>
    </row>
    <row r="39" spans="1:8" ht="20.25" customHeight="1">
      <c r="A39" s="516"/>
      <c r="C39" s="284"/>
      <c r="E39" s="284"/>
      <c r="G39" s="284"/>
      <c r="H39" s="95"/>
    </row>
    <row r="40" spans="1:8" ht="29.25" customHeight="1">
      <c r="A40" s="517"/>
      <c r="B40" s="510" t="s">
        <v>277</v>
      </c>
      <c r="C40" s="510"/>
      <c r="D40" s="282">
        <f>SUM(D25:D39)</f>
        <v>0</v>
      </c>
      <c r="E40" s="282">
        <f>SUM(E25:E39)</f>
        <v>0</v>
      </c>
      <c r="F40" s="282">
        <f>SUM(F25:F39)</f>
        <v>0</v>
      </c>
      <c r="G40" s="282">
        <f>SUM(G25:G39)</f>
        <v>0</v>
      </c>
      <c r="H40" s="283"/>
    </row>
    <row r="41" spans="1:8" ht="29.25" customHeight="1" thickBot="1">
      <c r="A41" s="518" t="s">
        <v>279</v>
      </c>
      <c r="B41" s="519"/>
      <c r="C41" s="519"/>
      <c r="D41" s="285">
        <f>D24+D40</f>
        <v>0</v>
      </c>
      <c r="E41" s="285">
        <f>E24+E40</f>
        <v>0</v>
      </c>
      <c r="F41" s="285">
        <f>F24+F40</f>
        <v>0</v>
      </c>
      <c r="G41" s="285">
        <f>G24+G40</f>
        <v>0</v>
      </c>
      <c r="H41" s="117"/>
    </row>
    <row r="42" spans="1:8" ht="5.25" customHeight="1">
      <c r="A42" s="520"/>
      <c r="B42" s="520"/>
      <c r="C42" s="520"/>
      <c r="D42" s="520"/>
      <c r="E42" s="520"/>
      <c r="F42" s="520"/>
      <c r="G42" s="520"/>
      <c r="H42" s="520"/>
    </row>
    <row r="43" spans="1:8">
      <c r="A43" s="514" t="s">
        <v>280</v>
      </c>
      <c r="B43" s="514"/>
      <c r="C43" s="514"/>
      <c r="D43" s="514"/>
      <c r="E43" s="514"/>
      <c r="F43" s="514"/>
      <c r="G43" s="514"/>
      <c r="H43" s="514"/>
    </row>
    <row r="44" spans="1:8">
      <c r="A44" s="514" t="s">
        <v>281</v>
      </c>
      <c r="B44" s="514"/>
      <c r="C44" s="514"/>
      <c r="D44" s="514"/>
      <c r="E44" s="514"/>
      <c r="F44" s="514"/>
      <c r="G44" s="514"/>
      <c r="H44" s="514"/>
    </row>
  </sheetData>
  <dataConsolidate/>
  <mergeCells count="16">
    <mergeCell ref="A43:H43"/>
    <mergeCell ref="A44:H44"/>
    <mergeCell ref="A8:A24"/>
    <mergeCell ref="B24:C24"/>
    <mergeCell ref="A25:A40"/>
    <mergeCell ref="B40:C40"/>
    <mergeCell ref="A41:C41"/>
    <mergeCell ref="A42:H42"/>
    <mergeCell ref="G1:H1"/>
    <mergeCell ref="A3:H3"/>
    <mergeCell ref="A6:A7"/>
    <mergeCell ref="B6:B7"/>
    <mergeCell ref="C6:C7"/>
    <mergeCell ref="D6:E6"/>
    <mergeCell ref="F6:G6"/>
    <mergeCell ref="H6:H7"/>
  </mergeCells>
  <phoneticPr fontId="10"/>
  <printOptions horizontalCentered="1"/>
  <pageMargins left="0.78740157480314965" right="0.59055118110236227" top="0.59055118110236227" bottom="0.62992125984251968" header="0.51181102362204722" footer="0.51181102362204722"/>
  <pageSetup paperSize="9" scale="86" orientation="portrait" cellComments="asDisplayed"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28344-DFB9-4D90-86F2-C54E56B5A854}">
  <sheetPr>
    <tabColor rgb="FF00B0F0"/>
    <pageSetUpPr fitToPage="1"/>
  </sheetPr>
  <dimension ref="A1:Q69"/>
  <sheetViews>
    <sheetView view="pageBreakPreview" zoomScale="80" zoomScaleNormal="90" zoomScaleSheetLayoutView="80" workbookViewId="0">
      <selection activeCell="D13" sqref="D13"/>
    </sheetView>
  </sheetViews>
  <sheetFormatPr defaultRowHeight="13.5"/>
  <cols>
    <col min="1" max="1" width="5.5" style="161" customWidth="1"/>
    <col min="2" max="2" width="7.5" style="162" customWidth="1"/>
    <col min="3" max="3" width="11.125" style="161" customWidth="1"/>
    <col min="4" max="4" width="16.5" style="161" customWidth="1"/>
    <col min="5" max="5" width="16.625" style="161" customWidth="1"/>
    <col min="6" max="6" width="11.375" style="161" customWidth="1"/>
    <col min="7" max="8" width="9.125" style="161" customWidth="1"/>
    <col min="9" max="9" width="14.5" style="161" customWidth="1"/>
    <col min="10" max="10" width="15.5" style="161" customWidth="1"/>
    <col min="11" max="11" width="12.75" style="161" customWidth="1"/>
    <col min="12" max="12" width="10.5" style="161" customWidth="1"/>
    <col min="13" max="13" width="6.5" style="161" customWidth="1"/>
    <col min="14" max="14" width="13.5" style="161" customWidth="1"/>
    <col min="15" max="15" width="13" style="161" customWidth="1"/>
    <col min="16" max="16" width="11.75" style="161" customWidth="1"/>
    <col min="17" max="17" width="16" style="161" customWidth="1"/>
    <col min="18" max="16384" width="9" style="161"/>
  </cols>
  <sheetData>
    <row r="1" spans="1:17">
      <c r="Q1" s="163" t="s">
        <v>195</v>
      </c>
    </row>
    <row r="4" spans="1:17" ht="21.75" customHeight="1">
      <c r="B4" s="521" t="s">
        <v>196</v>
      </c>
      <c r="C4" s="521"/>
      <c r="D4" s="521"/>
      <c r="E4" s="521"/>
      <c r="F4" s="521"/>
      <c r="G4" s="521"/>
      <c r="H4" s="521"/>
      <c r="I4" s="521"/>
      <c r="J4" s="521"/>
      <c r="K4" s="521"/>
      <c r="L4" s="521"/>
      <c r="M4" s="521"/>
      <c r="N4" s="521"/>
      <c r="O4" s="521"/>
      <c r="P4" s="521"/>
      <c r="Q4" s="521"/>
    </row>
    <row r="5" spans="1:17" ht="14.25" thickBot="1"/>
    <row r="6" spans="1:17" ht="27" customHeight="1" thickBot="1">
      <c r="C6" s="307" t="s">
        <v>151</v>
      </c>
      <c r="D6" s="309">
        <f>'02_様式4-1'!G7</f>
        <v>0</v>
      </c>
      <c r="E6" s="308" t="s">
        <v>197</v>
      </c>
      <c r="F6" s="522">
        <f>'02_様式4-1'!B8</f>
        <v>0</v>
      </c>
      <c r="G6" s="522"/>
      <c r="H6" s="523"/>
      <c r="I6" s="307" t="s">
        <v>198</v>
      </c>
      <c r="J6" s="524" t="s">
        <v>258</v>
      </c>
      <c r="K6" s="525"/>
      <c r="L6" s="308" t="s">
        <v>199</v>
      </c>
      <c r="M6" s="526">
        <f>'02_様式4-1'!G7</f>
        <v>0</v>
      </c>
      <c r="N6" s="527"/>
      <c r="O6" s="527"/>
      <c r="P6" s="527"/>
      <c r="Q6" s="528"/>
    </row>
    <row r="8" spans="1:17" ht="14.25" thickBot="1">
      <c r="F8" s="164" t="s">
        <v>200</v>
      </c>
      <c r="I8" s="164" t="s">
        <v>200</v>
      </c>
      <c r="J8" s="164" t="s">
        <v>200</v>
      </c>
      <c r="K8" s="164" t="s">
        <v>200</v>
      </c>
    </row>
    <row r="9" spans="1:17" ht="56.25" customHeight="1">
      <c r="A9" s="165" t="s">
        <v>201</v>
      </c>
      <c r="B9" s="166" t="s">
        <v>57</v>
      </c>
      <c r="C9" s="167" t="s">
        <v>202</v>
      </c>
      <c r="D9" s="248" t="s">
        <v>265</v>
      </c>
      <c r="E9" s="168" t="s">
        <v>203</v>
      </c>
      <c r="F9" s="168" t="s">
        <v>204</v>
      </c>
      <c r="G9" s="169" t="s">
        <v>205</v>
      </c>
      <c r="H9" s="168" t="s">
        <v>206</v>
      </c>
      <c r="I9" s="168" t="s">
        <v>207</v>
      </c>
      <c r="J9" s="168" t="s">
        <v>208</v>
      </c>
      <c r="K9" s="170" t="s">
        <v>209</v>
      </c>
      <c r="L9" s="171" t="s">
        <v>210</v>
      </c>
      <c r="M9" s="172"/>
      <c r="O9" s="173" t="s">
        <v>211</v>
      </c>
      <c r="P9" s="173" t="s">
        <v>212</v>
      </c>
      <c r="Q9" s="174" t="s">
        <v>213</v>
      </c>
    </row>
    <row r="10" spans="1:17" s="183" customFormat="1" ht="63" customHeight="1" thickBot="1">
      <c r="A10" s="175" t="s">
        <v>214</v>
      </c>
      <c r="B10" s="176" t="s">
        <v>215</v>
      </c>
      <c r="C10" s="177" t="s">
        <v>216</v>
      </c>
      <c r="D10" s="311" t="s">
        <v>217</v>
      </c>
      <c r="E10" s="178" t="s">
        <v>218</v>
      </c>
      <c r="F10" s="178" t="s">
        <v>219</v>
      </c>
      <c r="G10" s="311" t="s">
        <v>217</v>
      </c>
      <c r="H10" s="311" t="s">
        <v>217</v>
      </c>
      <c r="I10" s="311" t="s">
        <v>217</v>
      </c>
      <c r="J10" s="178" t="s">
        <v>216</v>
      </c>
      <c r="K10" s="179" t="s">
        <v>219</v>
      </c>
      <c r="L10" s="176" t="s">
        <v>216</v>
      </c>
      <c r="M10" s="180"/>
      <c r="N10" s="181"/>
      <c r="O10" s="182" t="s">
        <v>219</v>
      </c>
      <c r="P10" s="182" t="s">
        <v>219</v>
      </c>
      <c r="Q10" s="176" t="s">
        <v>220</v>
      </c>
    </row>
    <row r="11" spans="1:17">
      <c r="A11" s="162">
        <v>1</v>
      </c>
      <c r="B11" s="322"/>
      <c r="C11" s="184"/>
      <c r="D11" s="185"/>
      <c r="E11" s="186"/>
      <c r="F11" s="288" t="str">
        <f t="shared" ref="F11:F55" si="0">IFERROR(I11/(G11+H11),"0")</f>
        <v>0</v>
      </c>
      <c r="G11" s="188"/>
      <c r="H11" s="188"/>
      <c r="I11" s="189"/>
      <c r="J11" s="188"/>
      <c r="K11" s="286">
        <f t="shared" ref="K11:K55" si="1">IFERROR(I11+J11,"0")</f>
        <v>0</v>
      </c>
      <c r="L11" s="190"/>
      <c r="M11" s="191"/>
      <c r="O11" s="289" t="str">
        <f t="shared" ref="O11:O55" si="2">IFERROR(F11*G11+J11/(G11+H11)*G11,"0")</f>
        <v>0</v>
      </c>
      <c r="P11" s="289" t="str">
        <f t="shared" ref="P11:P55" si="3">IFERROR(F11*H11+J11/(G11+H11)*H11,"0")</f>
        <v>0</v>
      </c>
      <c r="Q11" s="290">
        <f t="shared" ref="Q11:Q55" si="4">IF(AND(ABS(J11)&gt;=0,OR(E11="（イ）複数項目に係る経費",E11="（ア）全体に係る経費")),J11,0)</f>
        <v>0</v>
      </c>
    </row>
    <row r="12" spans="1:17">
      <c r="A12" s="162">
        <v>2</v>
      </c>
      <c r="B12" s="323"/>
      <c r="C12" s="193"/>
      <c r="D12" s="194"/>
      <c r="E12" s="195"/>
      <c r="F12" s="288" t="str">
        <f t="shared" si="0"/>
        <v>0</v>
      </c>
      <c r="G12" s="196"/>
      <c r="H12" s="196"/>
      <c r="I12" s="197"/>
      <c r="J12" s="196"/>
      <c r="K12" s="286">
        <f t="shared" si="1"/>
        <v>0</v>
      </c>
      <c r="L12" s="198"/>
      <c r="M12" s="310"/>
      <c r="O12" s="291" t="str">
        <f t="shared" si="2"/>
        <v>0</v>
      </c>
      <c r="P12" s="291" t="str">
        <f t="shared" si="3"/>
        <v>0</v>
      </c>
      <c r="Q12" s="292">
        <f t="shared" si="4"/>
        <v>0</v>
      </c>
    </row>
    <row r="13" spans="1:17">
      <c r="A13" s="162">
        <v>3</v>
      </c>
      <c r="B13" s="192"/>
      <c r="C13" s="193"/>
      <c r="D13" s="194"/>
      <c r="E13" s="195"/>
      <c r="F13" s="288" t="str">
        <f t="shared" si="0"/>
        <v>0</v>
      </c>
      <c r="G13" s="196"/>
      <c r="H13" s="196"/>
      <c r="I13" s="197"/>
      <c r="J13" s="196"/>
      <c r="K13" s="286">
        <f t="shared" si="1"/>
        <v>0</v>
      </c>
      <c r="L13" s="198"/>
      <c r="M13" s="191"/>
      <c r="O13" s="291" t="str">
        <f t="shared" si="2"/>
        <v>0</v>
      </c>
      <c r="P13" s="291" t="str">
        <f t="shared" si="3"/>
        <v>0</v>
      </c>
      <c r="Q13" s="292">
        <f t="shared" si="4"/>
        <v>0</v>
      </c>
    </row>
    <row r="14" spans="1:17">
      <c r="A14" s="162">
        <v>4</v>
      </c>
      <c r="B14" s="192"/>
      <c r="C14" s="193"/>
      <c r="D14" s="194"/>
      <c r="E14" s="195"/>
      <c r="F14" s="288" t="str">
        <f t="shared" si="0"/>
        <v>0</v>
      </c>
      <c r="G14" s="196"/>
      <c r="H14" s="196"/>
      <c r="I14" s="197"/>
      <c r="J14" s="196"/>
      <c r="K14" s="286">
        <f t="shared" si="1"/>
        <v>0</v>
      </c>
      <c r="L14" s="198"/>
      <c r="M14" s="191"/>
      <c r="O14" s="291" t="str">
        <f t="shared" si="2"/>
        <v>0</v>
      </c>
      <c r="P14" s="291" t="str">
        <f t="shared" si="3"/>
        <v>0</v>
      </c>
      <c r="Q14" s="292">
        <f t="shared" si="4"/>
        <v>0</v>
      </c>
    </row>
    <row r="15" spans="1:17">
      <c r="A15" s="162">
        <v>5</v>
      </c>
      <c r="B15" s="192"/>
      <c r="C15" s="193"/>
      <c r="D15" s="194"/>
      <c r="E15" s="195"/>
      <c r="F15" s="288" t="str">
        <f t="shared" si="0"/>
        <v>0</v>
      </c>
      <c r="G15" s="196"/>
      <c r="H15" s="196"/>
      <c r="I15" s="197"/>
      <c r="J15" s="196"/>
      <c r="K15" s="286">
        <f t="shared" si="1"/>
        <v>0</v>
      </c>
      <c r="L15" s="198"/>
      <c r="M15" s="191"/>
      <c r="O15" s="291" t="str">
        <f t="shared" si="2"/>
        <v>0</v>
      </c>
      <c r="P15" s="291" t="str">
        <f t="shared" si="3"/>
        <v>0</v>
      </c>
      <c r="Q15" s="292">
        <f t="shared" si="4"/>
        <v>0</v>
      </c>
    </row>
    <row r="16" spans="1:17">
      <c r="A16" s="162">
        <v>6</v>
      </c>
      <c r="B16" s="192"/>
      <c r="C16" s="193"/>
      <c r="D16" s="194"/>
      <c r="E16" s="195"/>
      <c r="F16" s="288" t="str">
        <f t="shared" si="0"/>
        <v>0</v>
      </c>
      <c r="G16" s="196"/>
      <c r="H16" s="196"/>
      <c r="I16" s="197"/>
      <c r="J16" s="196"/>
      <c r="K16" s="286">
        <f t="shared" si="1"/>
        <v>0</v>
      </c>
      <c r="L16" s="198"/>
      <c r="M16" s="191"/>
      <c r="O16" s="291" t="str">
        <f t="shared" si="2"/>
        <v>0</v>
      </c>
      <c r="P16" s="291" t="str">
        <f t="shared" si="3"/>
        <v>0</v>
      </c>
      <c r="Q16" s="292">
        <f t="shared" si="4"/>
        <v>0</v>
      </c>
    </row>
    <row r="17" spans="1:17">
      <c r="A17" s="162">
        <v>7</v>
      </c>
      <c r="B17" s="192"/>
      <c r="C17" s="193"/>
      <c r="D17" s="194"/>
      <c r="E17" s="195"/>
      <c r="F17" s="288" t="str">
        <f t="shared" si="0"/>
        <v>0</v>
      </c>
      <c r="G17" s="196"/>
      <c r="H17" s="196"/>
      <c r="I17" s="197"/>
      <c r="J17" s="196"/>
      <c r="K17" s="286">
        <f t="shared" si="1"/>
        <v>0</v>
      </c>
      <c r="L17" s="198"/>
      <c r="M17" s="191"/>
      <c r="O17" s="291" t="str">
        <f t="shared" si="2"/>
        <v>0</v>
      </c>
      <c r="P17" s="291" t="str">
        <f t="shared" si="3"/>
        <v>0</v>
      </c>
      <c r="Q17" s="292">
        <f t="shared" si="4"/>
        <v>0</v>
      </c>
    </row>
    <row r="18" spans="1:17">
      <c r="A18" s="162">
        <v>8</v>
      </c>
      <c r="B18" s="192"/>
      <c r="C18" s="193"/>
      <c r="D18" s="194"/>
      <c r="E18" s="195"/>
      <c r="F18" s="288" t="str">
        <f t="shared" si="0"/>
        <v>0</v>
      </c>
      <c r="G18" s="196"/>
      <c r="H18" s="196"/>
      <c r="I18" s="197"/>
      <c r="J18" s="196"/>
      <c r="K18" s="286">
        <f t="shared" si="1"/>
        <v>0</v>
      </c>
      <c r="L18" s="198"/>
      <c r="M18" s="191"/>
      <c r="O18" s="291" t="str">
        <f t="shared" si="2"/>
        <v>0</v>
      </c>
      <c r="P18" s="291" t="str">
        <f t="shared" si="3"/>
        <v>0</v>
      </c>
      <c r="Q18" s="292">
        <f t="shared" si="4"/>
        <v>0</v>
      </c>
    </row>
    <row r="19" spans="1:17">
      <c r="A19" s="162">
        <v>9</v>
      </c>
      <c r="B19" s="192"/>
      <c r="C19" s="193"/>
      <c r="D19" s="194"/>
      <c r="E19" s="195"/>
      <c r="F19" s="288" t="str">
        <f t="shared" si="0"/>
        <v>0</v>
      </c>
      <c r="G19" s="196"/>
      <c r="H19" s="196"/>
      <c r="I19" s="197"/>
      <c r="J19" s="196"/>
      <c r="K19" s="286">
        <f t="shared" si="1"/>
        <v>0</v>
      </c>
      <c r="L19" s="198"/>
      <c r="M19" s="191"/>
      <c r="O19" s="291" t="str">
        <f t="shared" si="2"/>
        <v>0</v>
      </c>
      <c r="P19" s="291" t="str">
        <f t="shared" si="3"/>
        <v>0</v>
      </c>
      <c r="Q19" s="292">
        <f t="shared" si="4"/>
        <v>0</v>
      </c>
    </row>
    <row r="20" spans="1:17">
      <c r="A20" s="162">
        <v>10</v>
      </c>
      <c r="B20" s="192"/>
      <c r="C20" s="193"/>
      <c r="D20" s="194"/>
      <c r="E20" s="195"/>
      <c r="F20" s="288" t="str">
        <f t="shared" si="0"/>
        <v>0</v>
      </c>
      <c r="G20" s="196"/>
      <c r="H20" s="196"/>
      <c r="I20" s="197"/>
      <c r="J20" s="196"/>
      <c r="K20" s="286">
        <f t="shared" si="1"/>
        <v>0</v>
      </c>
      <c r="L20" s="198"/>
      <c r="M20" s="191"/>
      <c r="O20" s="291" t="str">
        <f t="shared" si="2"/>
        <v>0</v>
      </c>
      <c r="P20" s="291" t="str">
        <f t="shared" si="3"/>
        <v>0</v>
      </c>
      <c r="Q20" s="292">
        <f t="shared" si="4"/>
        <v>0</v>
      </c>
    </row>
    <row r="21" spans="1:17">
      <c r="A21" s="162">
        <v>11</v>
      </c>
      <c r="B21" s="192"/>
      <c r="C21" s="193"/>
      <c r="D21" s="194"/>
      <c r="E21" s="195"/>
      <c r="F21" s="288" t="str">
        <f t="shared" si="0"/>
        <v>0</v>
      </c>
      <c r="G21" s="196"/>
      <c r="H21" s="196"/>
      <c r="I21" s="197"/>
      <c r="J21" s="196"/>
      <c r="K21" s="286">
        <f t="shared" si="1"/>
        <v>0</v>
      </c>
      <c r="L21" s="198"/>
      <c r="M21" s="191"/>
      <c r="O21" s="291" t="str">
        <f t="shared" si="2"/>
        <v>0</v>
      </c>
      <c r="P21" s="291" t="str">
        <f t="shared" si="3"/>
        <v>0</v>
      </c>
      <c r="Q21" s="292">
        <f t="shared" si="4"/>
        <v>0</v>
      </c>
    </row>
    <row r="22" spans="1:17">
      <c r="A22" s="162">
        <v>12</v>
      </c>
      <c r="B22" s="192"/>
      <c r="C22" s="193"/>
      <c r="D22" s="194"/>
      <c r="E22" s="195"/>
      <c r="F22" s="288" t="str">
        <f t="shared" si="0"/>
        <v>0</v>
      </c>
      <c r="G22" s="196"/>
      <c r="H22" s="196"/>
      <c r="I22" s="197"/>
      <c r="J22" s="196"/>
      <c r="K22" s="286">
        <f t="shared" si="1"/>
        <v>0</v>
      </c>
      <c r="L22" s="198"/>
      <c r="M22" s="191"/>
      <c r="O22" s="291" t="str">
        <f t="shared" si="2"/>
        <v>0</v>
      </c>
      <c r="P22" s="291" t="str">
        <f t="shared" si="3"/>
        <v>0</v>
      </c>
      <c r="Q22" s="292">
        <f t="shared" si="4"/>
        <v>0</v>
      </c>
    </row>
    <row r="23" spans="1:17">
      <c r="A23" s="162">
        <v>13</v>
      </c>
      <c r="B23" s="192"/>
      <c r="C23" s="193"/>
      <c r="D23" s="194"/>
      <c r="E23" s="195"/>
      <c r="F23" s="288" t="str">
        <f t="shared" si="0"/>
        <v>0</v>
      </c>
      <c r="G23" s="196"/>
      <c r="H23" s="196"/>
      <c r="I23" s="197"/>
      <c r="J23" s="196"/>
      <c r="K23" s="286">
        <f t="shared" si="1"/>
        <v>0</v>
      </c>
      <c r="L23" s="198"/>
      <c r="M23" s="191"/>
      <c r="O23" s="291" t="str">
        <f t="shared" si="2"/>
        <v>0</v>
      </c>
      <c r="P23" s="291" t="str">
        <f t="shared" si="3"/>
        <v>0</v>
      </c>
      <c r="Q23" s="292">
        <f t="shared" si="4"/>
        <v>0</v>
      </c>
    </row>
    <row r="24" spans="1:17">
      <c r="A24" s="162">
        <v>14</v>
      </c>
      <c r="B24" s="192"/>
      <c r="C24" s="193"/>
      <c r="D24" s="194"/>
      <c r="E24" s="195"/>
      <c r="F24" s="288" t="str">
        <f t="shared" si="0"/>
        <v>0</v>
      </c>
      <c r="G24" s="196"/>
      <c r="H24" s="196"/>
      <c r="I24" s="197"/>
      <c r="J24" s="196"/>
      <c r="K24" s="286">
        <f t="shared" si="1"/>
        <v>0</v>
      </c>
      <c r="L24" s="198"/>
      <c r="M24" s="191"/>
      <c r="O24" s="291" t="str">
        <f t="shared" si="2"/>
        <v>0</v>
      </c>
      <c r="P24" s="291" t="str">
        <f t="shared" si="3"/>
        <v>0</v>
      </c>
      <c r="Q24" s="292">
        <f t="shared" si="4"/>
        <v>0</v>
      </c>
    </row>
    <row r="25" spans="1:17">
      <c r="A25" s="162">
        <v>15</v>
      </c>
      <c r="B25" s="192"/>
      <c r="C25" s="193"/>
      <c r="D25" s="194"/>
      <c r="E25" s="195"/>
      <c r="F25" s="288" t="str">
        <f t="shared" si="0"/>
        <v>0</v>
      </c>
      <c r="G25" s="196"/>
      <c r="H25" s="196"/>
      <c r="I25" s="197"/>
      <c r="J25" s="196"/>
      <c r="K25" s="286">
        <f t="shared" si="1"/>
        <v>0</v>
      </c>
      <c r="L25" s="198"/>
      <c r="M25" s="191"/>
      <c r="O25" s="291" t="str">
        <f t="shared" si="2"/>
        <v>0</v>
      </c>
      <c r="P25" s="291" t="str">
        <f t="shared" si="3"/>
        <v>0</v>
      </c>
      <c r="Q25" s="292">
        <f t="shared" si="4"/>
        <v>0</v>
      </c>
    </row>
    <row r="26" spans="1:17">
      <c r="A26" s="162">
        <v>16</v>
      </c>
      <c r="B26" s="192"/>
      <c r="C26" s="193"/>
      <c r="D26" s="194"/>
      <c r="E26" s="195"/>
      <c r="F26" s="288" t="str">
        <f t="shared" si="0"/>
        <v>0</v>
      </c>
      <c r="G26" s="196"/>
      <c r="H26" s="196"/>
      <c r="I26" s="197"/>
      <c r="J26" s="196"/>
      <c r="K26" s="286">
        <f t="shared" si="1"/>
        <v>0</v>
      </c>
      <c r="L26" s="198"/>
      <c r="M26" s="191"/>
      <c r="O26" s="291" t="str">
        <f t="shared" si="2"/>
        <v>0</v>
      </c>
      <c r="P26" s="291" t="str">
        <f t="shared" si="3"/>
        <v>0</v>
      </c>
      <c r="Q26" s="292">
        <f t="shared" si="4"/>
        <v>0</v>
      </c>
    </row>
    <row r="27" spans="1:17">
      <c r="A27" s="162">
        <v>17</v>
      </c>
      <c r="B27" s="192"/>
      <c r="C27" s="193"/>
      <c r="D27" s="194"/>
      <c r="E27" s="195"/>
      <c r="F27" s="288" t="str">
        <f t="shared" si="0"/>
        <v>0</v>
      </c>
      <c r="G27" s="196"/>
      <c r="H27" s="196"/>
      <c r="I27" s="197"/>
      <c r="J27" s="196"/>
      <c r="K27" s="286">
        <f t="shared" si="1"/>
        <v>0</v>
      </c>
      <c r="L27" s="198"/>
      <c r="M27" s="191"/>
      <c r="O27" s="291" t="str">
        <f t="shared" si="2"/>
        <v>0</v>
      </c>
      <c r="P27" s="291" t="str">
        <f t="shared" si="3"/>
        <v>0</v>
      </c>
      <c r="Q27" s="292">
        <f t="shared" si="4"/>
        <v>0</v>
      </c>
    </row>
    <row r="28" spans="1:17">
      <c r="A28" s="162">
        <v>18</v>
      </c>
      <c r="B28" s="192"/>
      <c r="C28" s="193"/>
      <c r="D28" s="194"/>
      <c r="E28" s="195"/>
      <c r="F28" s="288" t="str">
        <f t="shared" si="0"/>
        <v>0</v>
      </c>
      <c r="G28" s="196"/>
      <c r="H28" s="196"/>
      <c r="I28" s="197"/>
      <c r="J28" s="196"/>
      <c r="K28" s="286">
        <f t="shared" si="1"/>
        <v>0</v>
      </c>
      <c r="L28" s="198"/>
      <c r="M28" s="191"/>
      <c r="O28" s="291" t="str">
        <f t="shared" si="2"/>
        <v>0</v>
      </c>
      <c r="P28" s="291" t="str">
        <f t="shared" si="3"/>
        <v>0</v>
      </c>
      <c r="Q28" s="292">
        <f t="shared" si="4"/>
        <v>0</v>
      </c>
    </row>
    <row r="29" spans="1:17">
      <c r="A29" s="162">
        <v>19</v>
      </c>
      <c r="B29" s="192"/>
      <c r="C29" s="193"/>
      <c r="D29" s="194"/>
      <c r="E29" s="195"/>
      <c r="F29" s="288" t="str">
        <f t="shared" si="0"/>
        <v>0</v>
      </c>
      <c r="G29" s="196"/>
      <c r="H29" s="196"/>
      <c r="I29" s="197"/>
      <c r="J29" s="196"/>
      <c r="K29" s="286">
        <f t="shared" si="1"/>
        <v>0</v>
      </c>
      <c r="L29" s="198"/>
      <c r="M29" s="191"/>
      <c r="O29" s="291" t="str">
        <f t="shared" si="2"/>
        <v>0</v>
      </c>
      <c r="P29" s="291" t="str">
        <f t="shared" si="3"/>
        <v>0</v>
      </c>
      <c r="Q29" s="292">
        <f t="shared" si="4"/>
        <v>0</v>
      </c>
    </row>
    <row r="30" spans="1:17">
      <c r="A30" s="162">
        <v>20</v>
      </c>
      <c r="B30" s="192"/>
      <c r="C30" s="193"/>
      <c r="D30" s="194"/>
      <c r="E30" s="195"/>
      <c r="F30" s="288" t="str">
        <f t="shared" si="0"/>
        <v>0</v>
      </c>
      <c r="G30" s="196"/>
      <c r="H30" s="196"/>
      <c r="I30" s="197"/>
      <c r="J30" s="196"/>
      <c r="K30" s="286">
        <f t="shared" si="1"/>
        <v>0</v>
      </c>
      <c r="L30" s="198"/>
      <c r="M30" s="191"/>
      <c r="O30" s="291" t="str">
        <f t="shared" si="2"/>
        <v>0</v>
      </c>
      <c r="P30" s="291" t="str">
        <f t="shared" si="3"/>
        <v>0</v>
      </c>
      <c r="Q30" s="292">
        <f t="shared" si="4"/>
        <v>0</v>
      </c>
    </row>
    <row r="31" spans="1:17">
      <c r="A31" s="162">
        <v>21</v>
      </c>
      <c r="B31" s="192"/>
      <c r="C31" s="193"/>
      <c r="D31" s="194"/>
      <c r="E31" s="195"/>
      <c r="F31" s="288" t="str">
        <f t="shared" si="0"/>
        <v>0</v>
      </c>
      <c r="G31" s="196"/>
      <c r="H31" s="196"/>
      <c r="I31" s="197"/>
      <c r="J31" s="196"/>
      <c r="K31" s="286">
        <f t="shared" si="1"/>
        <v>0</v>
      </c>
      <c r="L31" s="198"/>
      <c r="M31" s="191"/>
      <c r="O31" s="291" t="str">
        <f t="shared" si="2"/>
        <v>0</v>
      </c>
      <c r="P31" s="291" t="str">
        <f t="shared" si="3"/>
        <v>0</v>
      </c>
      <c r="Q31" s="292">
        <f t="shared" si="4"/>
        <v>0</v>
      </c>
    </row>
    <row r="32" spans="1:17">
      <c r="A32" s="162">
        <v>22</v>
      </c>
      <c r="B32" s="192"/>
      <c r="C32" s="193"/>
      <c r="D32" s="194"/>
      <c r="E32" s="195"/>
      <c r="F32" s="288" t="str">
        <f t="shared" si="0"/>
        <v>0</v>
      </c>
      <c r="G32" s="196"/>
      <c r="H32" s="196"/>
      <c r="I32" s="197"/>
      <c r="J32" s="196"/>
      <c r="K32" s="286">
        <f t="shared" si="1"/>
        <v>0</v>
      </c>
      <c r="L32" s="198"/>
      <c r="M32" s="191"/>
      <c r="O32" s="291" t="str">
        <f t="shared" si="2"/>
        <v>0</v>
      </c>
      <c r="P32" s="291" t="str">
        <f t="shared" si="3"/>
        <v>0</v>
      </c>
      <c r="Q32" s="292">
        <f t="shared" si="4"/>
        <v>0</v>
      </c>
    </row>
    <row r="33" spans="1:17">
      <c r="A33" s="162">
        <v>23</v>
      </c>
      <c r="B33" s="192"/>
      <c r="C33" s="193"/>
      <c r="D33" s="194"/>
      <c r="E33" s="195"/>
      <c r="F33" s="288" t="str">
        <f t="shared" si="0"/>
        <v>0</v>
      </c>
      <c r="G33" s="196"/>
      <c r="H33" s="196"/>
      <c r="I33" s="197"/>
      <c r="J33" s="196"/>
      <c r="K33" s="286">
        <f t="shared" si="1"/>
        <v>0</v>
      </c>
      <c r="L33" s="198"/>
      <c r="M33" s="191"/>
      <c r="O33" s="291" t="str">
        <f t="shared" si="2"/>
        <v>0</v>
      </c>
      <c r="P33" s="291" t="str">
        <f t="shared" si="3"/>
        <v>0</v>
      </c>
      <c r="Q33" s="292">
        <f t="shared" si="4"/>
        <v>0</v>
      </c>
    </row>
    <row r="34" spans="1:17">
      <c r="A34" s="162">
        <v>24</v>
      </c>
      <c r="B34" s="192"/>
      <c r="C34" s="193"/>
      <c r="D34" s="194"/>
      <c r="E34" s="195"/>
      <c r="F34" s="288" t="str">
        <f t="shared" si="0"/>
        <v>0</v>
      </c>
      <c r="G34" s="196"/>
      <c r="H34" s="196"/>
      <c r="I34" s="197"/>
      <c r="J34" s="196"/>
      <c r="K34" s="286">
        <f t="shared" si="1"/>
        <v>0</v>
      </c>
      <c r="L34" s="198"/>
      <c r="M34" s="191"/>
      <c r="O34" s="291" t="str">
        <f t="shared" si="2"/>
        <v>0</v>
      </c>
      <c r="P34" s="291" t="str">
        <f t="shared" si="3"/>
        <v>0</v>
      </c>
      <c r="Q34" s="292">
        <f t="shared" si="4"/>
        <v>0</v>
      </c>
    </row>
    <row r="35" spans="1:17">
      <c r="A35" s="162">
        <v>25</v>
      </c>
      <c r="B35" s="192"/>
      <c r="C35" s="193"/>
      <c r="D35" s="194"/>
      <c r="E35" s="195"/>
      <c r="F35" s="288" t="str">
        <f t="shared" si="0"/>
        <v>0</v>
      </c>
      <c r="G35" s="196"/>
      <c r="H35" s="196"/>
      <c r="I35" s="197"/>
      <c r="J35" s="196"/>
      <c r="K35" s="286">
        <f t="shared" si="1"/>
        <v>0</v>
      </c>
      <c r="L35" s="198"/>
      <c r="M35" s="191"/>
      <c r="O35" s="291" t="str">
        <f t="shared" si="2"/>
        <v>0</v>
      </c>
      <c r="P35" s="291" t="str">
        <f t="shared" si="3"/>
        <v>0</v>
      </c>
      <c r="Q35" s="292">
        <f t="shared" si="4"/>
        <v>0</v>
      </c>
    </row>
    <row r="36" spans="1:17">
      <c r="A36" s="162">
        <v>26</v>
      </c>
      <c r="B36" s="192"/>
      <c r="C36" s="193"/>
      <c r="D36" s="194"/>
      <c r="E36" s="195"/>
      <c r="F36" s="288" t="str">
        <f t="shared" si="0"/>
        <v>0</v>
      </c>
      <c r="G36" s="196"/>
      <c r="H36" s="196"/>
      <c r="I36" s="197"/>
      <c r="J36" s="196"/>
      <c r="K36" s="286">
        <f t="shared" si="1"/>
        <v>0</v>
      </c>
      <c r="L36" s="198"/>
      <c r="M36" s="191"/>
      <c r="O36" s="291" t="str">
        <f t="shared" si="2"/>
        <v>0</v>
      </c>
      <c r="P36" s="291" t="str">
        <f t="shared" si="3"/>
        <v>0</v>
      </c>
      <c r="Q36" s="292">
        <f t="shared" si="4"/>
        <v>0</v>
      </c>
    </row>
    <row r="37" spans="1:17">
      <c r="A37" s="162">
        <v>27</v>
      </c>
      <c r="B37" s="192"/>
      <c r="C37" s="193"/>
      <c r="D37" s="194"/>
      <c r="E37" s="195"/>
      <c r="F37" s="288" t="str">
        <f t="shared" si="0"/>
        <v>0</v>
      </c>
      <c r="G37" s="196"/>
      <c r="H37" s="196"/>
      <c r="I37" s="197"/>
      <c r="J37" s="196"/>
      <c r="K37" s="286">
        <f t="shared" si="1"/>
        <v>0</v>
      </c>
      <c r="L37" s="198"/>
      <c r="M37" s="191"/>
      <c r="O37" s="291" t="str">
        <f t="shared" si="2"/>
        <v>0</v>
      </c>
      <c r="P37" s="291" t="str">
        <f t="shared" si="3"/>
        <v>0</v>
      </c>
      <c r="Q37" s="292">
        <f t="shared" si="4"/>
        <v>0</v>
      </c>
    </row>
    <row r="38" spans="1:17">
      <c r="A38" s="162">
        <v>28</v>
      </c>
      <c r="B38" s="192"/>
      <c r="C38" s="193"/>
      <c r="D38" s="194"/>
      <c r="E38" s="195"/>
      <c r="F38" s="288" t="str">
        <f t="shared" si="0"/>
        <v>0</v>
      </c>
      <c r="G38" s="196"/>
      <c r="H38" s="196"/>
      <c r="I38" s="197"/>
      <c r="J38" s="196"/>
      <c r="K38" s="286">
        <f t="shared" si="1"/>
        <v>0</v>
      </c>
      <c r="L38" s="198"/>
      <c r="M38" s="191"/>
      <c r="O38" s="291" t="str">
        <f t="shared" si="2"/>
        <v>0</v>
      </c>
      <c r="P38" s="291" t="str">
        <f t="shared" si="3"/>
        <v>0</v>
      </c>
      <c r="Q38" s="292">
        <f t="shared" si="4"/>
        <v>0</v>
      </c>
    </row>
    <row r="39" spans="1:17">
      <c r="A39" s="162">
        <v>29</v>
      </c>
      <c r="B39" s="192"/>
      <c r="C39" s="193"/>
      <c r="D39" s="194"/>
      <c r="E39" s="195"/>
      <c r="F39" s="288" t="str">
        <f t="shared" si="0"/>
        <v>0</v>
      </c>
      <c r="G39" s="196"/>
      <c r="H39" s="196"/>
      <c r="I39" s="197"/>
      <c r="J39" s="196"/>
      <c r="K39" s="286">
        <f t="shared" si="1"/>
        <v>0</v>
      </c>
      <c r="L39" s="198"/>
      <c r="M39" s="191"/>
      <c r="O39" s="291" t="str">
        <f t="shared" si="2"/>
        <v>0</v>
      </c>
      <c r="P39" s="291" t="str">
        <f t="shared" si="3"/>
        <v>0</v>
      </c>
      <c r="Q39" s="292">
        <f t="shared" si="4"/>
        <v>0</v>
      </c>
    </row>
    <row r="40" spans="1:17">
      <c r="A40" s="162">
        <v>30</v>
      </c>
      <c r="B40" s="192"/>
      <c r="C40" s="193"/>
      <c r="D40" s="194"/>
      <c r="E40" s="195"/>
      <c r="F40" s="288" t="str">
        <f t="shared" si="0"/>
        <v>0</v>
      </c>
      <c r="G40" s="196"/>
      <c r="H40" s="196"/>
      <c r="I40" s="197"/>
      <c r="J40" s="196"/>
      <c r="K40" s="286">
        <f t="shared" si="1"/>
        <v>0</v>
      </c>
      <c r="L40" s="198"/>
      <c r="M40" s="191"/>
      <c r="O40" s="291" t="str">
        <f t="shared" si="2"/>
        <v>0</v>
      </c>
      <c r="P40" s="291" t="str">
        <f t="shared" si="3"/>
        <v>0</v>
      </c>
      <c r="Q40" s="292">
        <f t="shared" si="4"/>
        <v>0</v>
      </c>
    </row>
    <row r="41" spans="1:17">
      <c r="A41" s="162">
        <v>31</v>
      </c>
      <c r="B41" s="192"/>
      <c r="C41" s="193"/>
      <c r="D41" s="194"/>
      <c r="E41" s="195"/>
      <c r="F41" s="288" t="str">
        <f t="shared" si="0"/>
        <v>0</v>
      </c>
      <c r="G41" s="196"/>
      <c r="H41" s="196"/>
      <c r="I41" s="197"/>
      <c r="J41" s="196"/>
      <c r="K41" s="286">
        <f t="shared" si="1"/>
        <v>0</v>
      </c>
      <c r="L41" s="198"/>
      <c r="M41" s="191"/>
      <c r="O41" s="291" t="str">
        <f t="shared" si="2"/>
        <v>0</v>
      </c>
      <c r="P41" s="291" t="str">
        <f t="shared" si="3"/>
        <v>0</v>
      </c>
      <c r="Q41" s="292">
        <f t="shared" si="4"/>
        <v>0</v>
      </c>
    </row>
    <row r="42" spans="1:17">
      <c r="A42" s="162">
        <v>32</v>
      </c>
      <c r="B42" s="192"/>
      <c r="C42" s="193"/>
      <c r="D42" s="194"/>
      <c r="E42" s="195"/>
      <c r="F42" s="288" t="str">
        <f t="shared" si="0"/>
        <v>0</v>
      </c>
      <c r="G42" s="196"/>
      <c r="H42" s="196"/>
      <c r="I42" s="197"/>
      <c r="J42" s="196"/>
      <c r="K42" s="286">
        <f t="shared" si="1"/>
        <v>0</v>
      </c>
      <c r="L42" s="198"/>
      <c r="M42" s="191"/>
      <c r="O42" s="291" t="str">
        <f t="shared" si="2"/>
        <v>0</v>
      </c>
      <c r="P42" s="291" t="str">
        <f t="shared" si="3"/>
        <v>0</v>
      </c>
      <c r="Q42" s="292">
        <f t="shared" si="4"/>
        <v>0</v>
      </c>
    </row>
    <row r="43" spans="1:17">
      <c r="A43" s="162">
        <v>33</v>
      </c>
      <c r="B43" s="192"/>
      <c r="C43" s="193"/>
      <c r="D43" s="194"/>
      <c r="E43" s="195"/>
      <c r="F43" s="288" t="str">
        <f t="shared" si="0"/>
        <v>0</v>
      </c>
      <c r="G43" s="196"/>
      <c r="H43" s="196"/>
      <c r="I43" s="197"/>
      <c r="J43" s="196"/>
      <c r="K43" s="286">
        <f t="shared" si="1"/>
        <v>0</v>
      </c>
      <c r="L43" s="198"/>
      <c r="M43" s="191"/>
      <c r="O43" s="291" t="str">
        <f t="shared" si="2"/>
        <v>0</v>
      </c>
      <c r="P43" s="291" t="str">
        <f t="shared" si="3"/>
        <v>0</v>
      </c>
      <c r="Q43" s="292">
        <f t="shared" si="4"/>
        <v>0</v>
      </c>
    </row>
    <row r="44" spans="1:17">
      <c r="A44" s="162">
        <v>34</v>
      </c>
      <c r="B44" s="192"/>
      <c r="C44" s="193"/>
      <c r="D44" s="194"/>
      <c r="E44" s="195"/>
      <c r="F44" s="288" t="str">
        <f t="shared" si="0"/>
        <v>0</v>
      </c>
      <c r="G44" s="196"/>
      <c r="H44" s="196"/>
      <c r="I44" s="197"/>
      <c r="J44" s="196"/>
      <c r="K44" s="286">
        <f t="shared" si="1"/>
        <v>0</v>
      </c>
      <c r="L44" s="198"/>
      <c r="M44" s="191"/>
      <c r="O44" s="291" t="str">
        <f t="shared" si="2"/>
        <v>0</v>
      </c>
      <c r="P44" s="291" t="str">
        <f t="shared" si="3"/>
        <v>0</v>
      </c>
      <c r="Q44" s="292">
        <f t="shared" si="4"/>
        <v>0</v>
      </c>
    </row>
    <row r="45" spans="1:17">
      <c r="A45" s="162">
        <v>35</v>
      </c>
      <c r="B45" s="192"/>
      <c r="C45" s="193"/>
      <c r="D45" s="194"/>
      <c r="E45" s="195"/>
      <c r="F45" s="288" t="str">
        <f t="shared" si="0"/>
        <v>0</v>
      </c>
      <c r="G45" s="196"/>
      <c r="H45" s="196"/>
      <c r="I45" s="197"/>
      <c r="J45" s="196"/>
      <c r="K45" s="286">
        <f t="shared" si="1"/>
        <v>0</v>
      </c>
      <c r="L45" s="198"/>
      <c r="M45" s="191"/>
      <c r="O45" s="291" t="str">
        <f t="shared" si="2"/>
        <v>0</v>
      </c>
      <c r="P45" s="291" t="str">
        <f t="shared" si="3"/>
        <v>0</v>
      </c>
      <c r="Q45" s="292">
        <f t="shared" si="4"/>
        <v>0</v>
      </c>
    </row>
    <row r="46" spans="1:17">
      <c r="A46" s="162">
        <v>36</v>
      </c>
      <c r="B46" s="192"/>
      <c r="C46" s="193"/>
      <c r="D46" s="194"/>
      <c r="E46" s="195"/>
      <c r="F46" s="288" t="str">
        <f t="shared" si="0"/>
        <v>0</v>
      </c>
      <c r="G46" s="196"/>
      <c r="H46" s="196"/>
      <c r="I46" s="197"/>
      <c r="J46" s="196"/>
      <c r="K46" s="286">
        <f t="shared" si="1"/>
        <v>0</v>
      </c>
      <c r="L46" s="198"/>
      <c r="M46" s="191"/>
      <c r="O46" s="291" t="str">
        <f t="shared" si="2"/>
        <v>0</v>
      </c>
      <c r="P46" s="291" t="str">
        <f t="shared" si="3"/>
        <v>0</v>
      </c>
      <c r="Q46" s="292">
        <f t="shared" si="4"/>
        <v>0</v>
      </c>
    </row>
    <row r="47" spans="1:17">
      <c r="A47" s="162">
        <v>37</v>
      </c>
      <c r="B47" s="192"/>
      <c r="C47" s="193"/>
      <c r="D47" s="194"/>
      <c r="E47" s="195"/>
      <c r="F47" s="288" t="str">
        <f t="shared" si="0"/>
        <v>0</v>
      </c>
      <c r="G47" s="196"/>
      <c r="H47" s="196"/>
      <c r="I47" s="197"/>
      <c r="J47" s="196"/>
      <c r="K47" s="286">
        <f t="shared" si="1"/>
        <v>0</v>
      </c>
      <c r="L47" s="198"/>
      <c r="M47" s="191"/>
      <c r="O47" s="291" t="str">
        <f t="shared" si="2"/>
        <v>0</v>
      </c>
      <c r="P47" s="291" t="str">
        <f t="shared" si="3"/>
        <v>0</v>
      </c>
      <c r="Q47" s="292">
        <f t="shared" si="4"/>
        <v>0</v>
      </c>
    </row>
    <row r="48" spans="1:17">
      <c r="A48" s="162">
        <v>38</v>
      </c>
      <c r="B48" s="192"/>
      <c r="C48" s="193"/>
      <c r="D48" s="194"/>
      <c r="E48" s="195"/>
      <c r="F48" s="288" t="str">
        <f t="shared" si="0"/>
        <v>0</v>
      </c>
      <c r="G48" s="196"/>
      <c r="H48" s="196"/>
      <c r="I48" s="197"/>
      <c r="J48" s="196"/>
      <c r="K48" s="286">
        <f t="shared" si="1"/>
        <v>0</v>
      </c>
      <c r="L48" s="198"/>
      <c r="M48" s="191"/>
      <c r="O48" s="291" t="str">
        <f t="shared" si="2"/>
        <v>0</v>
      </c>
      <c r="P48" s="291" t="str">
        <f t="shared" si="3"/>
        <v>0</v>
      </c>
      <c r="Q48" s="292">
        <f t="shared" si="4"/>
        <v>0</v>
      </c>
    </row>
    <row r="49" spans="1:17">
      <c r="A49" s="162">
        <v>39</v>
      </c>
      <c r="B49" s="192"/>
      <c r="C49" s="193"/>
      <c r="D49" s="194"/>
      <c r="E49" s="195"/>
      <c r="F49" s="288" t="str">
        <f t="shared" si="0"/>
        <v>0</v>
      </c>
      <c r="G49" s="196"/>
      <c r="H49" s="196"/>
      <c r="I49" s="197"/>
      <c r="J49" s="196"/>
      <c r="K49" s="286">
        <f t="shared" si="1"/>
        <v>0</v>
      </c>
      <c r="L49" s="198"/>
      <c r="M49" s="191"/>
      <c r="O49" s="291" t="str">
        <f t="shared" si="2"/>
        <v>0</v>
      </c>
      <c r="P49" s="291" t="str">
        <f t="shared" si="3"/>
        <v>0</v>
      </c>
      <c r="Q49" s="292">
        <f t="shared" si="4"/>
        <v>0</v>
      </c>
    </row>
    <row r="50" spans="1:17">
      <c r="A50" s="162">
        <v>40</v>
      </c>
      <c r="B50" s="192"/>
      <c r="C50" s="193"/>
      <c r="D50" s="194"/>
      <c r="E50" s="195"/>
      <c r="F50" s="288" t="str">
        <f t="shared" si="0"/>
        <v>0</v>
      </c>
      <c r="G50" s="196"/>
      <c r="H50" s="196"/>
      <c r="I50" s="197"/>
      <c r="J50" s="196"/>
      <c r="K50" s="286">
        <f t="shared" si="1"/>
        <v>0</v>
      </c>
      <c r="L50" s="198"/>
      <c r="M50" s="191"/>
      <c r="O50" s="291" t="str">
        <f t="shared" si="2"/>
        <v>0</v>
      </c>
      <c r="P50" s="291" t="str">
        <f t="shared" si="3"/>
        <v>0</v>
      </c>
      <c r="Q50" s="292">
        <f t="shared" si="4"/>
        <v>0</v>
      </c>
    </row>
    <row r="51" spans="1:17">
      <c r="A51" s="162">
        <v>41</v>
      </c>
      <c r="B51" s="192"/>
      <c r="C51" s="193"/>
      <c r="D51" s="194"/>
      <c r="E51" s="195"/>
      <c r="F51" s="288" t="str">
        <f t="shared" si="0"/>
        <v>0</v>
      </c>
      <c r="G51" s="196"/>
      <c r="H51" s="196"/>
      <c r="I51" s="197"/>
      <c r="J51" s="196"/>
      <c r="K51" s="286">
        <f t="shared" si="1"/>
        <v>0</v>
      </c>
      <c r="L51" s="198"/>
      <c r="M51" s="191"/>
      <c r="O51" s="291" t="str">
        <f t="shared" si="2"/>
        <v>0</v>
      </c>
      <c r="P51" s="291" t="str">
        <f t="shared" si="3"/>
        <v>0</v>
      </c>
      <c r="Q51" s="292">
        <f t="shared" si="4"/>
        <v>0</v>
      </c>
    </row>
    <row r="52" spans="1:17">
      <c r="A52" s="162">
        <v>42</v>
      </c>
      <c r="B52" s="192"/>
      <c r="C52" s="193"/>
      <c r="D52" s="194"/>
      <c r="E52" s="195"/>
      <c r="F52" s="288" t="str">
        <f t="shared" si="0"/>
        <v>0</v>
      </c>
      <c r="G52" s="196"/>
      <c r="H52" s="196"/>
      <c r="I52" s="197"/>
      <c r="J52" s="196"/>
      <c r="K52" s="286">
        <f t="shared" si="1"/>
        <v>0</v>
      </c>
      <c r="L52" s="198"/>
      <c r="M52" s="191"/>
      <c r="O52" s="291" t="str">
        <f t="shared" si="2"/>
        <v>0</v>
      </c>
      <c r="P52" s="291" t="str">
        <f t="shared" si="3"/>
        <v>0</v>
      </c>
      <c r="Q52" s="292">
        <f t="shared" si="4"/>
        <v>0</v>
      </c>
    </row>
    <row r="53" spans="1:17" ht="12" customHeight="1">
      <c r="A53" s="162">
        <v>43</v>
      </c>
      <c r="B53" s="192"/>
      <c r="C53" s="193"/>
      <c r="D53" s="194"/>
      <c r="E53" s="195"/>
      <c r="F53" s="288" t="str">
        <f t="shared" si="0"/>
        <v>0</v>
      </c>
      <c r="G53" s="196"/>
      <c r="H53" s="196"/>
      <c r="I53" s="197"/>
      <c r="J53" s="196"/>
      <c r="K53" s="286">
        <f t="shared" si="1"/>
        <v>0</v>
      </c>
      <c r="L53" s="198"/>
      <c r="M53" s="191"/>
      <c r="O53" s="291" t="str">
        <f t="shared" si="2"/>
        <v>0</v>
      </c>
      <c r="P53" s="291" t="str">
        <f t="shared" si="3"/>
        <v>0</v>
      </c>
      <c r="Q53" s="292">
        <f t="shared" si="4"/>
        <v>0</v>
      </c>
    </row>
    <row r="54" spans="1:17">
      <c r="A54" s="162">
        <v>44</v>
      </c>
      <c r="B54" s="192"/>
      <c r="C54" s="199"/>
      <c r="D54" s="200"/>
      <c r="E54" s="195"/>
      <c r="F54" s="187" t="str">
        <f t="shared" si="0"/>
        <v>0</v>
      </c>
      <c r="G54" s="196"/>
      <c r="H54" s="196"/>
      <c r="I54" s="197"/>
      <c r="J54" s="196"/>
      <c r="K54" s="286">
        <f t="shared" si="1"/>
        <v>0</v>
      </c>
      <c r="L54" s="198"/>
      <c r="M54" s="191"/>
      <c r="O54" s="291" t="str">
        <f t="shared" si="2"/>
        <v>0</v>
      </c>
      <c r="P54" s="291" t="str">
        <f t="shared" si="3"/>
        <v>0</v>
      </c>
      <c r="Q54" s="292">
        <f t="shared" si="4"/>
        <v>0</v>
      </c>
    </row>
    <row r="55" spans="1:17" ht="14.25" thickBot="1">
      <c r="A55" s="162">
        <v>45</v>
      </c>
      <c r="B55" s="201"/>
      <c r="C55" s="202"/>
      <c r="D55" s="203"/>
      <c r="E55" s="204"/>
      <c r="F55" s="205" t="str">
        <f t="shared" si="0"/>
        <v>0</v>
      </c>
      <c r="G55" s="206"/>
      <c r="H55" s="206"/>
      <c r="I55" s="207"/>
      <c r="J55" s="206"/>
      <c r="K55" s="287">
        <f t="shared" si="1"/>
        <v>0</v>
      </c>
      <c r="L55" s="208"/>
      <c r="M55" s="191"/>
      <c r="O55" s="293" t="str">
        <f t="shared" si="2"/>
        <v>0</v>
      </c>
      <c r="P55" s="293" t="str">
        <f t="shared" si="3"/>
        <v>0</v>
      </c>
      <c r="Q55" s="294">
        <f t="shared" si="4"/>
        <v>0</v>
      </c>
    </row>
    <row r="56" spans="1:17" ht="14.25" thickBot="1"/>
    <row r="57" spans="1:17" ht="19.5" customHeight="1" thickBot="1">
      <c r="J57" s="209" t="s">
        <v>221</v>
      </c>
      <c r="K57" s="304">
        <f ca="1">SUM(OFFSET(K11,0,0):K55)</f>
        <v>0</v>
      </c>
      <c r="L57" s="210"/>
      <c r="O57" s="295">
        <f ca="1">SUM(OFFSET(O11,0,0):O55)</f>
        <v>0</v>
      </c>
      <c r="P57" s="295">
        <f ca="1">SUM(OFFSET(P11,0,0):P55)</f>
        <v>0</v>
      </c>
      <c r="Q57" s="295">
        <f ca="1">SUM(OFFSET(Q11,0,0):Q55)</f>
        <v>0</v>
      </c>
    </row>
    <row r="58" spans="1:17" s="211" customFormat="1" ht="16.5" customHeight="1" thickBot="1">
      <c r="B58" s="212"/>
      <c r="J58" s="213"/>
      <c r="K58" s="214"/>
      <c r="O58" s="212" t="s">
        <v>222</v>
      </c>
      <c r="P58" s="212" t="s">
        <v>223</v>
      </c>
      <c r="Q58" s="212" t="s">
        <v>224</v>
      </c>
    </row>
    <row r="59" spans="1:17" ht="19.5" customHeight="1" thickBot="1">
      <c r="J59" s="209"/>
      <c r="K59" s="210"/>
      <c r="N59" s="163" t="s">
        <v>225</v>
      </c>
      <c r="O59" s="296">
        <f ca="1">IFERROR(O$57/($O57+$P57),0)</f>
        <v>0</v>
      </c>
      <c r="P59" s="296">
        <f ca="1">IFERROR(P$57/($O57+$P57),0)</f>
        <v>0</v>
      </c>
      <c r="Q59" s="297">
        <f ca="1">SUM($O$59:$P$59)</f>
        <v>0</v>
      </c>
    </row>
    <row r="60" spans="1:17" ht="19.5" customHeight="1" thickBot="1">
      <c r="J60" s="209"/>
      <c r="K60" s="210"/>
      <c r="N60" s="163" t="s">
        <v>226</v>
      </c>
      <c r="O60" s="298">
        <f ca="1">IFERROR($Q$57*O$59,0)</f>
        <v>0</v>
      </c>
      <c r="P60" s="298">
        <f ca="1">IFERROR($Q$57*P$59,0)</f>
        <v>0</v>
      </c>
      <c r="Q60" s="299">
        <f ca="1">SUM($O$60:$P$60)</f>
        <v>0</v>
      </c>
    </row>
    <row r="61" spans="1:17" ht="19.5" customHeight="1" thickBot="1">
      <c r="J61" s="209"/>
      <c r="K61" s="210"/>
      <c r="M61" s="529" t="s">
        <v>227</v>
      </c>
      <c r="N61" s="530"/>
      <c r="O61" s="300">
        <f ca="1">IFERROR(O$57+O$60,0)</f>
        <v>0</v>
      </c>
      <c r="P61" s="300">
        <f ca="1">IFERROR(P$57+P$60,0)</f>
        <v>0</v>
      </c>
      <c r="Q61" s="301">
        <f ca="1">SUM($O$61:$P$61)</f>
        <v>0</v>
      </c>
    </row>
    <row r="62" spans="1:17" ht="19.5" customHeight="1" thickBot="1">
      <c r="J62" s="209" t="s">
        <v>228</v>
      </c>
      <c r="K62" s="304">
        <f ca="1">K57*0.1</f>
        <v>0</v>
      </c>
      <c r="N62" s="163" t="s">
        <v>229</v>
      </c>
      <c r="O62" s="302">
        <f ca="1">IFERROR($K$62*O$59,0)</f>
        <v>0</v>
      </c>
      <c r="P62" s="302">
        <f ca="1">IFERROR($K$62*P$59,0)</f>
        <v>0</v>
      </c>
      <c r="Q62" s="303">
        <f ca="1">SUM($O$62:$P$62)</f>
        <v>0</v>
      </c>
    </row>
    <row r="63" spans="1:17" ht="19.5" customHeight="1" thickBot="1">
      <c r="J63" s="209"/>
      <c r="K63" s="210"/>
      <c r="O63" s="215" t="s">
        <v>230</v>
      </c>
      <c r="P63" s="216" t="s">
        <v>231</v>
      </c>
    </row>
    <row r="64" spans="1:17" ht="19.5" customHeight="1" thickBot="1">
      <c r="J64" s="209" t="s">
        <v>232</v>
      </c>
      <c r="K64" s="305">
        <f ca="1">IFERROR($K$57+$K$62,0)</f>
        <v>0</v>
      </c>
      <c r="N64" s="163" t="s">
        <v>232</v>
      </c>
      <c r="O64" s="217">
        <f ca="1">IFERROR(SUM(O$61:O$62),0)</f>
        <v>0</v>
      </c>
      <c r="P64" s="305">
        <f ca="1">IFERROR(SUM(P$61:P$62),0)</f>
        <v>0</v>
      </c>
      <c r="Q64" s="305">
        <f ca="1">SUM($Q$61:$Q$62)</f>
        <v>0</v>
      </c>
    </row>
    <row r="66" spans="3:15">
      <c r="M66" s="218"/>
      <c r="N66" s="219" t="s">
        <v>233</v>
      </c>
      <c r="O66" s="220" t="s">
        <v>234</v>
      </c>
    </row>
    <row r="67" spans="3:15">
      <c r="C67" s="218"/>
      <c r="M67" s="219" t="s">
        <v>235</v>
      </c>
      <c r="N67" s="221"/>
      <c r="O67" s="306">
        <f ca="1">O64*N67</f>
        <v>0</v>
      </c>
    </row>
    <row r="68" spans="3:15">
      <c r="C68" s="218"/>
      <c r="M68" s="220" t="s">
        <v>236</v>
      </c>
      <c r="N68" s="221"/>
      <c r="O68" s="306">
        <f ca="1">O64*N68</f>
        <v>0</v>
      </c>
    </row>
    <row r="69" spans="3:15">
      <c r="C69" s="218"/>
    </row>
  </sheetData>
  <mergeCells count="5">
    <mergeCell ref="B4:Q4"/>
    <mergeCell ref="F6:H6"/>
    <mergeCell ref="J6:K6"/>
    <mergeCell ref="M6:Q6"/>
    <mergeCell ref="M61:N61"/>
  </mergeCells>
  <phoneticPr fontId="10"/>
  <conditionalFormatting sqref="Q11:Q55">
    <cfRule type="expression" dxfId="103" priority="1">
      <formula>$E11="（イ）複数項目に係る経費"</formula>
    </cfRule>
  </conditionalFormatting>
  <dataValidations count="1">
    <dataValidation type="list" allowBlank="1" showInputMessage="1" showErrorMessage="1" sqref="E11:E55" xr:uid="{973658EB-BBC5-4402-B3C0-4ECCA987BD96}">
      <formula1>"（ア）全体に係る経費,（イ）複数項目に係る経費,　,"</formula1>
    </dataValidation>
  </dataValidations>
  <pageMargins left="0.70866141732283472" right="0.70866141732283472" top="0.74803149606299213" bottom="0.74803149606299213" header="0.31496062992125984" footer="0.31496062992125984"/>
  <pageSetup paperSize="8" scale="65" fitToHeight="0" orientation="portrait" cellComments="asDisplayed" r:id="rId1"/>
  <headerFooter>
    <oddHeader xml:space="preserve">&amp;L
</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A0314-B8A6-4F63-92A3-C73CF06F9589}">
  <sheetPr>
    <tabColor rgb="FF00B0F0"/>
    <pageSetUpPr fitToPage="1"/>
  </sheetPr>
  <dimension ref="B1:P24"/>
  <sheetViews>
    <sheetView showGridLines="0" view="pageBreakPreview" topLeftCell="A7" zoomScale="80" zoomScaleNormal="100" zoomScaleSheetLayoutView="80" workbookViewId="0">
      <selection activeCell="B10" sqref="B10:B24"/>
    </sheetView>
  </sheetViews>
  <sheetFormatPr defaultRowHeight="13.5"/>
  <cols>
    <col min="1" max="1" width="6.5" style="161" customWidth="1"/>
    <col min="2" max="2" width="7.625" style="161" customWidth="1"/>
    <col min="3" max="3" width="25.75" style="161" customWidth="1"/>
    <col min="4" max="4" width="6.5" style="161" customWidth="1"/>
    <col min="5" max="5" width="27.625" style="161" customWidth="1"/>
    <col min="6" max="6" width="32.125" style="240" customWidth="1"/>
    <col min="7" max="7" width="30.5" style="240" customWidth="1"/>
    <col min="8" max="9" width="31.25" style="240" customWidth="1"/>
    <col min="10" max="10" width="5" style="161" customWidth="1"/>
    <col min="11" max="16384" width="9" style="161"/>
  </cols>
  <sheetData>
    <row r="1" spans="2:16" ht="14.25">
      <c r="J1" s="241" t="s">
        <v>288</v>
      </c>
    </row>
    <row r="3" spans="2:16" s="242" customFormat="1" ht="27.75" customHeight="1">
      <c r="B3" s="521" t="s">
        <v>307</v>
      </c>
      <c r="C3" s="521"/>
      <c r="D3" s="521"/>
      <c r="E3" s="521"/>
      <c r="F3" s="521"/>
      <c r="G3" s="521"/>
      <c r="H3" s="521"/>
      <c r="I3" s="521"/>
    </row>
    <row r="4" spans="2:16" s="242" customFormat="1" ht="14.25" customHeight="1">
      <c r="B4" s="243"/>
      <c r="C4" s="243"/>
      <c r="D4" s="243"/>
      <c r="E4" s="243"/>
      <c r="F4" s="243"/>
      <c r="G4" s="243"/>
      <c r="H4" s="243"/>
      <c r="I4" s="243"/>
    </row>
    <row r="5" spans="2:16" s="242" customFormat="1" ht="27.75" customHeight="1">
      <c r="B5" s="544" t="s">
        <v>150</v>
      </c>
      <c r="C5" s="544"/>
      <c r="D5" s="544" t="s">
        <v>151</v>
      </c>
      <c r="E5" s="544"/>
      <c r="F5" s="244" t="s">
        <v>197</v>
      </c>
      <c r="G5" s="244" t="s">
        <v>198</v>
      </c>
      <c r="H5" s="544" t="s">
        <v>199</v>
      </c>
      <c r="I5" s="544"/>
    </row>
    <row r="6" spans="2:16" s="242" customFormat="1" ht="27.75" customHeight="1">
      <c r="B6" s="545">
        <f>'02_様式4-1'!B7</f>
        <v>0</v>
      </c>
      <c r="C6" s="546"/>
      <c r="D6" s="547">
        <f>'02_様式4-1'!G7</f>
        <v>0</v>
      </c>
      <c r="E6" s="547"/>
      <c r="F6" s="312">
        <f>'02_様式4-1'!B8</f>
        <v>0</v>
      </c>
      <c r="G6" s="312" t="s">
        <v>257</v>
      </c>
      <c r="H6" s="547">
        <f>'02_様式4-1'!G7</f>
        <v>0</v>
      </c>
      <c r="I6" s="547"/>
    </row>
    <row r="7" spans="2:16" s="242" customFormat="1" ht="13.5" customHeight="1">
      <c r="B7" s="245"/>
      <c r="C7" s="245"/>
      <c r="D7" s="245"/>
      <c r="E7" s="245"/>
      <c r="F7" s="245"/>
      <c r="G7" s="245"/>
      <c r="H7" s="245"/>
      <c r="I7" s="245"/>
    </row>
    <row r="8" spans="2:16" ht="30" customHeight="1">
      <c r="B8" s="535" t="s">
        <v>237</v>
      </c>
      <c r="C8" s="537" t="s">
        <v>238</v>
      </c>
      <c r="D8" s="536" t="s">
        <v>239</v>
      </c>
      <c r="E8" s="538" t="s">
        <v>287</v>
      </c>
      <c r="F8" s="539"/>
      <c r="G8" s="539"/>
      <c r="H8" s="539"/>
      <c r="I8" s="540"/>
    </row>
    <row r="9" spans="2:16" ht="66" customHeight="1">
      <c r="B9" s="536"/>
      <c r="C9" s="537"/>
      <c r="D9" s="536"/>
      <c r="E9" s="541"/>
      <c r="F9" s="542"/>
      <c r="G9" s="542"/>
      <c r="H9" s="542"/>
      <c r="I9" s="543"/>
    </row>
    <row r="10" spans="2:16" ht="35.25" customHeight="1">
      <c r="B10" s="321" t="s">
        <v>262</v>
      </c>
      <c r="C10" s="313" t="str">
        <f>_xlfn.XLOOKUP(B10,'06_見積書整理表'!B:B,'06_見積書整理表'!D:D,"")</f>
        <v/>
      </c>
      <c r="D10" s="314" t="str">
        <f>_xlfn.XLOOKUP(B10,'[8]05_見積書整理表'!B:B,'[8]05_見積書整理表'!G:G,"")</f>
        <v/>
      </c>
      <c r="E10" s="531"/>
      <c r="F10" s="532"/>
      <c r="G10" s="532"/>
      <c r="H10" s="532"/>
      <c r="I10" s="532"/>
      <c r="P10" s="161" t="str">
        <f>_xlfn.XLOOKUP(B10,'[8]05_見積書整理表'!B:B,'[8]05_見積書整理表'!D:D,"")</f>
        <v/>
      </c>
    </row>
    <row r="11" spans="2:16" ht="35.25" customHeight="1">
      <c r="B11" s="321" t="s">
        <v>263</v>
      </c>
      <c r="C11" s="313" t="str">
        <f>_xlfn.XLOOKUP(B11,'06_見積書整理表'!B:B,'06_見積書整理表'!D:D,"")</f>
        <v/>
      </c>
      <c r="D11" s="314" t="str">
        <f>_xlfn.XLOOKUP(B11,'[8]05_見積書整理表'!B:B,'[8]05_見積書整理表'!G:G,"")</f>
        <v/>
      </c>
      <c r="E11" s="533"/>
      <c r="F11" s="534"/>
      <c r="G11" s="534"/>
      <c r="H11" s="534"/>
      <c r="I11" s="534"/>
    </row>
    <row r="12" spans="2:16" ht="35.25" customHeight="1">
      <c r="B12" s="321" t="s">
        <v>264</v>
      </c>
      <c r="C12" s="313" t="str">
        <f>_xlfn.XLOOKUP(B12,'06_見積書整理表'!B:B,'06_見積書整理表'!D:D,"")</f>
        <v/>
      </c>
      <c r="D12" s="314" t="str">
        <f>_xlfn.XLOOKUP(B12,'[8]05_見積書整理表'!B:B,'[8]05_見積書整理表'!G:G,"")</f>
        <v/>
      </c>
      <c r="E12" s="531"/>
      <c r="F12" s="532"/>
      <c r="G12" s="532"/>
      <c r="H12" s="532"/>
      <c r="I12" s="532"/>
    </row>
    <row r="13" spans="2:16" ht="35.25" customHeight="1">
      <c r="B13" s="321" t="s">
        <v>295</v>
      </c>
      <c r="C13" s="313" t="str">
        <f>_xlfn.XLOOKUP(B13,'06_見積書整理表'!B:B,'06_見積書整理表'!D:D,"")</f>
        <v/>
      </c>
      <c r="D13" s="314" t="str">
        <f>_xlfn.XLOOKUP(B13,'[8]05_見積書整理表'!B:B,'[8]05_見積書整理表'!G:G,"")</f>
        <v/>
      </c>
      <c r="E13" s="533"/>
      <c r="F13" s="534"/>
      <c r="G13" s="534"/>
      <c r="H13" s="534"/>
      <c r="I13" s="534"/>
    </row>
    <row r="14" spans="2:16" ht="35.25" customHeight="1">
      <c r="B14" s="321" t="s">
        <v>296</v>
      </c>
      <c r="C14" s="313" t="str">
        <f>_xlfn.XLOOKUP(B14,'06_見積書整理表'!B:B,'06_見積書整理表'!D:D,"")</f>
        <v/>
      </c>
      <c r="D14" s="314" t="str">
        <f>_xlfn.XLOOKUP(B14,'[8]05_見積書整理表'!B:B,'[8]05_見積書整理表'!G:G,"")</f>
        <v/>
      </c>
      <c r="E14" s="531"/>
      <c r="F14" s="532"/>
      <c r="G14" s="532"/>
      <c r="H14" s="532"/>
      <c r="I14" s="532"/>
    </row>
    <row r="15" spans="2:16" ht="35.25" customHeight="1">
      <c r="B15" s="321" t="s">
        <v>297</v>
      </c>
      <c r="C15" s="313" t="str">
        <f>_xlfn.XLOOKUP(B15,'06_見積書整理表'!B:B,'06_見積書整理表'!D:D,"")</f>
        <v/>
      </c>
      <c r="D15" s="314" t="str">
        <f>_xlfn.XLOOKUP(B15,'[8]05_見積書整理表'!B:B,'[8]05_見積書整理表'!G:G,"")</f>
        <v/>
      </c>
      <c r="E15" s="533"/>
      <c r="F15" s="534"/>
      <c r="G15" s="534"/>
      <c r="H15" s="534"/>
      <c r="I15" s="534"/>
    </row>
    <row r="16" spans="2:16" ht="35.25" customHeight="1">
      <c r="B16" s="321" t="s">
        <v>298</v>
      </c>
      <c r="C16" s="313" t="str">
        <f>_xlfn.XLOOKUP(B16,'06_見積書整理表'!B:B,'06_見積書整理表'!D:D,"")</f>
        <v/>
      </c>
      <c r="D16" s="314" t="str">
        <f>_xlfn.XLOOKUP(B16,'[8]05_見積書整理表'!B:B,'[8]05_見積書整理表'!G:G,"")</f>
        <v/>
      </c>
      <c r="E16" s="531"/>
      <c r="F16" s="532"/>
      <c r="G16" s="532"/>
      <c r="H16" s="532"/>
      <c r="I16" s="532"/>
    </row>
    <row r="17" spans="2:9" ht="35.25" customHeight="1">
      <c r="B17" s="321" t="s">
        <v>299</v>
      </c>
      <c r="C17" s="313" t="str">
        <f>_xlfn.XLOOKUP(B17,'06_見積書整理表'!B:B,'06_見積書整理表'!D:D,"")</f>
        <v/>
      </c>
      <c r="D17" s="314" t="str">
        <f>_xlfn.XLOOKUP(B17,'[8]05_見積書整理表'!B:B,'[8]05_見積書整理表'!G:G,"")</f>
        <v/>
      </c>
      <c r="E17" s="533"/>
      <c r="F17" s="534"/>
      <c r="G17" s="534"/>
      <c r="H17" s="534"/>
      <c r="I17" s="534"/>
    </row>
    <row r="18" spans="2:9" ht="35.25" customHeight="1">
      <c r="B18" s="321" t="s">
        <v>300</v>
      </c>
      <c r="C18" s="313" t="str">
        <f>_xlfn.XLOOKUP(B18,'06_見積書整理表'!B:B,'06_見積書整理表'!D:D,"")</f>
        <v/>
      </c>
      <c r="D18" s="314" t="str">
        <f>_xlfn.XLOOKUP(B18,'[8]05_見積書整理表'!B:B,'[8]05_見積書整理表'!G:G,"")</f>
        <v/>
      </c>
      <c r="E18" s="531"/>
      <c r="F18" s="532"/>
      <c r="G18" s="532"/>
      <c r="H18" s="532"/>
      <c r="I18" s="532"/>
    </row>
    <row r="19" spans="2:9" ht="35.25" customHeight="1">
      <c r="B19" s="321" t="s">
        <v>301</v>
      </c>
      <c r="C19" s="313" t="str">
        <f>_xlfn.XLOOKUP(B19,'06_見積書整理表'!B:B,'06_見積書整理表'!D:D,"")</f>
        <v/>
      </c>
      <c r="D19" s="314" t="str">
        <f>_xlfn.XLOOKUP(B19,'[8]05_見積書整理表'!B:B,'[8]05_見積書整理表'!G:G,"")</f>
        <v/>
      </c>
      <c r="E19" s="533"/>
      <c r="F19" s="534"/>
      <c r="G19" s="534"/>
      <c r="H19" s="534"/>
      <c r="I19" s="534"/>
    </row>
    <row r="20" spans="2:9" ht="35.25" customHeight="1">
      <c r="B20" s="321" t="s">
        <v>302</v>
      </c>
      <c r="C20" s="313" t="str">
        <f>_xlfn.XLOOKUP(B20,'06_見積書整理表'!B:B,'06_見積書整理表'!D:D,"")</f>
        <v/>
      </c>
      <c r="D20" s="314" t="str">
        <f>_xlfn.XLOOKUP(B20,'[8]05_見積書整理表'!B:B,'[8]05_見積書整理表'!G:G,"")</f>
        <v/>
      </c>
      <c r="E20" s="531"/>
      <c r="F20" s="532"/>
      <c r="G20" s="532"/>
      <c r="H20" s="532"/>
      <c r="I20" s="532"/>
    </row>
    <row r="21" spans="2:9" ht="35.25" customHeight="1">
      <c r="B21" s="321" t="s">
        <v>303</v>
      </c>
      <c r="C21" s="313" t="str">
        <f>_xlfn.XLOOKUP(B21,'06_見積書整理表'!B:B,'06_見積書整理表'!D:D,"")</f>
        <v/>
      </c>
      <c r="D21" s="314" t="str">
        <f>_xlfn.XLOOKUP(B21,'[8]05_見積書整理表'!B:B,'[8]05_見積書整理表'!G:G,"")</f>
        <v/>
      </c>
      <c r="E21" s="533"/>
      <c r="F21" s="534"/>
      <c r="G21" s="534"/>
      <c r="H21" s="534"/>
      <c r="I21" s="534"/>
    </row>
    <row r="22" spans="2:9" ht="35.25" customHeight="1">
      <c r="B22" s="321" t="s">
        <v>304</v>
      </c>
      <c r="C22" s="313" t="str">
        <f>_xlfn.XLOOKUP(B22,'06_見積書整理表'!B:B,'06_見積書整理表'!D:D,"")</f>
        <v/>
      </c>
      <c r="D22" s="314" t="str">
        <f>_xlfn.XLOOKUP(B22,'[8]05_見積書整理表'!B:B,'[8]05_見積書整理表'!G:G,"")</f>
        <v/>
      </c>
      <c r="E22" s="531"/>
      <c r="F22" s="532"/>
      <c r="G22" s="532"/>
      <c r="H22" s="532"/>
      <c r="I22" s="532"/>
    </row>
    <row r="23" spans="2:9" ht="35.25" customHeight="1">
      <c r="B23" s="321" t="s">
        <v>305</v>
      </c>
      <c r="C23" s="313" t="str">
        <f>_xlfn.XLOOKUP(B23,'06_見積書整理表'!B:B,'06_見積書整理表'!D:D,"")</f>
        <v/>
      </c>
      <c r="D23" s="314" t="str">
        <f>_xlfn.XLOOKUP(B23,'[8]05_見積書整理表'!B:B,'[8]05_見積書整理表'!G:G,"")</f>
        <v/>
      </c>
      <c r="E23" s="533"/>
      <c r="F23" s="534"/>
      <c r="G23" s="534"/>
      <c r="H23" s="534"/>
      <c r="I23" s="534"/>
    </row>
    <row r="24" spans="2:9" ht="35.25" customHeight="1">
      <c r="B24" s="321" t="s">
        <v>306</v>
      </c>
      <c r="C24" s="313" t="str">
        <f>_xlfn.XLOOKUP(B24,'06_見積書整理表'!B:B,'06_見積書整理表'!D:D,"")</f>
        <v/>
      </c>
      <c r="D24" s="314" t="str">
        <f>_xlfn.XLOOKUP(B24,'[8]05_見積書整理表'!B:B,'[8]05_見積書整理表'!G:G,"")</f>
        <v/>
      </c>
      <c r="E24" s="531"/>
      <c r="F24" s="532"/>
      <c r="G24" s="532"/>
      <c r="H24" s="532"/>
      <c r="I24" s="532"/>
    </row>
  </sheetData>
  <mergeCells count="26">
    <mergeCell ref="B3:I3"/>
    <mergeCell ref="B5:C5"/>
    <mergeCell ref="D5:E5"/>
    <mergeCell ref="H5:I5"/>
    <mergeCell ref="B6:C6"/>
    <mergeCell ref="D6:E6"/>
    <mergeCell ref="H6:I6"/>
    <mergeCell ref="E17:I17"/>
    <mergeCell ref="B8:B9"/>
    <mergeCell ref="C8:C9"/>
    <mergeCell ref="D8:D9"/>
    <mergeCell ref="E8:I9"/>
    <mergeCell ref="E10:I10"/>
    <mergeCell ref="E11:I11"/>
    <mergeCell ref="E12:I12"/>
    <mergeCell ref="E13:I13"/>
    <mergeCell ref="E14:I14"/>
    <mergeCell ref="E15:I15"/>
    <mergeCell ref="E16:I16"/>
    <mergeCell ref="E24:I24"/>
    <mergeCell ref="E18:I18"/>
    <mergeCell ref="E19:I19"/>
    <mergeCell ref="E20:I20"/>
    <mergeCell ref="E21:I21"/>
    <mergeCell ref="E22:I22"/>
    <mergeCell ref="E23:I23"/>
  </mergeCells>
  <phoneticPr fontId="10"/>
  <conditionalFormatting sqref="E10:I10">
    <cfRule type="expression" dxfId="102" priority="20">
      <formula>$E$10&lt;&gt;""</formula>
    </cfRule>
    <cfRule type="expression" dxfId="101" priority="40">
      <formula>$C$10&lt;&gt;""</formula>
    </cfRule>
  </conditionalFormatting>
  <conditionalFormatting sqref="E11:I11">
    <cfRule type="expression" dxfId="100" priority="19">
      <formula>$E$11&lt;&gt;""</formula>
    </cfRule>
    <cfRule type="expression" dxfId="99" priority="39">
      <formula>$C$11&lt;&gt;""</formula>
    </cfRule>
  </conditionalFormatting>
  <conditionalFormatting sqref="E12:I12">
    <cfRule type="expression" dxfId="98" priority="18">
      <formula>$E$12&lt;&gt;""</formula>
    </cfRule>
    <cfRule type="expression" dxfId="97" priority="38">
      <formula>$C$12&lt;&gt;""</formula>
    </cfRule>
  </conditionalFormatting>
  <conditionalFormatting sqref="E13:I13">
    <cfRule type="expression" dxfId="96" priority="17">
      <formula>$E$13&lt;&gt;""</formula>
    </cfRule>
    <cfRule type="expression" dxfId="95" priority="37">
      <formula>$C$13&lt;&gt;""</formula>
    </cfRule>
  </conditionalFormatting>
  <conditionalFormatting sqref="E14:I14">
    <cfRule type="expression" dxfId="94" priority="16">
      <formula>$E$14&lt;&gt;""</formula>
    </cfRule>
    <cfRule type="expression" dxfId="93" priority="36">
      <formula>$C$14&lt;&gt;""</formula>
    </cfRule>
  </conditionalFormatting>
  <conditionalFormatting sqref="E15:I15">
    <cfRule type="expression" dxfId="92" priority="15">
      <formula>$E$15&lt;&gt;""</formula>
    </cfRule>
    <cfRule type="expression" dxfId="91" priority="35">
      <formula>$C$15&lt;&gt;""</formula>
    </cfRule>
  </conditionalFormatting>
  <conditionalFormatting sqref="E16:I16">
    <cfRule type="expression" dxfId="90" priority="14">
      <formula>$E$16&lt;&gt;""</formula>
    </cfRule>
    <cfRule type="expression" dxfId="89" priority="34">
      <formula>$C$16&lt;&gt;""</formula>
    </cfRule>
  </conditionalFormatting>
  <conditionalFormatting sqref="E17:I17">
    <cfRule type="expression" dxfId="88" priority="13">
      <formula>$E$17&lt;&gt;""</formula>
    </cfRule>
    <cfRule type="expression" dxfId="87" priority="33">
      <formula>$C$17&lt;&gt;""</formula>
    </cfRule>
  </conditionalFormatting>
  <conditionalFormatting sqref="E18:I18">
    <cfRule type="expression" dxfId="86" priority="12">
      <formula>$E$18&lt;&gt;""</formula>
    </cfRule>
    <cfRule type="expression" dxfId="85" priority="32">
      <formula>$C$18&lt;&gt;""</formula>
    </cfRule>
  </conditionalFormatting>
  <conditionalFormatting sqref="E19:I19">
    <cfRule type="expression" dxfId="84" priority="11">
      <formula>$E$19&lt;&gt;""</formula>
    </cfRule>
    <cfRule type="expression" dxfId="83" priority="31">
      <formula>$C$19&lt;&gt;""</formula>
    </cfRule>
  </conditionalFormatting>
  <conditionalFormatting sqref="E20:I20">
    <cfRule type="expression" dxfId="82" priority="10">
      <formula>$E$20&lt;&gt;""</formula>
    </cfRule>
    <cfRule type="expression" dxfId="81" priority="30">
      <formula>$C$20&lt;&gt;""</formula>
    </cfRule>
  </conditionalFormatting>
  <conditionalFormatting sqref="E21:I21">
    <cfRule type="expression" dxfId="80" priority="9">
      <formula>$E$21&lt;&gt;""</formula>
    </cfRule>
    <cfRule type="expression" dxfId="79" priority="29">
      <formula>$C$21&lt;&gt;""</formula>
    </cfRule>
  </conditionalFormatting>
  <conditionalFormatting sqref="E22:I22">
    <cfRule type="expression" dxfId="78" priority="8">
      <formula>$E$22&lt;&gt;""</formula>
    </cfRule>
    <cfRule type="expression" dxfId="77" priority="28">
      <formula>$C$22&lt;&gt;""</formula>
    </cfRule>
  </conditionalFormatting>
  <conditionalFormatting sqref="E23:I23">
    <cfRule type="expression" dxfId="76" priority="7">
      <formula>$E$23&lt;&gt;""</formula>
    </cfRule>
    <cfRule type="expression" dxfId="75" priority="27">
      <formula>$C$23&lt;&gt;""</formula>
    </cfRule>
  </conditionalFormatting>
  <conditionalFormatting sqref="E24:I24">
    <cfRule type="expression" dxfId="74" priority="6">
      <formula>$E$24&lt;&gt;""</formula>
    </cfRule>
    <cfRule type="expression" dxfId="73" priority="26">
      <formula>$C$24&lt;&gt;""</formula>
    </cfRule>
  </conditionalFormatting>
  <dataValidations count="2">
    <dataValidation showDropDown="1" showInputMessage="1" showErrorMessage="1" sqref="H6:I6" xr:uid="{6D5DA0B4-B472-46F7-9E31-5D7E504A8924}"/>
    <dataValidation type="list" allowBlank="1" showInputMessage="1" showErrorMessage="1" sqref="G6" xr:uid="{056D35B3-756B-451B-8EF0-1C77938D2D5D}">
      <formula1>",耐震補強工事,非構造部材の耐震対策,防災機能強化,バリアフリー化,アスベスト対策工事,エコキャンパス推進事業"</formula1>
    </dataValidation>
  </dataValidations>
  <printOptions horizontalCentered="1"/>
  <pageMargins left="0.59055118110236227" right="0.59055118110236227" top="0.59055118110236227" bottom="0.59055118110236227" header="0.31496062992125984" footer="0.31496062992125984"/>
  <pageSetup paperSize="9" scale="65" fitToHeight="0" orientation="landscape" cellComments="asDisplayed"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D1CC9-F2FE-4B12-85DB-378B7F48D31C}">
  <sheetPr>
    <tabColor rgb="FF00B0F0"/>
    <pageSetUpPr fitToPage="1"/>
  </sheetPr>
  <dimension ref="B1:P29"/>
  <sheetViews>
    <sheetView showGridLines="0" view="pageBreakPreview" topLeftCell="B1" zoomScale="80" zoomScaleNormal="100" zoomScaleSheetLayoutView="80" workbookViewId="0">
      <selection activeCell="B4" sqref="B4"/>
    </sheetView>
  </sheetViews>
  <sheetFormatPr defaultRowHeight="13.5"/>
  <cols>
    <col min="1" max="1" width="6.5" style="161" customWidth="1"/>
    <col min="2" max="2" width="7.625" style="161" customWidth="1"/>
    <col min="3" max="3" width="25.75" style="161" customWidth="1"/>
    <col min="4" max="4" width="6.5" style="161" customWidth="1"/>
    <col min="5" max="5" width="27.625" style="161" customWidth="1"/>
    <col min="6" max="6" width="32.125" style="240" customWidth="1"/>
    <col min="7" max="7" width="30.5" style="240" customWidth="1"/>
    <col min="8" max="9" width="31.25" style="240" customWidth="1"/>
    <col min="10" max="10" width="5" style="161" customWidth="1"/>
    <col min="11" max="16384" width="9" style="161"/>
  </cols>
  <sheetData>
    <row r="1" spans="2:16" ht="14.25">
      <c r="J1" s="241" t="s">
        <v>288</v>
      </c>
    </row>
    <row r="3" spans="2:16" s="242" customFormat="1" ht="27.75" customHeight="1">
      <c r="B3" s="521" t="s">
        <v>308</v>
      </c>
      <c r="C3" s="521"/>
      <c r="D3" s="521"/>
      <c r="E3" s="521"/>
      <c r="F3" s="521"/>
      <c r="G3" s="521"/>
      <c r="H3" s="521"/>
      <c r="I3" s="521"/>
    </row>
    <row r="4" spans="2:16" s="242" customFormat="1" ht="14.25" customHeight="1">
      <c r="B4" s="243"/>
      <c r="C4" s="243"/>
      <c r="D4" s="243"/>
      <c r="E4" s="243"/>
      <c r="F4" s="243"/>
      <c r="G4" s="243"/>
      <c r="H4" s="243"/>
      <c r="I4" s="243"/>
    </row>
    <row r="5" spans="2:16" s="242" customFormat="1" ht="27.75" customHeight="1">
      <c r="B5" s="544" t="s">
        <v>150</v>
      </c>
      <c r="C5" s="544"/>
      <c r="D5" s="544" t="s">
        <v>151</v>
      </c>
      <c r="E5" s="544"/>
      <c r="F5" s="244" t="s">
        <v>197</v>
      </c>
      <c r="G5" s="244" t="s">
        <v>198</v>
      </c>
      <c r="H5" s="544" t="s">
        <v>199</v>
      </c>
      <c r="I5" s="544"/>
    </row>
    <row r="6" spans="2:16" s="242" customFormat="1" ht="27.75" customHeight="1">
      <c r="B6" s="545">
        <f>'02_様式4-1'!B7</f>
        <v>0</v>
      </c>
      <c r="C6" s="546"/>
      <c r="D6" s="547">
        <f>'02_様式4-1'!G7</f>
        <v>0</v>
      </c>
      <c r="E6" s="547"/>
      <c r="F6" s="312">
        <f>'02_様式4-1'!B8</f>
        <v>0</v>
      </c>
      <c r="G6" s="312" t="s">
        <v>257</v>
      </c>
      <c r="H6" s="547">
        <f>'02_様式4-1'!G7</f>
        <v>0</v>
      </c>
      <c r="I6" s="547"/>
    </row>
    <row r="7" spans="2:16" s="242" customFormat="1" ht="13.5" customHeight="1">
      <c r="B7" s="245"/>
      <c r="C7" s="245"/>
      <c r="D7" s="245"/>
      <c r="E7" s="245"/>
      <c r="F7" s="245"/>
      <c r="G7" s="245"/>
      <c r="H7" s="245"/>
      <c r="I7" s="245"/>
    </row>
    <row r="8" spans="2:16" ht="30" customHeight="1">
      <c r="B8" s="535" t="s">
        <v>237</v>
      </c>
      <c r="C8" s="537" t="s">
        <v>238</v>
      </c>
      <c r="D8" s="536" t="s">
        <v>239</v>
      </c>
      <c r="E8" s="538" t="s">
        <v>287</v>
      </c>
      <c r="F8" s="539"/>
      <c r="G8" s="539"/>
      <c r="H8" s="539"/>
      <c r="I8" s="540"/>
    </row>
    <row r="9" spans="2:16" ht="66" customHeight="1">
      <c r="B9" s="536"/>
      <c r="C9" s="537"/>
      <c r="D9" s="536"/>
      <c r="E9" s="541"/>
      <c r="F9" s="542"/>
      <c r="G9" s="542"/>
      <c r="H9" s="542"/>
      <c r="I9" s="543"/>
    </row>
    <row r="10" spans="2:16" ht="35.25" customHeight="1">
      <c r="B10" s="246">
        <v>1</v>
      </c>
      <c r="C10" s="313" t="str">
        <f>_xlfn.XLOOKUP(B10,'06_見積書整理表'!B:B,'06_見積書整理表'!D:D,"")</f>
        <v/>
      </c>
      <c r="D10" s="314" t="str">
        <f>_xlfn.XLOOKUP(B10,'[8]05_見積書整理表'!B:B,'[8]05_見積書整理表'!G:G,"")</f>
        <v/>
      </c>
      <c r="E10" s="531"/>
      <c r="F10" s="532"/>
      <c r="G10" s="532"/>
      <c r="H10" s="532"/>
      <c r="I10" s="532"/>
      <c r="P10" s="161" t="str">
        <f>_xlfn.XLOOKUP(B10,'[8]05_見積書整理表'!B:B,'[8]05_見積書整理表'!D:D,"")</f>
        <v/>
      </c>
    </row>
    <row r="11" spans="2:16" ht="35.25" customHeight="1">
      <c r="B11" s="246">
        <v>2</v>
      </c>
      <c r="C11" s="313" t="str">
        <f>_xlfn.XLOOKUP(B11,'06_見積書整理表'!B:B,'06_見積書整理表'!D:D,"")</f>
        <v/>
      </c>
      <c r="D11" s="314" t="str">
        <f>_xlfn.XLOOKUP(B11,'[8]05_見積書整理表'!B:B,'[8]05_見積書整理表'!G:G,"")</f>
        <v/>
      </c>
      <c r="E11" s="533"/>
      <c r="F11" s="534"/>
      <c r="G11" s="534"/>
      <c r="H11" s="534"/>
      <c r="I11" s="534"/>
    </row>
    <row r="12" spans="2:16" ht="35.25" customHeight="1">
      <c r="B12" s="246">
        <v>3</v>
      </c>
      <c r="C12" s="313" t="str">
        <f>_xlfn.XLOOKUP(B12,'06_見積書整理表'!B:B,'06_見積書整理表'!D:D,"")</f>
        <v/>
      </c>
      <c r="D12" s="314" t="str">
        <f>_xlfn.XLOOKUP(B12,'[8]05_見積書整理表'!B:B,'[8]05_見積書整理表'!G:G,"")</f>
        <v/>
      </c>
      <c r="E12" s="531"/>
      <c r="F12" s="532"/>
      <c r="G12" s="532"/>
      <c r="H12" s="532"/>
      <c r="I12" s="532"/>
    </row>
    <row r="13" spans="2:16" ht="35.25" customHeight="1">
      <c r="B13" s="246">
        <v>4</v>
      </c>
      <c r="C13" s="313" t="str">
        <f>_xlfn.XLOOKUP(B13,'06_見積書整理表'!B:B,'06_見積書整理表'!D:D,"")</f>
        <v/>
      </c>
      <c r="D13" s="314" t="str">
        <f>_xlfn.XLOOKUP(B13,'[8]05_見積書整理表'!B:B,'[8]05_見積書整理表'!G:G,"")</f>
        <v/>
      </c>
      <c r="E13" s="533"/>
      <c r="F13" s="534"/>
      <c r="G13" s="534"/>
      <c r="H13" s="534"/>
      <c r="I13" s="534"/>
    </row>
    <row r="14" spans="2:16" ht="35.25" customHeight="1">
      <c r="B14" s="246">
        <v>5</v>
      </c>
      <c r="C14" s="313" t="str">
        <f>_xlfn.XLOOKUP(B14,'06_見積書整理表'!B:B,'06_見積書整理表'!D:D,"")</f>
        <v/>
      </c>
      <c r="D14" s="314" t="str">
        <f>_xlfn.XLOOKUP(B14,'[8]05_見積書整理表'!B:B,'[8]05_見積書整理表'!G:G,"")</f>
        <v/>
      </c>
      <c r="E14" s="531"/>
      <c r="F14" s="532"/>
      <c r="G14" s="532"/>
      <c r="H14" s="532"/>
      <c r="I14" s="532"/>
    </row>
    <row r="15" spans="2:16" ht="35.25" customHeight="1">
      <c r="B15" s="246">
        <v>6</v>
      </c>
      <c r="C15" s="313" t="str">
        <f>_xlfn.XLOOKUP(B15,'06_見積書整理表'!B:B,'06_見積書整理表'!D:D,"")</f>
        <v/>
      </c>
      <c r="D15" s="314" t="str">
        <f>_xlfn.XLOOKUP(B15,'[8]05_見積書整理表'!B:B,'[8]05_見積書整理表'!G:G,"")</f>
        <v/>
      </c>
      <c r="E15" s="533"/>
      <c r="F15" s="534"/>
      <c r="G15" s="534"/>
      <c r="H15" s="534"/>
      <c r="I15" s="534"/>
    </row>
    <row r="16" spans="2:16" ht="35.25" customHeight="1">
      <c r="B16" s="246">
        <v>7</v>
      </c>
      <c r="C16" s="313" t="str">
        <f>_xlfn.XLOOKUP(B16,'06_見積書整理表'!B:B,'06_見積書整理表'!D:D,"")</f>
        <v/>
      </c>
      <c r="D16" s="314" t="str">
        <f>_xlfn.XLOOKUP(B16,'[8]05_見積書整理表'!B:B,'[8]05_見積書整理表'!G:G,"")</f>
        <v/>
      </c>
      <c r="E16" s="531"/>
      <c r="F16" s="532"/>
      <c r="G16" s="532"/>
      <c r="H16" s="532"/>
      <c r="I16" s="532"/>
    </row>
    <row r="17" spans="2:9" ht="35.25" customHeight="1">
      <c r="B17" s="246">
        <v>8</v>
      </c>
      <c r="C17" s="313" t="str">
        <f>_xlfn.XLOOKUP(B17,'06_見積書整理表'!B:B,'06_見積書整理表'!D:D,"")</f>
        <v/>
      </c>
      <c r="D17" s="314" t="str">
        <f>_xlfn.XLOOKUP(B17,'[8]05_見積書整理表'!B:B,'[8]05_見積書整理表'!G:G,"")</f>
        <v/>
      </c>
      <c r="E17" s="533"/>
      <c r="F17" s="534"/>
      <c r="G17" s="534"/>
      <c r="H17" s="534"/>
      <c r="I17" s="534"/>
    </row>
    <row r="18" spans="2:9" ht="35.25" customHeight="1">
      <c r="B18" s="246">
        <v>9</v>
      </c>
      <c r="C18" s="313" t="str">
        <f>_xlfn.XLOOKUP(B18,'06_見積書整理表'!B:B,'06_見積書整理表'!D:D,"")</f>
        <v/>
      </c>
      <c r="D18" s="314" t="str">
        <f>_xlfn.XLOOKUP(B18,'[8]05_見積書整理表'!B:B,'[8]05_見積書整理表'!G:G,"")</f>
        <v/>
      </c>
      <c r="E18" s="531"/>
      <c r="F18" s="532"/>
      <c r="G18" s="532"/>
      <c r="H18" s="532"/>
      <c r="I18" s="532"/>
    </row>
    <row r="19" spans="2:9" ht="35.25" customHeight="1">
      <c r="B19" s="246">
        <v>10</v>
      </c>
      <c r="C19" s="313" t="str">
        <f>_xlfn.XLOOKUP(B19,'06_見積書整理表'!B:B,'06_見積書整理表'!D:D,"")</f>
        <v/>
      </c>
      <c r="D19" s="314" t="str">
        <f>_xlfn.XLOOKUP(B19,'[8]05_見積書整理表'!B:B,'[8]05_見積書整理表'!G:G,"")</f>
        <v/>
      </c>
      <c r="E19" s="533"/>
      <c r="F19" s="534"/>
      <c r="G19" s="534"/>
      <c r="H19" s="534"/>
      <c r="I19" s="534"/>
    </row>
    <row r="20" spans="2:9" ht="35.25" customHeight="1">
      <c r="B20" s="246">
        <v>11</v>
      </c>
      <c r="C20" s="313" t="str">
        <f>_xlfn.XLOOKUP(B20,'06_見積書整理表'!B:B,'06_見積書整理表'!D:D,"")</f>
        <v/>
      </c>
      <c r="D20" s="314" t="str">
        <f>_xlfn.XLOOKUP(B20,'[8]05_見積書整理表'!B:B,'[8]05_見積書整理表'!G:G,"")</f>
        <v/>
      </c>
      <c r="E20" s="531"/>
      <c r="F20" s="532"/>
      <c r="G20" s="532"/>
      <c r="H20" s="532"/>
      <c r="I20" s="532"/>
    </row>
    <row r="21" spans="2:9" ht="35.25" customHeight="1">
      <c r="B21" s="246">
        <v>12</v>
      </c>
      <c r="C21" s="313" t="str">
        <f>_xlfn.XLOOKUP(B21,'06_見積書整理表'!B:B,'06_見積書整理表'!D:D,"")</f>
        <v/>
      </c>
      <c r="D21" s="314" t="str">
        <f>_xlfn.XLOOKUP(B21,'[8]05_見積書整理表'!B:B,'[8]05_見積書整理表'!G:G,"")</f>
        <v/>
      </c>
      <c r="E21" s="533"/>
      <c r="F21" s="534"/>
      <c r="G21" s="534"/>
      <c r="H21" s="534"/>
      <c r="I21" s="534"/>
    </row>
    <row r="22" spans="2:9" ht="35.25" customHeight="1">
      <c r="B22" s="246">
        <v>13</v>
      </c>
      <c r="C22" s="313" t="str">
        <f>_xlfn.XLOOKUP(B22,'06_見積書整理表'!B:B,'06_見積書整理表'!D:D,"")</f>
        <v/>
      </c>
      <c r="D22" s="314" t="str">
        <f>_xlfn.XLOOKUP(B22,'[8]05_見積書整理表'!B:B,'[8]05_見積書整理表'!G:G,"")</f>
        <v/>
      </c>
      <c r="E22" s="531"/>
      <c r="F22" s="532"/>
      <c r="G22" s="532"/>
      <c r="H22" s="532"/>
      <c r="I22" s="532"/>
    </row>
    <row r="23" spans="2:9" ht="35.25" customHeight="1">
      <c r="B23" s="246">
        <v>14</v>
      </c>
      <c r="C23" s="313" t="str">
        <f>_xlfn.XLOOKUP(B23,'06_見積書整理表'!B:B,'06_見積書整理表'!D:D,"")</f>
        <v/>
      </c>
      <c r="D23" s="314" t="str">
        <f>_xlfn.XLOOKUP(B23,'[8]05_見積書整理表'!B:B,'[8]05_見積書整理表'!G:G,"")</f>
        <v/>
      </c>
      <c r="E23" s="533"/>
      <c r="F23" s="534"/>
      <c r="G23" s="534"/>
      <c r="H23" s="534"/>
      <c r="I23" s="534"/>
    </row>
    <row r="24" spans="2:9" ht="35.25" customHeight="1">
      <c r="B24" s="246">
        <v>15</v>
      </c>
      <c r="C24" s="313" t="str">
        <f>_xlfn.XLOOKUP(B24,'06_見積書整理表'!B:B,'06_見積書整理表'!D:D,"")</f>
        <v/>
      </c>
      <c r="D24" s="314" t="str">
        <f>_xlfn.XLOOKUP(B24,'[8]05_見積書整理表'!B:B,'[8]05_見積書整理表'!G:G,"")</f>
        <v/>
      </c>
      <c r="E24" s="531"/>
      <c r="F24" s="532"/>
      <c r="G24" s="532"/>
      <c r="H24" s="532"/>
      <c r="I24" s="532"/>
    </row>
    <row r="25" spans="2:9" ht="35.25" customHeight="1">
      <c r="B25" s="246">
        <v>16</v>
      </c>
      <c r="C25" s="313" t="str">
        <f>_xlfn.XLOOKUP(B25,'06_見積書整理表'!B:B,'06_見積書整理表'!D:D,"")</f>
        <v/>
      </c>
      <c r="D25" s="314" t="str">
        <f>_xlfn.XLOOKUP(B25,'[8]05_見積書整理表'!B:B,'[8]05_見積書整理表'!G:G,"")</f>
        <v/>
      </c>
      <c r="E25" s="533"/>
      <c r="F25" s="534"/>
      <c r="G25" s="534"/>
      <c r="H25" s="534"/>
      <c r="I25" s="534"/>
    </row>
    <row r="26" spans="2:9" ht="35.25" customHeight="1">
      <c r="B26" s="246">
        <v>17</v>
      </c>
      <c r="C26" s="313" t="str">
        <f>_xlfn.XLOOKUP(B26,'06_見積書整理表'!B:B,'06_見積書整理表'!D:D,"")</f>
        <v/>
      </c>
      <c r="D26" s="314" t="str">
        <f>_xlfn.XLOOKUP(B26,'[8]05_見積書整理表'!B:B,'[8]05_見積書整理表'!G:G,"")</f>
        <v/>
      </c>
      <c r="E26" s="531"/>
      <c r="F26" s="532"/>
      <c r="G26" s="532"/>
      <c r="H26" s="532"/>
      <c r="I26" s="532"/>
    </row>
    <row r="27" spans="2:9" ht="35.25" customHeight="1">
      <c r="B27" s="246">
        <v>18</v>
      </c>
      <c r="C27" s="313" t="str">
        <f>_xlfn.XLOOKUP(B27,'06_見積書整理表'!B:B,'06_見積書整理表'!D:D,"")</f>
        <v/>
      </c>
      <c r="D27" s="314" t="str">
        <f>_xlfn.XLOOKUP(B27,'[8]05_見積書整理表'!B:B,'[8]05_見積書整理表'!G:G,"")</f>
        <v/>
      </c>
      <c r="E27" s="533"/>
      <c r="F27" s="534"/>
      <c r="G27" s="534"/>
      <c r="H27" s="534"/>
      <c r="I27" s="534"/>
    </row>
    <row r="28" spans="2:9" ht="35.25" customHeight="1">
      <c r="B28" s="246">
        <v>19</v>
      </c>
      <c r="C28" s="313" t="str">
        <f>_xlfn.XLOOKUP(B28,'06_見積書整理表'!B:B,'06_見積書整理表'!D:D,"")</f>
        <v/>
      </c>
      <c r="D28" s="314" t="str">
        <f>_xlfn.XLOOKUP(B28,'[8]05_見積書整理表'!B:B,'[8]05_見積書整理表'!G:G,"")</f>
        <v/>
      </c>
      <c r="E28" s="531"/>
      <c r="F28" s="532"/>
      <c r="G28" s="532"/>
      <c r="H28" s="532"/>
      <c r="I28" s="532"/>
    </row>
    <row r="29" spans="2:9" ht="35.25" customHeight="1">
      <c r="B29" s="246">
        <v>20</v>
      </c>
      <c r="C29" s="313" t="str">
        <f>_xlfn.XLOOKUP(B29,'06_見積書整理表'!B:B,'06_見積書整理表'!D:D,"")</f>
        <v/>
      </c>
      <c r="D29" s="314" t="str">
        <f>_xlfn.XLOOKUP(B29,'[8]05_見積書整理表'!B:B,'[8]05_見積書整理表'!G:G,"")</f>
        <v/>
      </c>
      <c r="E29" s="533"/>
      <c r="F29" s="534"/>
      <c r="G29" s="534"/>
      <c r="H29" s="534"/>
      <c r="I29" s="534"/>
    </row>
  </sheetData>
  <mergeCells count="31">
    <mergeCell ref="B3:I3"/>
    <mergeCell ref="B5:C5"/>
    <mergeCell ref="D5:E5"/>
    <mergeCell ref="H5:I5"/>
    <mergeCell ref="B6:C6"/>
    <mergeCell ref="D6:E6"/>
    <mergeCell ref="H6:I6"/>
    <mergeCell ref="E17:I17"/>
    <mergeCell ref="B8:B9"/>
    <mergeCell ref="C8:C9"/>
    <mergeCell ref="D8:D9"/>
    <mergeCell ref="E8:I9"/>
    <mergeCell ref="E10:I10"/>
    <mergeCell ref="E11:I11"/>
    <mergeCell ref="E12:I12"/>
    <mergeCell ref="E13:I13"/>
    <mergeCell ref="E14:I14"/>
    <mergeCell ref="E15:I15"/>
    <mergeCell ref="E16:I16"/>
    <mergeCell ref="E29:I29"/>
    <mergeCell ref="E18:I18"/>
    <mergeCell ref="E19:I19"/>
    <mergeCell ref="E20:I20"/>
    <mergeCell ref="E21:I21"/>
    <mergeCell ref="E22:I22"/>
    <mergeCell ref="E23:I23"/>
    <mergeCell ref="E24:I24"/>
    <mergeCell ref="E25:I25"/>
    <mergeCell ref="E26:I26"/>
    <mergeCell ref="E27:I27"/>
    <mergeCell ref="E28:I28"/>
  </mergeCells>
  <phoneticPr fontId="10"/>
  <conditionalFormatting sqref="E10:I10">
    <cfRule type="expression" dxfId="72" priority="40">
      <formula>$C$10&lt;&gt;""</formula>
    </cfRule>
    <cfRule type="expression" dxfId="71" priority="20">
      <formula>$E$10&lt;&gt;""</formula>
    </cfRule>
  </conditionalFormatting>
  <conditionalFormatting sqref="E11:I11">
    <cfRule type="expression" dxfId="70" priority="39">
      <formula>$C$11&lt;&gt;""</formula>
    </cfRule>
    <cfRule type="expression" dxfId="69" priority="19">
      <formula>$E$11&lt;&gt;""</formula>
    </cfRule>
  </conditionalFormatting>
  <conditionalFormatting sqref="E12:I12">
    <cfRule type="expression" dxfId="68" priority="18">
      <formula>$E$12&lt;&gt;""</formula>
    </cfRule>
    <cfRule type="expression" dxfId="67" priority="38">
      <formula>$C$12&lt;&gt;""</formula>
    </cfRule>
  </conditionalFormatting>
  <conditionalFormatting sqref="E13:I13">
    <cfRule type="expression" dxfId="66" priority="17">
      <formula>$E$13&lt;&gt;""</formula>
    </cfRule>
    <cfRule type="expression" dxfId="65" priority="37">
      <formula>$C$13&lt;&gt;""</formula>
    </cfRule>
  </conditionalFormatting>
  <conditionalFormatting sqref="E14:I14">
    <cfRule type="expression" dxfId="64" priority="16">
      <formula>$E$14&lt;&gt;""</formula>
    </cfRule>
    <cfRule type="expression" dxfId="63" priority="36">
      <formula>$C$14&lt;&gt;""</formula>
    </cfRule>
  </conditionalFormatting>
  <conditionalFormatting sqref="E15:I15">
    <cfRule type="expression" dxfId="62" priority="15">
      <formula>$E$15&lt;&gt;""</formula>
    </cfRule>
    <cfRule type="expression" dxfId="61" priority="35">
      <formula>$C$15&lt;&gt;""</formula>
    </cfRule>
  </conditionalFormatting>
  <conditionalFormatting sqref="E16:I16">
    <cfRule type="expression" dxfId="60" priority="14">
      <formula>$E$16&lt;&gt;""</formula>
    </cfRule>
    <cfRule type="expression" dxfId="59" priority="34">
      <formula>$C$16&lt;&gt;""</formula>
    </cfRule>
  </conditionalFormatting>
  <conditionalFormatting sqref="E17:I17">
    <cfRule type="expression" dxfId="58" priority="13">
      <formula>$E$17&lt;&gt;""</formula>
    </cfRule>
    <cfRule type="expression" dxfId="57" priority="33">
      <formula>$C$17&lt;&gt;""</formula>
    </cfRule>
  </conditionalFormatting>
  <conditionalFormatting sqref="E18:I18">
    <cfRule type="expression" dxfId="56" priority="12">
      <formula>$E$18&lt;&gt;""</formula>
    </cfRule>
    <cfRule type="expression" dxfId="55" priority="32">
      <formula>$C$18&lt;&gt;""</formula>
    </cfRule>
  </conditionalFormatting>
  <conditionalFormatting sqref="E19:I19">
    <cfRule type="expression" dxfId="54" priority="11">
      <formula>$E$19&lt;&gt;""</formula>
    </cfRule>
    <cfRule type="expression" dxfId="53" priority="31">
      <formula>$C$19&lt;&gt;""</formula>
    </cfRule>
  </conditionalFormatting>
  <conditionalFormatting sqref="E20:I20">
    <cfRule type="expression" dxfId="52" priority="10">
      <formula>$E$20&lt;&gt;""</formula>
    </cfRule>
    <cfRule type="expression" dxfId="51" priority="30">
      <formula>$C$20&lt;&gt;""</formula>
    </cfRule>
  </conditionalFormatting>
  <conditionalFormatting sqref="E21:I21">
    <cfRule type="expression" dxfId="50" priority="9">
      <formula>$E$21&lt;&gt;""</formula>
    </cfRule>
    <cfRule type="expression" dxfId="49" priority="29">
      <formula>$C$21&lt;&gt;""</formula>
    </cfRule>
  </conditionalFormatting>
  <conditionalFormatting sqref="E22:I22">
    <cfRule type="expression" dxfId="48" priority="8">
      <formula>$E$22&lt;&gt;""</formula>
    </cfRule>
    <cfRule type="expression" dxfId="47" priority="28">
      <formula>$C$22&lt;&gt;""</formula>
    </cfRule>
  </conditionalFormatting>
  <conditionalFormatting sqref="E23:I23">
    <cfRule type="expression" dxfId="46" priority="7">
      <formula>$E$23&lt;&gt;""</formula>
    </cfRule>
    <cfRule type="expression" dxfId="45" priority="27">
      <formula>$C$23&lt;&gt;""</formula>
    </cfRule>
  </conditionalFormatting>
  <conditionalFormatting sqref="E24:I24">
    <cfRule type="expression" dxfId="44" priority="6">
      <formula>$E$24&lt;&gt;""</formula>
    </cfRule>
    <cfRule type="expression" dxfId="43" priority="26">
      <formula>$C$24&lt;&gt;""</formula>
    </cfRule>
  </conditionalFormatting>
  <conditionalFormatting sqref="E25:I25">
    <cfRule type="expression" dxfId="42" priority="5">
      <formula>$E$25&lt;&gt;""</formula>
    </cfRule>
    <cfRule type="expression" dxfId="41" priority="25">
      <formula>$C$25&lt;&gt;""</formula>
    </cfRule>
  </conditionalFormatting>
  <conditionalFormatting sqref="E26:I26">
    <cfRule type="expression" dxfId="40" priority="4">
      <formula>$E$26&lt;&gt;""</formula>
    </cfRule>
    <cfRule type="expression" dxfId="39" priority="24">
      <formula>$C$26&lt;&gt;""</formula>
    </cfRule>
  </conditionalFormatting>
  <conditionalFormatting sqref="E27:I27">
    <cfRule type="expression" dxfId="38" priority="3">
      <formula>$E$27&lt;&gt;""</formula>
    </cfRule>
    <cfRule type="expression" dxfId="37" priority="23">
      <formula>$C$27&lt;&gt;""</formula>
    </cfRule>
  </conditionalFormatting>
  <conditionalFormatting sqref="E28:I28">
    <cfRule type="expression" dxfId="36" priority="2">
      <formula>$E$28&lt;&gt;""</formula>
    </cfRule>
    <cfRule type="expression" dxfId="35" priority="22">
      <formula>$C$28&lt;&gt;""</formula>
    </cfRule>
  </conditionalFormatting>
  <conditionalFormatting sqref="E29:I29">
    <cfRule type="expression" dxfId="34" priority="1">
      <formula>$E$29&lt;&gt;""</formula>
    </cfRule>
    <cfRule type="expression" dxfId="33" priority="21">
      <formula>$C$29&lt;&gt;""</formula>
    </cfRule>
  </conditionalFormatting>
  <dataValidations count="2">
    <dataValidation type="list" allowBlank="1" showInputMessage="1" showErrorMessage="1" sqref="G6" xr:uid="{184C39FD-B746-4460-95E6-1D9E84FA072F}">
      <formula1>",耐震補強工事,非構造部材の耐震対策,防災機能強化,バリアフリー化,アスベスト対策工事,エコキャンパス推進事業"</formula1>
    </dataValidation>
    <dataValidation showDropDown="1" showInputMessage="1" showErrorMessage="1" sqref="H6:I6" xr:uid="{12CA8E60-1439-4ABD-827C-471ACD37F1F8}"/>
  </dataValidations>
  <printOptions horizontalCentered="1"/>
  <pageMargins left="0.59055118110236227" right="0.59055118110236227" top="0.59055118110236227" bottom="0.59055118110236227" header="0.31496062992125984" footer="0.31496062992125984"/>
  <pageSetup paperSize="9" scale="65" fitToHeight="0" orientation="landscape" cellComments="asDisplayed" r:id="rId1"/>
  <rowBreaks count="1" manualBreakCount="1">
    <brk id="24" max="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15</vt:i4>
      </vt:variant>
    </vt:vector>
  </HeadingPairs>
  <TitlesOfParts>
    <vt:vector size="27" baseType="lpstr">
      <vt:lpstr>01_チェック表</vt:lpstr>
      <vt:lpstr>02_様式4-1</vt:lpstr>
      <vt:lpstr>03_様式4-2</vt:lpstr>
      <vt:lpstr>04-1_様式4-3</vt:lpstr>
      <vt:lpstr>04-2_（参考）様式4-3</vt:lpstr>
      <vt:lpstr>05_様式4-4</vt:lpstr>
      <vt:lpstr>06_見積書整理表</vt:lpstr>
      <vt:lpstr>07-1_説明一覧  (調査経費)</vt:lpstr>
      <vt:lpstr>07-2_説明一覧  (実施設計費)</vt:lpstr>
      <vt:lpstr>07-3_説明一覧 （工事費）</vt:lpstr>
      <vt:lpstr>08_採択理由書</vt:lpstr>
      <vt:lpstr>Sheet4</vt:lpstr>
      <vt:lpstr>'01_チェック表'!Print_Area</vt:lpstr>
      <vt:lpstr>'02_様式4-1'!Print_Area</vt:lpstr>
      <vt:lpstr>'03_様式4-2'!Print_Area</vt:lpstr>
      <vt:lpstr>'04-1_様式4-3'!Print_Area</vt:lpstr>
      <vt:lpstr>'04-2_（参考）様式4-3'!Print_Area</vt:lpstr>
      <vt:lpstr>'05_様式4-4'!Print_Area</vt:lpstr>
      <vt:lpstr>'06_見積書整理表'!Print_Area</vt:lpstr>
      <vt:lpstr>'07-1_説明一覧  (調査経費)'!Print_Area</vt:lpstr>
      <vt:lpstr>'07-2_説明一覧  (実施設計費)'!Print_Area</vt:lpstr>
      <vt:lpstr>'07-3_説明一覧 （工事費）'!Print_Area</vt:lpstr>
      <vt:lpstr>'08_採択理由書'!Print_Area</vt:lpstr>
      <vt:lpstr>'03_様式4-2'!Print_Titles</vt:lpstr>
      <vt:lpstr>'07-1_説明一覧  (調査経費)'!Print_Titles</vt:lpstr>
      <vt:lpstr>'07-2_説明一覧  (実施設計費)'!Print_Titles</vt:lpstr>
      <vt:lpstr>'07-3_説明一覧 （工事費）'!Print_Titles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文部科学省</dc:creator>
  <cp:keywords/>
  <dc:description/>
  <cp:lastModifiedBy>齋藤美桜</cp:lastModifiedBy>
  <cp:revision/>
  <dcterms:created xsi:type="dcterms:W3CDTF">2013-01-28T12:52:43Z</dcterms:created>
  <dcterms:modified xsi:type="dcterms:W3CDTF">2024-03-24T10:02:15Z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2023-03-23T04:23:55Z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0986b4f3-4fbd-435e-b489-87fab8489afe</vt:lpwstr>
  </property>
  <property fmtid="{D5CDD505-2E9C-101B-9397-08002B2CF9AE}" pid="8" name="MSIP_Label_d899a617-f30e-4fb8-b81c-fb6d0b94ac5b_ContentBits">
    <vt:lpwstr>0</vt:lpwstr>
  </property>
</Properties>
</file>