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62.21\kikikanri\02_計画推進G\c_地域防災計画（基本対策編、資料集、原子力災害対策編）\02_関連資料集改訂\R8年度改訂（R7は依頼のみ）\03 作業フォルダ\データ格納（公表用）\（修正あり）Ｂ６　災害予防対策　１章６節「避難受入れ体制の整備」\B6-5（災害対策G）\"/>
    </mc:Choice>
  </mc:AlternateContent>
  <xr:revisionPtr revIDLastSave="0" documentId="13_ncr:1_{14357D32-61E3-4313-A8D2-FACD28A80CC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Sheet1!$A$1:$V$49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46" i="1" l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T4" i="1"/>
  <c r="U4" i="1"/>
  <c r="T46" i="1"/>
  <c r="U46" i="1"/>
  <c r="T38" i="1"/>
  <c r="U38" i="1"/>
  <c r="T30" i="1"/>
  <c r="U30" i="1"/>
  <c r="T22" i="1"/>
  <c r="U22" i="1"/>
  <c r="T14" i="1"/>
  <c r="U14" i="1"/>
  <c r="T6" i="1"/>
  <c r="U6" i="1"/>
  <c r="S4" i="1"/>
  <c r="P4" i="1"/>
  <c r="M4" i="1"/>
  <c r="J4" i="1"/>
  <c r="D4" i="1"/>
  <c r="F47" i="1"/>
  <c r="E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Q47" i="1"/>
  <c r="S47" i="1"/>
  <c r="R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N47" i="1"/>
  <c r="O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K47" i="1"/>
  <c r="L47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H47" i="1"/>
  <c r="I47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C47" i="1"/>
  <c r="B47" i="1"/>
  <c r="D47" i="1"/>
  <c r="D46" i="1"/>
  <c r="D45" i="1"/>
  <c r="T45" i="1"/>
  <c r="U45" i="1"/>
  <c r="D44" i="1"/>
  <c r="T44" i="1"/>
  <c r="U44" i="1"/>
  <c r="D43" i="1"/>
  <c r="T43" i="1"/>
  <c r="U43" i="1"/>
  <c r="D42" i="1"/>
  <c r="T42" i="1"/>
  <c r="U42" i="1"/>
  <c r="D41" i="1"/>
  <c r="T41" i="1"/>
  <c r="U41" i="1"/>
  <c r="D40" i="1"/>
  <c r="T40" i="1"/>
  <c r="U40" i="1"/>
  <c r="D39" i="1"/>
  <c r="T39" i="1"/>
  <c r="U39" i="1"/>
  <c r="D38" i="1"/>
  <c r="D37" i="1"/>
  <c r="T37" i="1"/>
  <c r="U37" i="1"/>
  <c r="D36" i="1"/>
  <c r="T36" i="1"/>
  <c r="U36" i="1"/>
  <c r="D35" i="1"/>
  <c r="T35" i="1"/>
  <c r="U35" i="1"/>
  <c r="D34" i="1"/>
  <c r="T34" i="1"/>
  <c r="U34" i="1"/>
  <c r="D33" i="1"/>
  <c r="T33" i="1"/>
  <c r="U33" i="1"/>
  <c r="D32" i="1"/>
  <c r="T32" i="1"/>
  <c r="U32" i="1"/>
  <c r="D31" i="1"/>
  <c r="T31" i="1"/>
  <c r="U31" i="1"/>
  <c r="D30" i="1"/>
  <c r="D29" i="1"/>
  <c r="T29" i="1"/>
  <c r="U29" i="1"/>
  <c r="D28" i="1"/>
  <c r="T28" i="1"/>
  <c r="U28" i="1"/>
  <c r="D27" i="1"/>
  <c r="T27" i="1"/>
  <c r="U27" i="1"/>
  <c r="D26" i="1"/>
  <c r="T26" i="1"/>
  <c r="U26" i="1"/>
  <c r="D25" i="1"/>
  <c r="T25" i="1"/>
  <c r="U25" i="1"/>
  <c r="D24" i="1"/>
  <c r="T24" i="1"/>
  <c r="U24" i="1"/>
  <c r="D23" i="1"/>
  <c r="T23" i="1"/>
  <c r="U23" i="1"/>
  <c r="D22" i="1"/>
  <c r="D21" i="1"/>
  <c r="T21" i="1"/>
  <c r="U21" i="1"/>
  <c r="D20" i="1"/>
  <c r="T20" i="1"/>
  <c r="U20" i="1"/>
  <c r="D19" i="1"/>
  <c r="T19" i="1"/>
  <c r="U19" i="1"/>
  <c r="D18" i="1"/>
  <c r="T18" i="1"/>
  <c r="U18" i="1"/>
  <c r="D17" i="1"/>
  <c r="T17" i="1"/>
  <c r="U17" i="1"/>
  <c r="D16" i="1"/>
  <c r="T16" i="1"/>
  <c r="U16" i="1"/>
  <c r="D15" i="1"/>
  <c r="T15" i="1"/>
  <c r="U15" i="1"/>
  <c r="D14" i="1"/>
  <c r="D13" i="1"/>
  <c r="T13" i="1"/>
  <c r="U13" i="1"/>
  <c r="D12" i="1"/>
  <c r="T12" i="1"/>
  <c r="U12" i="1"/>
  <c r="D11" i="1"/>
  <c r="T11" i="1"/>
  <c r="U11" i="1"/>
  <c r="D10" i="1"/>
  <c r="T10" i="1"/>
  <c r="U10" i="1"/>
  <c r="D9" i="1"/>
  <c r="T9" i="1"/>
  <c r="U9" i="1"/>
  <c r="D8" i="1"/>
  <c r="T8" i="1"/>
  <c r="U8" i="1"/>
  <c r="D7" i="1"/>
  <c r="T7" i="1"/>
  <c r="U7" i="1"/>
  <c r="D6" i="1"/>
  <c r="D5" i="1"/>
  <c r="T5" i="1"/>
  <c r="U5" i="1"/>
  <c r="G47" i="1"/>
  <c r="P47" i="1"/>
  <c r="T47" i="1"/>
  <c r="V47" i="1"/>
  <c r="U47" i="1"/>
</calcChain>
</file>

<file path=xl/sharedStrings.xml><?xml version="1.0" encoding="utf-8"?>
<sst xmlns="http://schemas.openxmlformats.org/spreadsheetml/2006/main" count="76" uniqueCount="60">
  <si>
    <t>市町村名</t>
    <rPh sb="0" eb="3">
      <t>シチョウソン</t>
    </rPh>
    <rPh sb="3" eb="4">
      <t>メイ</t>
    </rPh>
    <phoneticPr fontId="2"/>
  </si>
  <si>
    <t>大阪市</t>
    <rPh sb="0" eb="3">
      <t>オオサカシ</t>
    </rPh>
    <phoneticPr fontId="2"/>
  </si>
  <si>
    <t>堺市</t>
    <rPh sb="0" eb="2">
      <t>サカイシ</t>
    </rPh>
    <phoneticPr fontId="2"/>
  </si>
  <si>
    <t>岸和田市</t>
    <rPh sb="0" eb="4">
      <t>キシワダシ</t>
    </rPh>
    <phoneticPr fontId="2"/>
  </si>
  <si>
    <t>豊中市</t>
    <rPh sb="0" eb="3">
      <t>トヨナカシ</t>
    </rPh>
    <phoneticPr fontId="2"/>
  </si>
  <si>
    <t>池田市</t>
    <rPh sb="0" eb="3">
      <t>イケダシ</t>
    </rPh>
    <phoneticPr fontId="2"/>
  </si>
  <si>
    <t>吹田市</t>
    <rPh sb="0" eb="3">
      <t>スイタシ</t>
    </rPh>
    <phoneticPr fontId="2"/>
  </si>
  <si>
    <t>泉大津市</t>
    <rPh sb="0" eb="4">
      <t>イズミオオツシ</t>
    </rPh>
    <phoneticPr fontId="2"/>
  </si>
  <si>
    <t>高槻市</t>
    <rPh sb="0" eb="3">
      <t>タカツキシ</t>
    </rPh>
    <phoneticPr fontId="2"/>
  </si>
  <si>
    <t>貝塚市</t>
    <rPh sb="0" eb="3">
      <t>カイヅカシ</t>
    </rPh>
    <phoneticPr fontId="2"/>
  </si>
  <si>
    <t>守口市</t>
    <rPh sb="0" eb="3">
      <t>モリグチシ</t>
    </rPh>
    <phoneticPr fontId="2"/>
  </si>
  <si>
    <t>枚方市</t>
    <rPh sb="0" eb="3">
      <t>ヒラカタシ</t>
    </rPh>
    <phoneticPr fontId="2"/>
  </si>
  <si>
    <t>茨木市</t>
    <rPh sb="0" eb="3">
      <t>イバラキシ</t>
    </rPh>
    <phoneticPr fontId="2"/>
  </si>
  <si>
    <t>八尾市</t>
    <rPh sb="0" eb="3">
      <t>ヤオシ</t>
    </rPh>
    <phoneticPr fontId="2"/>
  </si>
  <si>
    <t>泉佐野市</t>
    <rPh sb="0" eb="4">
      <t>イズミサノシ</t>
    </rPh>
    <phoneticPr fontId="2"/>
  </si>
  <si>
    <t>富田林市</t>
    <rPh sb="0" eb="4">
      <t>トンダバヤシシ</t>
    </rPh>
    <phoneticPr fontId="2"/>
  </si>
  <si>
    <t>寝屋川市</t>
    <rPh sb="0" eb="4">
      <t>ネヤガワシ</t>
    </rPh>
    <phoneticPr fontId="2"/>
  </si>
  <si>
    <t>河内長野市</t>
    <rPh sb="0" eb="5">
      <t>カワチナガノシ</t>
    </rPh>
    <phoneticPr fontId="2"/>
  </si>
  <si>
    <t>松原市</t>
    <rPh sb="0" eb="3">
      <t>マツバラシ</t>
    </rPh>
    <phoneticPr fontId="2"/>
  </si>
  <si>
    <t>大東市</t>
    <rPh sb="0" eb="3">
      <t>ダイトウシ</t>
    </rPh>
    <phoneticPr fontId="2"/>
  </si>
  <si>
    <t>和泉市</t>
    <rPh sb="0" eb="3">
      <t>イズミシ</t>
    </rPh>
    <phoneticPr fontId="2"/>
  </si>
  <si>
    <t>箕面市</t>
    <rPh sb="0" eb="3">
      <t>ミノオシ</t>
    </rPh>
    <phoneticPr fontId="2"/>
  </si>
  <si>
    <t>柏原市</t>
    <rPh sb="0" eb="3">
      <t>カシワラシ</t>
    </rPh>
    <phoneticPr fontId="2"/>
  </si>
  <si>
    <t>羽曳野市</t>
    <rPh sb="0" eb="4">
      <t>ハビキノシ</t>
    </rPh>
    <phoneticPr fontId="2"/>
  </si>
  <si>
    <t>門真市</t>
    <rPh sb="0" eb="3">
      <t>カドマシ</t>
    </rPh>
    <phoneticPr fontId="2"/>
  </si>
  <si>
    <t>摂津市</t>
    <rPh sb="0" eb="3">
      <t>セッツシ</t>
    </rPh>
    <phoneticPr fontId="2"/>
  </si>
  <si>
    <t>高石市</t>
    <rPh sb="0" eb="3">
      <t>タカイシシ</t>
    </rPh>
    <phoneticPr fontId="2"/>
  </si>
  <si>
    <t>藤井寺市</t>
    <rPh sb="0" eb="4">
      <t>フジイデラシ</t>
    </rPh>
    <phoneticPr fontId="2"/>
  </si>
  <si>
    <t>東大阪市</t>
    <rPh sb="0" eb="4">
      <t>ヒガシオオサカシ</t>
    </rPh>
    <phoneticPr fontId="2"/>
  </si>
  <si>
    <t>泉南市</t>
    <rPh sb="0" eb="3">
      <t>センナンシ</t>
    </rPh>
    <phoneticPr fontId="2"/>
  </si>
  <si>
    <t>四條畷市</t>
    <rPh sb="0" eb="4">
      <t>シジョウナワテシ</t>
    </rPh>
    <phoneticPr fontId="2"/>
  </si>
  <si>
    <t>交野市</t>
    <rPh sb="0" eb="3">
      <t>カタノシ</t>
    </rPh>
    <phoneticPr fontId="2"/>
  </si>
  <si>
    <t>大阪狭山市</t>
    <rPh sb="0" eb="5">
      <t>オオサカサヤマシ</t>
    </rPh>
    <phoneticPr fontId="2"/>
  </si>
  <si>
    <t>阪南市</t>
    <rPh sb="0" eb="3">
      <t>ハンナンシ</t>
    </rPh>
    <phoneticPr fontId="2"/>
  </si>
  <si>
    <t>島本町</t>
    <rPh sb="0" eb="3">
      <t>シマモトチョウ</t>
    </rPh>
    <phoneticPr fontId="2"/>
  </si>
  <si>
    <t>豊能町</t>
    <rPh sb="0" eb="3">
      <t>トヨノチョウ</t>
    </rPh>
    <phoneticPr fontId="2"/>
  </si>
  <si>
    <t>能勢町</t>
    <rPh sb="0" eb="3">
      <t>ノセチョウ</t>
    </rPh>
    <phoneticPr fontId="2"/>
  </si>
  <si>
    <t>岬町</t>
    <rPh sb="0" eb="2">
      <t>ミサキチョウ</t>
    </rPh>
    <phoneticPr fontId="2"/>
  </si>
  <si>
    <t>熊取町</t>
    <rPh sb="0" eb="3">
      <t>クマトリチョウ</t>
    </rPh>
    <phoneticPr fontId="2"/>
  </si>
  <si>
    <t>田尻町</t>
    <rPh sb="0" eb="3">
      <t>タジリチョウ</t>
    </rPh>
    <phoneticPr fontId="2"/>
  </si>
  <si>
    <t>太子町</t>
    <rPh sb="0" eb="3">
      <t>タイシチョウ</t>
    </rPh>
    <phoneticPr fontId="2"/>
  </si>
  <si>
    <t>河南町</t>
    <rPh sb="0" eb="3">
      <t>カナンチョウ</t>
    </rPh>
    <phoneticPr fontId="2"/>
  </si>
  <si>
    <t>千早赤阪村</t>
    <rPh sb="0" eb="5">
      <t>チハヤアカサカムラ</t>
    </rPh>
    <phoneticPr fontId="2"/>
  </si>
  <si>
    <t>計</t>
    <rPh sb="0" eb="1">
      <t>ケイ</t>
    </rPh>
    <phoneticPr fontId="2"/>
  </si>
  <si>
    <t>忠岡町</t>
    <rPh sb="0" eb="2">
      <t>タダオカ</t>
    </rPh>
    <rPh sb="2" eb="3">
      <t>チョウ</t>
    </rPh>
    <phoneticPr fontId="2"/>
  </si>
  <si>
    <t>有馬高槻構造線</t>
    <rPh sb="0" eb="2">
      <t>アリマ</t>
    </rPh>
    <rPh sb="2" eb="4">
      <t>タカツキ</t>
    </rPh>
    <rPh sb="4" eb="7">
      <t>コウゾウセン</t>
    </rPh>
    <phoneticPr fontId="2"/>
  </si>
  <si>
    <t>中央構造線</t>
    <rPh sb="0" eb="2">
      <t>チュウオウ</t>
    </rPh>
    <rPh sb="2" eb="4">
      <t>コウゾウ</t>
    </rPh>
    <rPh sb="4" eb="5">
      <t>セン</t>
    </rPh>
    <phoneticPr fontId="2"/>
  </si>
  <si>
    <t>応急仮設住宅建設必要面積</t>
    <rPh sb="0" eb="2">
      <t>オウキュウ</t>
    </rPh>
    <rPh sb="2" eb="4">
      <t>カセツ</t>
    </rPh>
    <rPh sb="4" eb="6">
      <t>ジュウタク</t>
    </rPh>
    <rPh sb="6" eb="8">
      <t>ケンセツ</t>
    </rPh>
    <rPh sb="8" eb="10">
      <t>ヒツヨウ</t>
    </rPh>
    <rPh sb="10" eb="12">
      <t>メンセキ</t>
    </rPh>
    <phoneticPr fontId="2"/>
  </si>
  <si>
    <t>仮設住宅
面積（ha）</t>
    <rPh sb="0" eb="2">
      <t>カセツ</t>
    </rPh>
    <rPh sb="2" eb="4">
      <t>ジュウタク</t>
    </rPh>
    <rPh sb="5" eb="7">
      <t>メンセキ</t>
    </rPh>
    <phoneticPr fontId="2"/>
  </si>
  <si>
    <t>南海トラフ巨大地震</t>
    <rPh sb="0" eb="2">
      <t>ナンカイ</t>
    </rPh>
    <rPh sb="5" eb="7">
      <t>キョダイ</t>
    </rPh>
    <rPh sb="7" eb="9">
      <t>ジシン</t>
    </rPh>
    <phoneticPr fontId="2"/>
  </si>
  <si>
    <t>全壊棟数</t>
    <rPh sb="0" eb="2">
      <t>ゼンカイ</t>
    </rPh>
    <rPh sb="2" eb="4">
      <t>トウスウ</t>
    </rPh>
    <phoneticPr fontId="2"/>
  </si>
  <si>
    <t>焼失棟数</t>
    <rPh sb="0" eb="2">
      <t>ショウシツ</t>
    </rPh>
    <rPh sb="2" eb="3">
      <t>ムネ</t>
    </rPh>
    <rPh sb="3" eb="4">
      <t>スウ</t>
    </rPh>
    <phoneticPr fontId="2"/>
  </si>
  <si>
    <t>法対象
住宅数</t>
    <rPh sb="0" eb="1">
      <t>ホウ</t>
    </rPh>
    <rPh sb="1" eb="3">
      <t>タイショウ</t>
    </rPh>
    <rPh sb="4" eb="7">
      <t>ジュウタクスウ</t>
    </rPh>
    <phoneticPr fontId="2"/>
  </si>
  <si>
    <t>上町断層帯A</t>
    <rPh sb="0" eb="1">
      <t>ウエ</t>
    </rPh>
    <rPh sb="1" eb="2">
      <t>マチ</t>
    </rPh>
    <rPh sb="2" eb="4">
      <t>ダンソウ</t>
    </rPh>
    <rPh sb="4" eb="5">
      <t>タイ</t>
    </rPh>
    <phoneticPr fontId="2"/>
  </si>
  <si>
    <t>上町断層帯B</t>
    <rPh sb="0" eb="1">
      <t>ウエ</t>
    </rPh>
    <rPh sb="1" eb="2">
      <t>マチ</t>
    </rPh>
    <rPh sb="2" eb="4">
      <t>ダンソウ</t>
    </rPh>
    <rPh sb="4" eb="5">
      <t>タイ</t>
    </rPh>
    <phoneticPr fontId="2"/>
  </si>
  <si>
    <t>生駒断層帯</t>
    <rPh sb="0" eb="2">
      <t>イコマ</t>
    </rPh>
    <rPh sb="2" eb="4">
      <t>ダンソウ</t>
    </rPh>
    <rPh sb="4" eb="5">
      <t>オビ</t>
    </rPh>
    <phoneticPr fontId="2"/>
  </si>
  <si>
    <t>最大被害棟数</t>
    <rPh sb="0" eb="2">
      <t>サイダイ</t>
    </rPh>
    <rPh sb="2" eb="4">
      <t>ヒガイ</t>
    </rPh>
    <rPh sb="4" eb="6">
      <t>トウスウ</t>
    </rPh>
    <phoneticPr fontId="2"/>
  </si>
  <si>
    <t>※上町断層帯～中央構造線の被害想定については「大阪府自然災害総合防災対策検討（地震被害想定）報告書（平成１９年３月）」より、南海トラフ巨大地震の被害想定については「南海トラフ巨大地震災害対策等検討部会資料（平成２５年度）」より</t>
    <rPh sb="1" eb="3">
      <t>ウエマチ</t>
    </rPh>
    <rPh sb="3" eb="5">
      <t>ダンソウ</t>
    </rPh>
    <rPh sb="5" eb="6">
      <t>タイ</t>
    </rPh>
    <rPh sb="7" eb="9">
      <t>チュウオウ</t>
    </rPh>
    <rPh sb="9" eb="11">
      <t>コウゾウ</t>
    </rPh>
    <rPh sb="11" eb="12">
      <t>セン</t>
    </rPh>
    <rPh sb="13" eb="15">
      <t>ヒガイ</t>
    </rPh>
    <rPh sb="15" eb="17">
      <t>ソウテイ</t>
    </rPh>
    <rPh sb="62" eb="64">
      <t>ナンカイ</t>
    </rPh>
    <rPh sb="67" eb="69">
      <t>キョダイ</t>
    </rPh>
    <rPh sb="69" eb="71">
      <t>ジシン</t>
    </rPh>
    <rPh sb="72" eb="74">
      <t>ヒガイ</t>
    </rPh>
    <rPh sb="74" eb="76">
      <t>ソウテイ</t>
    </rPh>
    <phoneticPr fontId="2"/>
  </si>
  <si>
    <r>
      <t>注）　 「仮設住宅面積」の考え方は、全壊に焼失を加えた棟数に救助法の設置戸数（３割）を勘案し、１戸当たり</t>
    </r>
    <r>
      <rPr>
        <sz val="14"/>
        <color indexed="10"/>
        <rFont val="ＭＳ Ｐゴシック"/>
        <family val="3"/>
        <charset val="128"/>
      </rPr>
      <t>110</t>
    </r>
    <r>
      <rPr>
        <sz val="14"/>
        <color indexed="8"/>
        <rFont val="ＭＳ Ｐゴシック"/>
        <family val="3"/>
        <charset val="128"/>
      </rPr>
      <t>㎡（住宅経営室試算）で算出した応急仮設住宅建設予定地面積を確保</t>
    </r>
    <rPh sb="0" eb="1">
      <t>チュウ</t>
    </rPh>
    <rPh sb="5" eb="7">
      <t>カセツ</t>
    </rPh>
    <rPh sb="7" eb="9">
      <t>ジュウタク</t>
    </rPh>
    <rPh sb="9" eb="11">
      <t>メンセキ</t>
    </rPh>
    <rPh sb="13" eb="14">
      <t>カンガ</t>
    </rPh>
    <rPh sb="15" eb="16">
      <t>カタ</t>
    </rPh>
    <rPh sb="18" eb="20">
      <t>ゼンカイ</t>
    </rPh>
    <rPh sb="21" eb="23">
      <t>ショウシツ</t>
    </rPh>
    <rPh sb="24" eb="25">
      <t>クワ</t>
    </rPh>
    <rPh sb="27" eb="29">
      <t>トウスウ</t>
    </rPh>
    <rPh sb="30" eb="33">
      <t>キュウジョホウ</t>
    </rPh>
    <rPh sb="34" eb="36">
      <t>セッチ</t>
    </rPh>
    <rPh sb="36" eb="38">
      <t>コスウ</t>
    </rPh>
    <rPh sb="40" eb="41">
      <t>ワリ</t>
    </rPh>
    <rPh sb="43" eb="45">
      <t>カンアン</t>
    </rPh>
    <rPh sb="48" eb="49">
      <t>コ</t>
    </rPh>
    <rPh sb="49" eb="50">
      <t>ア</t>
    </rPh>
    <rPh sb="57" eb="59">
      <t>ジュウタク</t>
    </rPh>
    <rPh sb="59" eb="61">
      <t>ケイエイ</t>
    </rPh>
    <rPh sb="61" eb="62">
      <t>シツ</t>
    </rPh>
    <rPh sb="62" eb="64">
      <t>シサン</t>
    </rPh>
    <rPh sb="66" eb="68">
      <t>サンシュツ</t>
    </rPh>
    <rPh sb="70" eb="72">
      <t>オウキュウ</t>
    </rPh>
    <rPh sb="72" eb="74">
      <t>カセツ</t>
    </rPh>
    <rPh sb="74" eb="76">
      <t>ジュウタク</t>
    </rPh>
    <rPh sb="76" eb="78">
      <t>ケンセツ</t>
    </rPh>
    <rPh sb="78" eb="81">
      <t>ヨテイチ</t>
    </rPh>
    <rPh sb="81" eb="83">
      <t>メンセキ</t>
    </rPh>
    <rPh sb="84" eb="86">
      <t>カクホ</t>
    </rPh>
    <phoneticPr fontId="2"/>
  </si>
  <si>
    <t>R8.2.25更新</t>
    <rPh sb="7" eb="9">
      <t>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</si>
</sst>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2">
    <xf numFmtId="0" fontId="0" fillId="0" borderId="0" xfId="0"/>
    <xf numFmtId="38" fontId="5" fillId="0" borderId="0" xfId="1" applyFont="1"/>
    <xf numFmtId="38" fontId="6" fillId="0" borderId="1" xfId="1" applyFont="1" applyBorder="1" applyAlignment="1">
      <alignment horizontal="distributed" vertical="center" wrapText="1"/>
    </xf>
    <xf numFmtId="38" fontId="6" fillId="0" borderId="2" xfId="1" applyFont="1" applyBorder="1" applyAlignment="1">
      <alignment horizontal="distributed" vertical="center" wrapText="1"/>
    </xf>
    <xf numFmtId="38" fontId="7" fillId="0" borderId="3" xfId="1" applyFont="1" applyBorder="1" applyAlignment="1">
      <alignment horizontal="distributed" vertical="center" wrapText="1"/>
    </xf>
    <xf numFmtId="38" fontId="7" fillId="0" borderId="4" xfId="1" applyFont="1" applyBorder="1" applyAlignment="1">
      <alignment horizontal="distributed" vertical="center" wrapText="1"/>
    </xf>
    <xf numFmtId="38" fontId="5" fillId="0" borderId="0" xfId="1" applyFont="1" applyAlignment="1">
      <alignment horizontal="center"/>
    </xf>
    <xf numFmtId="38" fontId="6" fillId="0" borderId="5" xfId="1" applyFont="1" applyBorder="1" applyAlignment="1">
      <alignment horizontal="distributed" wrapText="1"/>
    </xf>
    <xf numFmtId="38" fontId="8" fillId="0" borderId="6" xfId="1" applyFont="1" applyBorder="1" applyAlignment="1">
      <alignment horizontal="right"/>
    </xf>
    <xf numFmtId="38" fontId="8" fillId="0" borderId="7" xfId="1" applyFont="1" applyBorder="1" applyAlignment="1">
      <alignment horizontal="right"/>
    </xf>
    <xf numFmtId="38" fontId="8" fillId="0" borderId="8" xfId="1" applyFont="1" applyBorder="1" applyAlignment="1">
      <alignment horizontal="right"/>
    </xf>
    <xf numFmtId="38" fontId="6" fillId="0" borderId="9" xfId="1" applyFont="1" applyBorder="1" applyAlignment="1">
      <alignment horizontal="distributed" wrapText="1"/>
    </xf>
    <xf numFmtId="38" fontId="8" fillId="0" borderId="10" xfId="1" applyFont="1" applyBorder="1" applyAlignment="1">
      <alignment horizontal="right"/>
    </xf>
    <xf numFmtId="38" fontId="8" fillId="0" borderId="11" xfId="1" applyFont="1" applyBorder="1" applyAlignment="1">
      <alignment horizontal="right"/>
    </xf>
    <xf numFmtId="38" fontId="8" fillId="0" borderId="12" xfId="1" applyFont="1" applyBorder="1" applyAlignment="1">
      <alignment horizontal="right"/>
    </xf>
    <xf numFmtId="38" fontId="8" fillId="0" borderId="13" xfId="1" applyFont="1" applyBorder="1" applyAlignment="1">
      <alignment horizontal="right"/>
    </xf>
    <xf numFmtId="38" fontId="6" fillId="0" borderId="14" xfId="1" applyFont="1" applyBorder="1" applyAlignment="1">
      <alignment horizontal="distributed" wrapText="1"/>
    </xf>
    <xf numFmtId="38" fontId="8" fillId="0" borderId="15" xfId="1" applyFont="1" applyBorder="1" applyAlignment="1">
      <alignment horizontal="right"/>
    </xf>
    <xf numFmtId="38" fontId="8" fillId="0" borderId="16" xfId="1" applyFont="1" applyBorder="1" applyAlignment="1">
      <alignment horizontal="right"/>
    </xf>
    <xf numFmtId="38" fontId="8" fillId="0" borderId="17" xfId="1" applyFont="1" applyBorder="1" applyAlignment="1">
      <alignment horizontal="right"/>
    </xf>
    <xf numFmtId="38" fontId="8" fillId="0" borderId="18" xfId="1" applyFont="1" applyBorder="1" applyAlignment="1">
      <alignment horizontal="right"/>
    </xf>
    <xf numFmtId="38" fontId="8" fillId="0" borderId="19" xfId="1" applyFont="1" applyBorder="1" applyAlignment="1">
      <alignment horizontal="right"/>
    </xf>
    <xf numFmtId="38" fontId="8" fillId="0" borderId="20" xfId="1" applyFont="1" applyBorder="1" applyAlignment="1">
      <alignment horizontal="right"/>
    </xf>
    <xf numFmtId="38" fontId="8" fillId="0" borderId="0" xfId="1" applyFont="1" applyBorder="1" applyAlignment="1">
      <alignment horizontal="right"/>
    </xf>
    <xf numFmtId="38" fontId="6" fillId="0" borderId="21" xfId="1" applyFont="1" applyBorder="1" applyAlignment="1">
      <alignment horizontal="distributed" wrapText="1"/>
    </xf>
    <xf numFmtId="38" fontId="8" fillId="0" borderId="22" xfId="1" applyFont="1" applyBorder="1" applyAlignment="1">
      <alignment horizontal="right"/>
    </xf>
    <xf numFmtId="38" fontId="8" fillId="0" borderId="23" xfId="1" applyFont="1" applyBorder="1" applyAlignment="1">
      <alignment horizontal="right"/>
    </xf>
    <xf numFmtId="38" fontId="8" fillId="0" borderId="24" xfId="1" applyFont="1" applyBorder="1" applyAlignment="1">
      <alignment horizontal="right"/>
    </xf>
    <xf numFmtId="38" fontId="6" fillId="0" borderId="0" xfId="1" applyFont="1"/>
    <xf numFmtId="38" fontId="8" fillId="0" borderId="5" xfId="1" applyFont="1" applyBorder="1" applyAlignment="1">
      <alignment horizontal="right"/>
    </xf>
    <xf numFmtId="38" fontId="8" fillId="0" borderId="9" xfId="1" applyFont="1" applyBorder="1" applyAlignment="1">
      <alignment horizontal="right"/>
    </xf>
    <xf numFmtId="38" fontId="8" fillId="0" borderId="14" xfId="1" applyFont="1" applyBorder="1" applyAlignment="1">
      <alignment horizontal="right"/>
    </xf>
    <xf numFmtId="38" fontId="8" fillId="0" borderId="21" xfId="1" applyFont="1" applyBorder="1" applyAlignment="1">
      <alignment horizontal="right"/>
    </xf>
    <xf numFmtId="38" fontId="6" fillId="0" borderId="25" xfId="1" applyFont="1" applyBorder="1" applyAlignment="1">
      <alignment horizontal="distributed" vertical="center" wrapText="1"/>
    </xf>
    <xf numFmtId="38" fontId="7" fillId="0" borderId="26" xfId="1" applyFont="1" applyBorder="1" applyAlignment="1">
      <alignment horizontal="distributed" vertical="center" wrapText="1"/>
    </xf>
    <xf numFmtId="38" fontId="8" fillId="0" borderId="27" xfId="1" applyFont="1" applyBorder="1" applyAlignment="1">
      <alignment horizontal="right"/>
    </xf>
    <xf numFmtId="38" fontId="8" fillId="0" borderId="28" xfId="1" applyFont="1" applyBorder="1" applyAlignment="1">
      <alignment horizontal="right"/>
    </xf>
    <xf numFmtId="38" fontId="8" fillId="0" borderId="4" xfId="1" applyFont="1" applyBorder="1" applyAlignment="1">
      <alignment horizontal="right"/>
    </xf>
    <xf numFmtId="38" fontId="8" fillId="0" borderId="29" xfId="1" applyFont="1" applyBorder="1" applyAlignment="1">
      <alignment horizontal="right"/>
    </xf>
    <xf numFmtId="38" fontId="8" fillId="0" borderId="30" xfId="1" applyFont="1" applyBorder="1" applyAlignment="1">
      <alignment horizontal="right"/>
    </xf>
    <xf numFmtId="38" fontId="8" fillId="0" borderId="31" xfId="1" applyFont="1" applyBorder="1" applyAlignment="1">
      <alignment horizontal="right"/>
    </xf>
    <xf numFmtId="38" fontId="9" fillId="0" borderId="0" xfId="1" applyFont="1" applyAlignment="1"/>
    <xf numFmtId="38" fontId="11" fillId="0" borderId="0" xfId="1" applyFont="1" applyAlignment="1">
      <alignment horizontal="right"/>
    </xf>
    <xf numFmtId="176" fontId="13" fillId="0" borderId="33" xfId="1" applyNumberFormat="1" applyFont="1" applyBorder="1" applyAlignment="1">
      <alignment horizontal="right"/>
    </xf>
    <xf numFmtId="176" fontId="13" fillId="0" borderId="38" xfId="1" applyNumberFormat="1" applyFont="1" applyBorder="1" applyAlignment="1">
      <alignment horizontal="right"/>
    </xf>
    <xf numFmtId="176" fontId="13" fillId="0" borderId="39" xfId="1" applyNumberFormat="1" applyFont="1" applyBorder="1" applyAlignment="1">
      <alignment horizontal="right"/>
    </xf>
    <xf numFmtId="176" fontId="13" fillId="0" borderId="40" xfId="1" applyNumberFormat="1" applyFont="1" applyBorder="1" applyAlignment="1">
      <alignment horizontal="right"/>
    </xf>
    <xf numFmtId="40" fontId="13" fillId="0" borderId="41" xfId="1" applyNumberFormat="1" applyFont="1" applyBorder="1" applyAlignment="1">
      <alignment horizontal="right"/>
    </xf>
    <xf numFmtId="38" fontId="1" fillId="0" borderId="0" xfId="1" applyFont="1"/>
    <xf numFmtId="38" fontId="6" fillId="0" borderId="35" xfId="1" applyFont="1" applyBorder="1" applyAlignment="1">
      <alignment horizontal="distributed" vertical="center" wrapText="1" indent="1"/>
    </xf>
    <xf numFmtId="0" fontId="5" fillId="0" borderId="36" xfId="0" applyFont="1" applyBorder="1" applyAlignment="1">
      <alignment horizontal="distributed" wrapText="1" indent="1"/>
    </xf>
    <xf numFmtId="38" fontId="10" fillId="0" borderId="20" xfId="1" applyFont="1" applyBorder="1" applyAlignment="1">
      <alignment horizontal="left"/>
    </xf>
    <xf numFmtId="38" fontId="10" fillId="0" borderId="0" xfId="1" applyFont="1" applyBorder="1" applyAlignment="1">
      <alignment horizontal="left" wrapText="1"/>
    </xf>
    <xf numFmtId="38" fontId="6" fillId="0" borderId="35" xfId="1" applyFont="1" applyBorder="1" applyAlignment="1">
      <alignment horizontal="distributed" vertical="center" wrapText="1"/>
    </xf>
    <xf numFmtId="0" fontId="5" fillId="0" borderId="36" xfId="0" applyFont="1" applyBorder="1" applyAlignment="1">
      <alignment horizontal="distributed" wrapText="1"/>
    </xf>
    <xf numFmtId="38" fontId="12" fillId="0" borderId="29" xfId="1" applyFont="1" applyFill="1" applyBorder="1" applyAlignment="1">
      <alignment horizontal="distributed" vertical="center" wrapText="1" indent="1"/>
    </xf>
    <xf numFmtId="0" fontId="1" fillId="0" borderId="37" xfId="0" applyFont="1" applyFill="1" applyBorder="1" applyAlignment="1">
      <alignment horizontal="distributed" wrapText="1" indent="1"/>
    </xf>
    <xf numFmtId="38" fontId="6" fillId="0" borderId="34" xfId="1" applyFont="1" applyBorder="1" applyAlignment="1">
      <alignment horizontal="distributed" wrapText="1" indent="3"/>
    </xf>
    <xf numFmtId="0" fontId="5" fillId="0" borderId="32" xfId="0" applyFont="1" applyBorder="1" applyAlignment="1">
      <alignment horizontal="distributed" wrapText="1" indent="3"/>
    </xf>
    <xf numFmtId="0" fontId="5" fillId="0" borderId="33" xfId="0" applyFont="1" applyBorder="1" applyAlignment="1">
      <alignment horizontal="distributed" wrapText="1" indent="3"/>
    </xf>
    <xf numFmtId="38" fontId="6" fillId="0" borderId="32" xfId="1" applyFont="1" applyBorder="1" applyAlignment="1">
      <alignment horizontal="distributed" wrapText="1" indent="3"/>
    </xf>
    <xf numFmtId="38" fontId="6" fillId="0" borderId="33" xfId="1" applyFont="1" applyBorder="1" applyAlignment="1">
      <alignment horizontal="distributed" wrapText="1" indent="3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9"/>
  <sheetViews>
    <sheetView showGridLines="0" tabSelected="1" view="pageBreakPreview" zoomScale="55" zoomScaleNormal="55" zoomScaleSheetLayoutView="55" zoomScalePageLayoutView="50" workbookViewId="0">
      <selection activeCell="S11" sqref="S11"/>
    </sheetView>
  </sheetViews>
  <sheetFormatPr defaultColWidth="9" defaultRowHeight="15.6" x14ac:dyDescent="0.2"/>
  <cols>
    <col min="1" max="1" width="15.6640625" style="28" customWidth="1"/>
    <col min="2" max="18" width="15.6640625" style="1" customWidth="1"/>
    <col min="19" max="20" width="15.44140625" style="1" customWidth="1"/>
    <col min="21" max="21" width="14.77734375" style="1" customWidth="1"/>
    <col min="22" max="22" width="16.109375" style="48" customWidth="1"/>
    <col min="23" max="16384" width="9" style="1"/>
  </cols>
  <sheetData>
    <row r="1" spans="1:22" ht="39.75" customHeight="1" thickBot="1" x14ac:dyDescent="0.4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2" t="s">
        <v>59</v>
      </c>
    </row>
    <row r="2" spans="1:22" ht="24.75" customHeight="1" x14ac:dyDescent="0.2">
      <c r="A2" s="53" t="s">
        <v>0</v>
      </c>
      <c r="B2" s="57" t="s">
        <v>53</v>
      </c>
      <c r="C2" s="58"/>
      <c r="D2" s="59"/>
      <c r="E2" s="57" t="s">
        <v>54</v>
      </c>
      <c r="F2" s="58"/>
      <c r="G2" s="59"/>
      <c r="H2" s="60" t="s">
        <v>55</v>
      </c>
      <c r="I2" s="60"/>
      <c r="J2" s="61"/>
      <c r="K2" s="57" t="s">
        <v>45</v>
      </c>
      <c r="L2" s="60"/>
      <c r="M2" s="61"/>
      <c r="N2" s="60" t="s">
        <v>46</v>
      </c>
      <c r="O2" s="60"/>
      <c r="P2" s="61"/>
      <c r="Q2" s="57" t="s">
        <v>49</v>
      </c>
      <c r="R2" s="60"/>
      <c r="S2" s="60"/>
      <c r="T2" s="49" t="s">
        <v>56</v>
      </c>
      <c r="U2" s="49" t="s">
        <v>52</v>
      </c>
      <c r="V2" s="55" t="s">
        <v>48</v>
      </c>
    </row>
    <row r="3" spans="1:22" s="6" customFormat="1" ht="25.5" customHeight="1" thickBot="1" x14ac:dyDescent="0.25">
      <c r="A3" s="54"/>
      <c r="B3" s="33" t="s">
        <v>50</v>
      </c>
      <c r="C3" s="3" t="s">
        <v>51</v>
      </c>
      <c r="D3" s="34" t="s">
        <v>43</v>
      </c>
      <c r="E3" s="33" t="s">
        <v>50</v>
      </c>
      <c r="F3" s="3" t="s">
        <v>51</v>
      </c>
      <c r="G3" s="34" t="s">
        <v>43</v>
      </c>
      <c r="H3" s="2" t="s">
        <v>50</v>
      </c>
      <c r="I3" s="3" t="s">
        <v>51</v>
      </c>
      <c r="J3" s="5" t="s">
        <v>43</v>
      </c>
      <c r="K3" s="33" t="s">
        <v>50</v>
      </c>
      <c r="L3" s="3" t="s">
        <v>51</v>
      </c>
      <c r="M3" s="34" t="s">
        <v>43</v>
      </c>
      <c r="N3" s="2" t="s">
        <v>50</v>
      </c>
      <c r="O3" s="3" t="s">
        <v>51</v>
      </c>
      <c r="P3" s="5" t="s">
        <v>43</v>
      </c>
      <c r="Q3" s="2" t="s">
        <v>50</v>
      </c>
      <c r="R3" s="3" t="s">
        <v>51</v>
      </c>
      <c r="S3" s="4" t="s">
        <v>43</v>
      </c>
      <c r="T3" s="50"/>
      <c r="U3" s="50"/>
      <c r="V3" s="56"/>
    </row>
    <row r="4" spans="1:22" ht="26.1" customHeight="1" x14ac:dyDescent="0.25">
      <c r="A4" s="7" t="s">
        <v>1</v>
      </c>
      <c r="B4" s="10">
        <v>166802</v>
      </c>
      <c r="C4" s="8">
        <v>316</v>
      </c>
      <c r="D4" s="35">
        <f>SUM(B4:C4)</f>
        <v>167118</v>
      </c>
      <c r="E4" s="8">
        <v>47022</v>
      </c>
      <c r="F4" s="8">
        <v>38</v>
      </c>
      <c r="G4" s="9">
        <f>SUM(E4:F4)</f>
        <v>47060</v>
      </c>
      <c r="H4" s="10">
        <v>62838</v>
      </c>
      <c r="I4" s="8">
        <v>68</v>
      </c>
      <c r="J4" s="9">
        <f t="shared" ref="J4:J47" si="0">SUM(H4:I4)</f>
        <v>62906</v>
      </c>
      <c r="K4" s="10">
        <v>4698</v>
      </c>
      <c r="L4" s="8">
        <v>2</v>
      </c>
      <c r="M4" s="9">
        <f>SUM(K4:L4)</f>
        <v>4700</v>
      </c>
      <c r="N4" s="10">
        <v>718</v>
      </c>
      <c r="O4" s="8">
        <v>0</v>
      </c>
      <c r="P4" s="9">
        <f>SUM(N4:O4)</f>
        <v>718</v>
      </c>
      <c r="Q4" s="10">
        <v>71279</v>
      </c>
      <c r="R4" s="8">
        <v>7643</v>
      </c>
      <c r="S4" s="14">
        <f>SUM(Q4:R4)</f>
        <v>78922</v>
      </c>
      <c r="T4" s="29">
        <f>MAX(D4,G4,J4,M4,P4,S4)</f>
        <v>167118</v>
      </c>
      <c r="U4" s="29">
        <f>T4*0.3</f>
        <v>50135.4</v>
      </c>
      <c r="V4" s="43">
        <f>U4*110/10000</f>
        <v>551.48940000000005</v>
      </c>
    </row>
    <row r="5" spans="1:22" ht="26.1" customHeight="1" x14ac:dyDescent="0.25">
      <c r="A5" s="11" t="s">
        <v>2</v>
      </c>
      <c r="B5" s="15">
        <v>30531</v>
      </c>
      <c r="C5" s="13">
        <v>34</v>
      </c>
      <c r="D5" s="36">
        <f t="shared" ref="D5:D47" si="1">SUM(B5:C5)</f>
        <v>30565</v>
      </c>
      <c r="E5" s="12">
        <v>71939</v>
      </c>
      <c r="F5" s="13">
        <v>12373</v>
      </c>
      <c r="G5" s="14">
        <f t="shared" ref="G5:G47" si="2">SUM(E5:F5)</f>
        <v>84312</v>
      </c>
      <c r="H5" s="15">
        <v>1261</v>
      </c>
      <c r="I5" s="13">
        <v>0</v>
      </c>
      <c r="J5" s="14">
        <f t="shared" si="0"/>
        <v>1261</v>
      </c>
      <c r="K5" s="15">
        <v>4</v>
      </c>
      <c r="L5" s="13">
        <v>0</v>
      </c>
      <c r="M5" s="14">
        <f t="shared" ref="M5:M47" si="3">SUM(K5:L5)</f>
        <v>4</v>
      </c>
      <c r="N5" s="15">
        <v>793</v>
      </c>
      <c r="O5" s="13">
        <v>0</v>
      </c>
      <c r="P5" s="14">
        <f t="shared" ref="P5:P47" si="4">SUM(N5:O5)</f>
        <v>793</v>
      </c>
      <c r="Q5" s="15">
        <v>7889</v>
      </c>
      <c r="R5" s="13">
        <v>3165</v>
      </c>
      <c r="S5" s="14">
        <f t="shared" ref="S5:S47" si="5">SUM(Q5:R5)</f>
        <v>11054</v>
      </c>
      <c r="T5" s="30">
        <f t="shared" ref="T5:T46" si="6">MAX(D5,G5,J5,M5,P5,S5)</f>
        <v>84312</v>
      </c>
      <c r="U5" s="30">
        <f t="shared" ref="U5:U46" si="7">T5*0.3</f>
        <v>25293.599999999999</v>
      </c>
      <c r="V5" s="44">
        <f t="shared" ref="V5:V46" si="8">U5*110/10000</f>
        <v>278.2296</v>
      </c>
    </row>
    <row r="6" spans="1:22" ht="26.1" customHeight="1" x14ac:dyDescent="0.25">
      <c r="A6" s="11" t="s">
        <v>3</v>
      </c>
      <c r="B6" s="15">
        <v>2263</v>
      </c>
      <c r="C6" s="13">
        <v>4</v>
      </c>
      <c r="D6" s="36">
        <f t="shared" si="1"/>
        <v>2267</v>
      </c>
      <c r="E6" s="12">
        <v>17152</v>
      </c>
      <c r="F6" s="13">
        <v>274</v>
      </c>
      <c r="G6" s="14">
        <f t="shared" si="2"/>
        <v>17426</v>
      </c>
      <c r="H6" s="15">
        <v>1</v>
      </c>
      <c r="I6" s="13">
        <v>0</v>
      </c>
      <c r="J6" s="14">
        <f t="shared" si="0"/>
        <v>1</v>
      </c>
      <c r="K6" s="15">
        <v>0</v>
      </c>
      <c r="L6" s="13">
        <v>0</v>
      </c>
      <c r="M6" s="14">
        <f t="shared" si="3"/>
        <v>0</v>
      </c>
      <c r="N6" s="15">
        <v>2727</v>
      </c>
      <c r="O6" s="13">
        <v>1</v>
      </c>
      <c r="P6" s="14">
        <f t="shared" si="4"/>
        <v>2728</v>
      </c>
      <c r="Q6" s="15">
        <v>1049.2210678325</v>
      </c>
      <c r="R6" s="13">
        <v>0</v>
      </c>
      <c r="S6" s="14">
        <f t="shared" si="5"/>
        <v>1049.2210678325</v>
      </c>
      <c r="T6" s="30">
        <f t="shared" si="6"/>
        <v>17426</v>
      </c>
      <c r="U6" s="30">
        <f t="shared" si="7"/>
        <v>5227.8</v>
      </c>
      <c r="V6" s="44">
        <f t="shared" si="8"/>
        <v>57.505800000000001</v>
      </c>
    </row>
    <row r="7" spans="1:22" ht="26.1" customHeight="1" x14ac:dyDescent="0.25">
      <c r="A7" s="11" t="s">
        <v>4</v>
      </c>
      <c r="B7" s="15">
        <v>16154</v>
      </c>
      <c r="C7" s="13">
        <v>3880</v>
      </c>
      <c r="D7" s="36">
        <f t="shared" si="1"/>
        <v>20034</v>
      </c>
      <c r="E7" s="12">
        <v>507</v>
      </c>
      <c r="F7" s="13">
        <v>0</v>
      </c>
      <c r="G7" s="14">
        <f t="shared" si="2"/>
        <v>507</v>
      </c>
      <c r="H7" s="15">
        <v>724</v>
      </c>
      <c r="I7" s="13">
        <v>0</v>
      </c>
      <c r="J7" s="14">
        <f t="shared" si="0"/>
        <v>724</v>
      </c>
      <c r="K7" s="15">
        <v>4890</v>
      </c>
      <c r="L7" s="13">
        <v>4</v>
      </c>
      <c r="M7" s="14">
        <f t="shared" si="3"/>
        <v>4894</v>
      </c>
      <c r="N7" s="15">
        <v>6</v>
      </c>
      <c r="O7" s="13">
        <v>0</v>
      </c>
      <c r="P7" s="14">
        <f t="shared" si="4"/>
        <v>6</v>
      </c>
      <c r="Q7" s="15">
        <v>1060.7663584127854</v>
      </c>
      <c r="R7" s="13">
        <v>2</v>
      </c>
      <c r="S7" s="14">
        <f t="shared" si="5"/>
        <v>1062.7663584127854</v>
      </c>
      <c r="T7" s="30">
        <f t="shared" si="6"/>
        <v>20034</v>
      </c>
      <c r="U7" s="30">
        <f t="shared" si="7"/>
        <v>6010.2</v>
      </c>
      <c r="V7" s="44">
        <f t="shared" si="8"/>
        <v>66.112200000000001</v>
      </c>
    </row>
    <row r="8" spans="1:22" ht="26.1" customHeight="1" thickBot="1" x14ac:dyDescent="0.3">
      <c r="A8" s="16" t="s">
        <v>5</v>
      </c>
      <c r="B8" s="20">
        <v>3340</v>
      </c>
      <c r="C8" s="18">
        <v>3</v>
      </c>
      <c r="D8" s="37">
        <f t="shared" si="1"/>
        <v>3343</v>
      </c>
      <c r="E8" s="17">
        <v>21</v>
      </c>
      <c r="F8" s="18">
        <v>0</v>
      </c>
      <c r="G8" s="19">
        <f t="shared" si="2"/>
        <v>21</v>
      </c>
      <c r="H8" s="20">
        <v>43</v>
      </c>
      <c r="I8" s="18">
        <v>0</v>
      </c>
      <c r="J8" s="19">
        <f t="shared" si="0"/>
        <v>43</v>
      </c>
      <c r="K8" s="20">
        <v>2403</v>
      </c>
      <c r="L8" s="18">
        <v>1</v>
      </c>
      <c r="M8" s="19">
        <f t="shared" si="3"/>
        <v>2404</v>
      </c>
      <c r="N8" s="20">
        <v>0</v>
      </c>
      <c r="O8" s="18">
        <v>0</v>
      </c>
      <c r="P8" s="19">
        <f t="shared" si="4"/>
        <v>0</v>
      </c>
      <c r="Q8" s="20">
        <v>90.562208519225294</v>
      </c>
      <c r="R8" s="18">
        <v>0</v>
      </c>
      <c r="S8" s="19">
        <f t="shared" si="5"/>
        <v>90.562208519225294</v>
      </c>
      <c r="T8" s="31">
        <f t="shared" si="6"/>
        <v>3343</v>
      </c>
      <c r="U8" s="31">
        <f t="shared" si="7"/>
        <v>1002.9</v>
      </c>
      <c r="V8" s="45">
        <f t="shared" si="8"/>
        <v>11.0319</v>
      </c>
    </row>
    <row r="9" spans="1:22" ht="26.1" customHeight="1" x14ac:dyDescent="0.25">
      <c r="A9" s="7" t="s">
        <v>6</v>
      </c>
      <c r="B9" s="10">
        <v>12876</v>
      </c>
      <c r="C9" s="21">
        <v>3507</v>
      </c>
      <c r="D9" s="35">
        <f t="shared" si="1"/>
        <v>16383</v>
      </c>
      <c r="E9" s="8">
        <v>458</v>
      </c>
      <c r="F9" s="21">
        <v>0</v>
      </c>
      <c r="G9" s="9">
        <f t="shared" si="2"/>
        <v>458</v>
      </c>
      <c r="H9" s="10">
        <v>1607</v>
      </c>
      <c r="I9" s="21">
        <v>1</v>
      </c>
      <c r="J9" s="9">
        <f t="shared" si="0"/>
        <v>1608</v>
      </c>
      <c r="K9" s="10">
        <v>3941</v>
      </c>
      <c r="L9" s="21">
        <v>3</v>
      </c>
      <c r="M9" s="9">
        <f t="shared" si="3"/>
        <v>3944</v>
      </c>
      <c r="N9" s="10">
        <v>17</v>
      </c>
      <c r="O9" s="21">
        <v>0</v>
      </c>
      <c r="P9" s="9">
        <f t="shared" si="4"/>
        <v>17</v>
      </c>
      <c r="Q9" s="10">
        <v>768.09011441640678</v>
      </c>
      <c r="R9" s="21">
        <v>3</v>
      </c>
      <c r="S9" s="9">
        <f t="shared" si="5"/>
        <v>771.09011441640678</v>
      </c>
      <c r="T9" s="29">
        <f t="shared" si="6"/>
        <v>16383</v>
      </c>
      <c r="U9" s="29">
        <f t="shared" si="7"/>
        <v>4914.8999999999996</v>
      </c>
      <c r="V9" s="46">
        <f t="shared" si="8"/>
        <v>54.063899999999997</v>
      </c>
    </row>
    <row r="10" spans="1:22" ht="26.1" customHeight="1" x14ac:dyDescent="0.25">
      <c r="A10" s="11" t="s">
        <v>7</v>
      </c>
      <c r="B10" s="15">
        <v>1746</v>
      </c>
      <c r="C10" s="13">
        <v>1365</v>
      </c>
      <c r="D10" s="36">
        <f t="shared" si="1"/>
        <v>3111</v>
      </c>
      <c r="E10" s="12">
        <v>5554</v>
      </c>
      <c r="F10" s="13">
        <v>1376</v>
      </c>
      <c r="G10" s="14">
        <f t="shared" si="2"/>
        <v>6930</v>
      </c>
      <c r="H10" s="15">
        <v>4</v>
      </c>
      <c r="I10" s="13">
        <v>0</v>
      </c>
      <c r="J10" s="14">
        <f t="shared" si="0"/>
        <v>4</v>
      </c>
      <c r="K10" s="15">
        <v>0</v>
      </c>
      <c r="L10" s="13">
        <v>0</v>
      </c>
      <c r="M10" s="14">
        <f t="shared" si="3"/>
        <v>0</v>
      </c>
      <c r="N10" s="15">
        <v>202</v>
      </c>
      <c r="O10" s="13">
        <v>0</v>
      </c>
      <c r="P10" s="14">
        <f t="shared" si="4"/>
        <v>202</v>
      </c>
      <c r="Q10" s="15">
        <v>970.65399825013026</v>
      </c>
      <c r="R10" s="13">
        <v>0</v>
      </c>
      <c r="S10" s="14">
        <f t="shared" si="5"/>
        <v>970.65399825013026</v>
      </c>
      <c r="T10" s="30">
        <f t="shared" si="6"/>
        <v>6930</v>
      </c>
      <c r="U10" s="30">
        <f t="shared" si="7"/>
        <v>2079</v>
      </c>
      <c r="V10" s="44">
        <f t="shared" si="8"/>
        <v>22.869</v>
      </c>
    </row>
    <row r="11" spans="1:22" ht="26.1" customHeight="1" x14ac:dyDescent="0.25">
      <c r="A11" s="11" t="s">
        <v>8</v>
      </c>
      <c r="B11" s="15">
        <v>5851</v>
      </c>
      <c r="C11" s="13">
        <v>2</v>
      </c>
      <c r="D11" s="36">
        <f t="shared" si="1"/>
        <v>5853</v>
      </c>
      <c r="E11" s="12">
        <v>65</v>
      </c>
      <c r="F11" s="13">
        <v>0</v>
      </c>
      <c r="G11" s="14">
        <f t="shared" si="2"/>
        <v>65</v>
      </c>
      <c r="H11" s="15">
        <v>11036</v>
      </c>
      <c r="I11" s="13">
        <v>12</v>
      </c>
      <c r="J11" s="14">
        <f t="shared" si="0"/>
        <v>11048</v>
      </c>
      <c r="K11" s="15">
        <v>32009</v>
      </c>
      <c r="L11" s="13">
        <v>9284</v>
      </c>
      <c r="M11" s="14">
        <f t="shared" si="3"/>
        <v>41293</v>
      </c>
      <c r="N11" s="15">
        <v>4</v>
      </c>
      <c r="O11" s="13">
        <v>0</v>
      </c>
      <c r="P11" s="14">
        <f t="shared" si="4"/>
        <v>4</v>
      </c>
      <c r="Q11" s="15">
        <v>1793.9537979844474</v>
      </c>
      <c r="R11" s="13">
        <v>3</v>
      </c>
      <c r="S11" s="14">
        <f t="shared" si="5"/>
        <v>1796.9537979844474</v>
      </c>
      <c r="T11" s="30">
        <f t="shared" si="6"/>
        <v>41293</v>
      </c>
      <c r="U11" s="30">
        <f t="shared" si="7"/>
        <v>12387.9</v>
      </c>
      <c r="V11" s="44">
        <f t="shared" si="8"/>
        <v>136.26689999999999</v>
      </c>
    </row>
    <row r="12" spans="1:22" ht="26.1" customHeight="1" x14ac:dyDescent="0.25">
      <c r="A12" s="11" t="s">
        <v>9</v>
      </c>
      <c r="B12" s="15">
        <v>198</v>
      </c>
      <c r="C12" s="13">
        <v>0</v>
      </c>
      <c r="D12" s="36">
        <f t="shared" si="1"/>
        <v>198</v>
      </c>
      <c r="E12" s="12">
        <v>10510</v>
      </c>
      <c r="F12" s="13">
        <v>574</v>
      </c>
      <c r="G12" s="14">
        <f t="shared" si="2"/>
        <v>11084</v>
      </c>
      <c r="H12" s="15">
        <v>0</v>
      </c>
      <c r="I12" s="13">
        <v>0</v>
      </c>
      <c r="J12" s="14">
        <f t="shared" si="0"/>
        <v>0</v>
      </c>
      <c r="K12" s="15">
        <v>0</v>
      </c>
      <c r="L12" s="13">
        <v>0</v>
      </c>
      <c r="M12" s="14">
        <f t="shared" si="3"/>
        <v>0</v>
      </c>
      <c r="N12" s="15">
        <v>2455</v>
      </c>
      <c r="O12" s="13">
        <v>1</v>
      </c>
      <c r="P12" s="14">
        <f t="shared" si="4"/>
        <v>2456</v>
      </c>
      <c r="Q12" s="15">
        <v>683.89128089227484</v>
      </c>
      <c r="R12" s="13">
        <v>0</v>
      </c>
      <c r="S12" s="14">
        <f t="shared" si="5"/>
        <v>683.89128089227484</v>
      </c>
      <c r="T12" s="30">
        <f t="shared" si="6"/>
        <v>11084</v>
      </c>
      <c r="U12" s="30">
        <f t="shared" si="7"/>
        <v>3325.2</v>
      </c>
      <c r="V12" s="44">
        <f t="shared" si="8"/>
        <v>36.577199999999998</v>
      </c>
    </row>
    <row r="13" spans="1:22" ht="26.1" customHeight="1" thickBot="1" x14ac:dyDescent="0.3">
      <c r="A13" s="16" t="s">
        <v>10</v>
      </c>
      <c r="B13" s="20">
        <v>10512</v>
      </c>
      <c r="C13" s="18">
        <v>8991</v>
      </c>
      <c r="D13" s="37">
        <f t="shared" si="1"/>
        <v>19503</v>
      </c>
      <c r="E13" s="17">
        <v>651</v>
      </c>
      <c r="F13" s="18">
        <v>0</v>
      </c>
      <c r="G13" s="19">
        <f t="shared" si="2"/>
        <v>651</v>
      </c>
      <c r="H13" s="20">
        <v>5732</v>
      </c>
      <c r="I13" s="18">
        <v>11077</v>
      </c>
      <c r="J13" s="19">
        <f t="shared" si="0"/>
        <v>16809</v>
      </c>
      <c r="K13" s="20">
        <v>922</v>
      </c>
      <c r="L13" s="18">
        <v>0</v>
      </c>
      <c r="M13" s="19">
        <f t="shared" si="3"/>
        <v>922</v>
      </c>
      <c r="N13" s="20">
        <v>82</v>
      </c>
      <c r="O13" s="18">
        <v>0</v>
      </c>
      <c r="P13" s="19">
        <f t="shared" si="4"/>
        <v>82</v>
      </c>
      <c r="Q13" s="20">
        <v>2556.7999086055229</v>
      </c>
      <c r="R13" s="18">
        <v>19822</v>
      </c>
      <c r="S13" s="19">
        <f t="shared" si="5"/>
        <v>22378.799908605524</v>
      </c>
      <c r="T13" s="31">
        <f t="shared" si="6"/>
        <v>22378.799908605524</v>
      </c>
      <c r="U13" s="31">
        <f t="shared" si="7"/>
        <v>6713.6399725816573</v>
      </c>
      <c r="V13" s="45">
        <f t="shared" si="8"/>
        <v>73.850039698398234</v>
      </c>
    </row>
    <row r="14" spans="1:22" ht="26.1" customHeight="1" x14ac:dyDescent="0.25">
      <c r="A14" s="7" t="s">
        <v>11</v>
      </c>
      <c r="B14" s="10">
        <v>2842</v>
      </c>
      <c r="C14" s="21">
        <v>2</v>
      </c>
      <c r="D14" s="35">
        <f t="shared" si="1"/>
        <v>2844</v>
      </c>
      <c r="E14" s="8">
        <v>10</v>
      </c>
      <c r="F14" s="21">
        <v>0</v>
      </c>
      <c r="G14" s="9">
        <f t="shared" si="2"/>
        <v>10</v>
      </c>
      <c r="H14" s="10">
        <v>20829</v>
      </c>
      <c r="I14" s="21">
        <v>2570</v>
      </c>
      <c r="J14" s="9">
        <f t="shared" si="0"/>
        <v>23399</v>
      </c>
      <c r="K14" s="10">
        <v>13986</v>
      </c>
      <c r="L14" s="21">
        <v>118</v>
      </c>
      <c r="M14" s="9">
        <f t="shared" si="3"/>
        <v>14104</v>
      </c>
      <c r="N14" s="10">
        <v>3</v>
      </c>
      <c r="O14" s="21">
        <v>0</v>
      </c>
      <c r="P14" s="9">
        <f t="shared" si="4"/>
        <v>3</v>
      </c>
      <c r="Q14" s="10">
        <v>1862.6623982238505</v>
      </c>
      <c r="R14" s="21">
        <v>4</v>
      </c>
      <c r="S14" s="9">
        <f t="shared" si="5"/>
        <v>1866.6623982238505</v>
      </c>
      <c r="T14" s="29">
        <f t="shared" si="6"/>
        <v>23399</v>
      </c>
      <c r="U14" s="29">
        <f t="shared" si="7"/>
        <v>7019.7</v>
      </c>
      <c r="V14" s="46">
        <f t="shared" si="8"/>
        <v>77.216700000000003</v>
      </c>
    </row>
    <row r="15" spans="1:22" ht="26.1" customHeight="1" x14ac:dyDescent="0.25">
      <c r="A15" s="11" t="s">
        <v>12</v>
      </c>
      <c r="B15" s="15">
        <v>9409</v>
      </c>
      <c r="C15" s="13">
        <v>10</v>
      </c>
      <c r="D15" s="36">
        <f t="shared" si="1"/>
        <v>9419</v>
      </c>
      <c r="E15" s="12">
        <v>164</v>
      </c>
      <c r="F15" s="13">
        <v>0</v>
      </c>
      <c r="G15" s="14">
        <f t="shared" si="2"/>
        <v>164</v>
      </c>
      <c r="H15" s="15">
        <v>5874</v>
      </c>
      <c r="I15" s="13">
        <v>13</v>
      </c>
      <c r="J15" s="14">
        <f t="shared" si="0"/>
        <v>5887</v>
      </c>
      <c r="K15" s="15">
        <v>10332</v>
      </c>
      <c r="L15" s="13">
        <v>14</v>
      </c>
      <c r="M15" s="14">
        <f t="shared" si="3"/>
        <v>10346</v>
      </c>
      <c r="N15" s="15">
        <v>5</v>
      </c>
      <c r="O15" s="13">
        <v>0</v>
      </c>
      <c r="P15" s="14">
        <f t="shared" si="4"/>
        <v>5</v>
      </c>
      <c r="Q15" s="15">
        <v>422.60948953679383</v>
      </c>
      <c r="R15" s="13">
        <v>0</v>
      </c>
      <c r="S15" s="14">
        <f t="shared" si="5"/>
        <v>422.60948953679383</v>
      </c>
      <c r="T15" s="30">
        <f t="shared" si="6"/>
        <v>10346</v>
      </c>
      <c r="U15" s="30">
        <f t="shared" si="7"/>
        <v>3103.7999999999997</v>
      </c>
      <c r="V15" s="44">
        <f t="shared" si="8"/>
        <v>34.141799999999996</v>
      </c>
    </row>
    <row r="16" spans="1:22" ht="26.1" customHeight="1" x14ac:dyDescent="0.25">
      <c r="A16" s="11" t="s">
        <v>13</v>
      </c>
      <c r="B16" s="15">
        <v>10871</v>
      </c>
      <c r="C16" s="13">
        <v>5539</v>
      </c>
      <c r="D16" s="36">
        <f t="shared" si="1"/>
        <v>16410</v>
      </c>
      <c r="E16" s="12">
        <v>5123</v>
      </c>
      <c r="F16" s="13">
        <v>4</v>
      </c>
      <c r="G16" s="14">
        <f t="shared" si="2"/>
        <v>5127</v>
      </c>
      <c r="H16" s="15">
        <v>30402</v>
      </c>
      <c r="I16" s="13">
        <v>20901</v>
      </c>
      <c r="J16" s="14">
        <f t="shared" si="0"/>
        <v>51303</v>
      </c>
      <c r="K16" s="15">
        <v>171</v>
      </c>
      <c r="L16" s="13">
        <v>0</v>
      </c>
      <c r="M16" s="14">
        <f t="shared" si="3"/>
        <v>171</v>
      </c>
      <c r="N16" s="15">
        <v>1271</v>
      </c>
      <c r="O16" s="13">
        <v>0</v>
      </c>
      <c r="P16" s="14">
        <f t="shared" si="4"/>
        <v>1271</v>
      </c>
      <c r="Q16" s="15">
        <v>4812.3229879967057</v>
      </c>
      <c r="R16" s="13">
        <v>11085</v>
      </c>
      <c r="S16" s="14">
        <f t="shared" si="5"/>
        <v>15897.322987996706</v>
      </c>
      <c r="T16" s="30">
        <f t="shared" si="6"/>
        <v>51303</v>
      </c>
      <c r="U16" s="30">
        <f t="shared" si="7"/>
        <v>15390.9</v>
      </c>
      <c r="V16" s="44">
        <f t="shared" si="8"/>
        <v>169.29990000000001</v>
      </c>
    </row>
    <row r="17" spans="1:22" ht="26.1" customHeight="1" x14ac:dyDescent="0.25">
      <c r="A17" s="11" t="s">
        <v>14</v>
      </c>
      <c r="B17" s="15">
        <v>235</v>
      </c>
      <c r="C17" s="13">
        <v>0</v>
      </c>
      <c r="D17" s="36">
        <f t="shared" si="1"/>
        <v>235</v>
      </c>
      <c r="E17" s="12">
        <v>3140</v>
      </c>
      <c r="F17" s="13">
        <v>1</v>
      </c>
      <c r="G17" s="14">
        <f t="shared" si="2"/>
        <v>3141</v>
      </c>
      <c r="H17" s="15">
        <v>0</v>
      </c>
      <c r="I17" s="13">
        <v>0</v>
      </c>
      <c r="J17" s="14">
        <f t="shared" si="0"/>
        <v>0</v>
      </c>
      <c r="K17" s="15">
        <v>0</v>
      </c>
      <c r="L17" s="13">
        <v>0</v>
      </c>
      <c r="M17" s="14">
        <f t="shared" si="3"/>
        <v>0</v>
      </c>
      <c r="N17" s="15">
        <v>6535</v>
      </c>
      <c r="O17" s="13">
        <v>4</v>
      </c>
      <c r="P17" s="14">
        <f t="shared" si="4"/>
        <v>6539</v>
      </c>
      <c r="Q17" s="15">
        <v>232.17312245982382</v>
      </c>
      <c r="R17" s="13">
        <v>0</v>
      </c>
      <c r="S17" s="14">
        <f t="shared" si="5"/>
        <v>232.17312245982382</v>
      </c>
      <c r="T17" s="30">
        <f t="shared" si="6"/>
        <v>6539</v>
      </c>
      <c r="U17" s="30">
        <f t="shared" si="7"/>
        <v>1961.6999999999998</v>
      </c>
      <c r="V17" s="44">
        <f t="shared" si="8"/>
        <v>21.578699999999998</v>
      </c>
    </row>
    <row r="18" spans="1:22" ht="26.1" customHeight="1" thickBot="1" x14ac:dyDescent="0.3">
      <c r="A18" s="16" t="s">
        <v>15</v>
      </c>
      <c r="B18" s="20">
        <v>1439</v>
      </c>
      <c r="C18" s="18">
        <v>0</v>
      </c>
      <c r="D18" s="37">
        <f t="shared" si="1"/>
        <v>1439</v>
      </c>
      <c r="E18" s="17">
        <v>2163</v>
      </c>
      <c r="F18" s="18">
        <v>1</v>
      </c>
      <c r="G18" s="19">
        <f t="shared" si="2"/>
        <v>2164</v>
      </c>
      <c r="H18" s="20">
        <v>193</v>
      </c>
      <c r="I18" s="18">
        <v>0</v>
      </c>
      <c r="J18" s="19">
        <f t="shared" si="0"/>
        <v>193</v>
      </c>
      <c r="K18" s="20">
        <v>0</v>
      </c>
      <c r="L18" s="18">
        <v>0</v>
      </c>
      <c r="M18" s="19">
        <f t="shared" si="3"/>
        <v>0</v>
      </c>
      <c r="N18" s="20">
        <v>807</v>
      </c>
      <c r="O18" s="18">
        <v>0</v>
      </c>
      <c r="P18" s="19">
        <f t="shared" si="4"/>
        <v>807</v>
      </c>
      <c r="Q18" s="20">
        <v>391.09177344497226</v>
      </c>
      <c r="R18" s="18">
        <v>0</v>
      </c>
      <c r="S18" s="19">
        <f t="shared" si="5"/>
        <v>391.09177344497226</v>
      </c>
      <c r="T18" s="31">
        <f t="shared" si="6"/>
        <v>2164</v>
      </c>
      <c r="U18" s="31">
        <f t="shared" si="7"/>
        <v>649.19999999999993</v>
      </c>
      <c r="V18" s="45">
        <f t="shared" si="8"/>
        <v>7.1411999999999987</v>
      </c>
    </row>
    <row r="19" spans="1:22" ht="26.1" customHeight="1" x14ac:dyDescent="0.25">
      <c r="A19" s="7" t="s">
        <v>16</v>
      </c>
      <c r="B19" s="10">
        <v>11008</v>
      </c>
      <c r="C19" s="21">
        <v>9</v>
      </c>
      <c r="D19" s="35">
        <f t="shared" si="1"/>
        <v>11017</v>
      </c>
      <c r="E19" s="8">
        <v>246</v>
      </c>
      <c r="F19" s="21">
        <v>0</v>
      </c>
      <c r="G19" s="9">
        <f t="shared" si="2"/>
        <v>246</v>
      </c>
      <c r="H19" s="10">
        <v>18355</v>
      </c>
      <c r="I19" s="21">
        <v>10752</v>
      </c>
      <c r="J19" s="9">
        <f t="shared" si="0"/>
        <v>29107</v>
      </c>
      <c r="K19" s="10">
        <v>2705</v>
      </c>
      <c r="L19" s="21">
        <v>2</v>
      </c>
      <c r="M19" s="9">
        <f t="shared" si="3"/>
        <v>2707</v>
      </c>
      <c r="N19" s="10">
        <v>19</v>
      </c>
      <c r="O19" s="21">
        <v>0</v>
      </c>
      <c r="P19" s="9">
        <f t="shared" si="4"/>
        <v>19</v>
      </c>
      <c r="Q19" s="10">
        <v>2733.5446217888566</v>
      </c>
      <c r="R19" s="21">
        <v>10071</v>
      </c>
      <c r="S19" s="9">
        <f t="shared" si="5"/>
        <v>12804.544621788857</v>
      </c>
      <c r="T19" s="29">
        <f t="shared" si="6"/>
        <v>29107</v>
      </c>
      <c r="U19" s="29">
        <f t="shared" si="7"/>
        <v>8732.1</v>
      </c>
      <c r="V19" s="46">
        <f t="shared" si="8"/>
        <v>96.053100000000001</v>
      </c>
    </row>
    <row r="20" spans="1:22" ht="26.1" customHeight="1" x14ac:dyDescent="0.25">
      <c r="A20" s="11" t="s">
        <v>17</v>
      </c>
      <c r="B20" s="15">
        <v>449</v>
      </c>
      <c r="C20" s="13">
        <v>0</v>
      </c>
      <c r="D20" s="36">
        <f t="shared" si="1"/>
        <v>449</v>
      </c>
      <c r="E20" s="12">
        <v>1184</v>
      </c>
      <c r="F20" s="13">
        <v>0</v>
      </c>
      <c r="G20" s="14">
        <f t="shared" si="2"/>
        <v>1184</v>
      </c>
      <c r="H20" s="15">
        <v>12</v>
      </c>
      <c r="I20" s="13">
        <v>0</v>
      </c>
      <c r="J20" s="14">
        <f t="shared" si="0"/>
        <v>12</v>
      </c>
      <c r="K20" s="15">
        <v>0</v>
      </c>
      <c r="L20" s="13">
        <v>0</v>
      </c>
      <c r="M20" s="14">
        <f t="shared" si="3"/>
        <v>0</v>
      </c>
      <c r="N20" s="15">
        <v>1077</v>
      </c>
      <c r="O20" s="13">
        <v>0</v>
      </c>
      <c r="P20" s="14">
        <f t="shared" si="4"/>
        <v>1077</v>
      </c>
      <c r="Q20" s="15">
        <v>236.93060810604774</v>
      </c>
      <c r="R20" s="13">
        <v>0</v>
      </c>
      <c r="S20" s="14">
        <f t="shared" si="5"/>
        <v>236.93060810604774</v>
      </c>
      <c r="T20" s="30">
        <f t="shared" si="6"/>
        <v>1184</v>
      </c>
      <c r="U20" s="30">
        <f t="shared" si="7"/>
        <v>355.2</v>
      </c>
      <c r="V20" s="44">
        <f t="shared" si="8"/>
        <v>3.9072</v>
      </c>
    </row>
    <row r="21" spans="1:22" ht="26.1" customHeight="1" x14ac:dyDescent="0.25">
      <c r="A21" s="11" t="s">
        <v>18</v>
      </c>
      <c r="B21" s="15">
        <v>8133</v>
      </c>
      <c r="C21" s="13">
        <v>568</v>
      </c>
      <c r="D21" s="36">
        <f t="shared" si="1"/>
        <v>8701</v>
      </c>
      <c r="E21" s="12">
        <v>10173</v>
      </c>
      <c r="F21" s="13">
        <v>40</v>
      </c>
      <c r="G21" s="14">
        <f t="shared" si="2"/>
        <v>10213</v>
      </c>
      <c r="H21" s="15">
        <v>2070</v>
      </c>
      <c r="I21" s="13">
        <v>3</v>
      </c>
      <c r="J21" s="14">
        <f t="shared" si="0"/>
        <v>2073</v>
      </c>
      <c r="K21" s="15">
        <v>0</v>
      </c>
      <c r="L21" s="13">
        <v>0</v>
      </c>
      <c r="M21" s="14">
        <f t="shared" si="3"/>
        <v>0</v>
      </c>
      <c r="N21" s="15">
        <v>93</v>
      </c>
      <c r="O21" s="13">
        <v>0</v>
      </c>
      <c r="P21" s="14">
        <f t="shared" si="4"/>
        <v>93</v>
      </c>
      <c r="Q21" s="15">
        <v>299.52986147992692</v>
      </c>
      <c r="R21" s="13">
        <v>0</v>
      </c>
      <c r="S21" s="14">
        <f t="shared" si="5"/>
        <v>299.52986147992692</v>
      </c>
      <c r="T21" s="30">
        <f t="shared" si="6"/>
        <v>10213</v>
      </c>
      <c r="U21" s="30">
        <f t="shared" si="7"/>
        <v>3063.9</v>
      </c>
      <c r="V21" s="44">
        <f t="shared" si="8"/>
        <v>33.7029</v>
      </c>
    </row>
    <row r="22" spans="1:22" ht="26.1" customHeight="1" x14ac:dyDescent="0.25">
      <c r="A22" s="11" t="s">
        <v>19</v>
      </c>
      <c r="B22" s="15">
        <v>3573</v>
      </c>
      <c r="C22" s="13">
        <v>2</v>
      </c>
      <c r="D22" s="36">
        <f t="shared" si="1"/>
        <v>3575</v>
      </c>
      <c r="E22" s="12">
        <v>476</v>
      </c>
      <c r="F22" s="13">
        <v>0</v>
      </c>
      <c r="G22" s="14">
        <f t="shared" si="2"/>
        <v>476</v>
      </c>
      <c r="H22" s="15">
        <v>13566</v>
      </c>
      <c r="I22" s="13">
        <v>1030</v>
      </c>
      <c r="J22" s="14">
        <f t="shared" si="0"/>
        <v>14596</v>
      </c>
      <c r="K22" s="15">
        <v>286</v>
      </c>
      <c r="L22" s="13">
        <v>0</v>
      </c>
      <c r="M22" s="14">
        <f t="shared" si="3"/>
        <v>286</v>
      </c>
      <c r="N22" s="15">
        <v>38</v>
      </c>
      <c r="O22" s="13">
        <v>0</v>
      </c>
      <c r="P22" s="14">
        <f t="shared" si="4"/>
        <v>38</v>
      </c>
      <c r="Q22" s="15">
        <v>1155.4345866563749</v>
      </c>
      <c r="R22" s="13">
        <v>607</v>
      </c>
      <c r="S22" s="14">
        <f t="shared" si="5"/>
        <v>1762.4345866563749</v>
      </c>
      <c r="T22" s="30">
        <f t="shared" si="6"/>
        <v>14596</v>
      </c>
      <c r="U22" s="30">
        <f t="shared" si="7"/>
        <v>4378.8</v>
      </c>
      <c r="V22" s="44">
        <f t="shared" si="8"/>
        <v>48.166800000000002</v>
      </c>
    </row>
    <row r="23" spans="1:22" ht="26.1" customHeight="1" thickBot="1" x14ac:dyDescent="0.3">
      <c r="A23" s="16" t="s">
        <v>20</v>
      </c>
      <c r="B23" s="20">
        <v>3157</v>
      </c>
      <c r="C23" s="18">
        <v>1</v>
      </c>
      <c r="D23" s="37">
        <f t="shared" si="1"/>
        <v>3158</v>
      </c>
      <c r="E23" s="17">
        <v>11359</v>
      </c>
      <c r="F23" s="18">
        <v>11</v>
      </c>
      <c r="G23" s="19">
        <f t="shared" si="2"/>
        <v>11370</v>
      </c>
      <c r="H23" s="20">
        <v>5</v>
      </c>
      <c r="I23" s="18">
        <v>0</v>
      </c>
      <c r="J23" s="19">
        <f t="shared" si="0"/>
        <v>5</v>
      </c>
      <c r="K23" s="20">
        <v>0</v>
      </c>
      <c r="L23" s="18">
        <v>0</v>
      </c>
      <c r="M23" s="19">
        <f t="shared" si="3"/>
        <v>0</v>
      </c>
      <c r="N23" s="20">
        <v>473</v>
      </c>
      <c r="O23" s="18">
        <v>0</v>
      </c>
      <c r="P23" s="19">
        <f t="shared" si="4"/>
        <v>473</v>
      </c>
      <c r="Q23" s="20">
        <v>148.02276113923449</v>
      </c>
      <c r="R23" s="18">
        <v>0</v>
      </c>
      <c r="S23" s="19">
        <f t="shared" si="5"/>
        <v>148.02276113923449</v>
      </c>
      <c r="T23" s="31">
        <f t="shared" si="6"/>
        <v>11370</v>
      </c>
      <c r="U23" s="31">
        <f t="shared" si="7"/>
        <v>3411</v>
      </c>
      <c r="V23" s="45">
        <f t="shared" si="8"/>
        <v>37.521000000000001</v>
      </c>
    </row>
    <row r="24" spans="1:22" ht="26.1" customHeight="1" x14ac:dyDescent="0.25">
      <c r="A24" s="7" t="s">
        <v>21</v>
      </c>
      <c r="B24" s="10">
        <v>2444</v>
      </c>
      <c r="C24" s="21">
        <v>1</v>
      </c>
      <c r="D24" s="35">
        <f t="shared" si="1"/>
        <v>2445</v>
      </c>
      <c r="E24" s="8">
        <v>53</v>
      </c>
      <c r="F24" s="21">
        <v>0</v>
      </c>
      <c r="G24" s="9">
        <f t="shared" si="2"/>
        <v>53</v>
      </c>
      <c r="H24" s="10">
        <v>64</v>
      </c>
      <c r="I24" s="21">
        <v>0</v>
      </c>
      <c r="J24" s="9">
        <f t="shared" si="0"/>
        <v>64</v>
      </c>
      <c r="K24" s="10">
        <v>5556</v>
      </c>
      <c r="L24" s="21">
        <v>5</v>
      </c>
      <c r="M24" s="9">
        <f t="shared" si="3"/>
        <v>5561</v>
      </c>
      <c r="N24" s="10">
        <v>0</v>
      </c>
      <c r="O24" s="21">
        <v>0</v>
      </c>
      <c r="P24" s="9">
        <f t="shared" si="4"/>
        <v>0</v>
      </c>
      <c r="Q24" s="10">
        <v>137.66642998115842</v>
      </c>
      <c r="R24" s="21">
        <v>0</v>
      </c>
      <c r="S24" s="9">
        <f t="shared" si="5"/>
        <v>137.66642998115842</v>
      </c>
      <c r="T24" s="29">
        <f t="shared" si="6"/>
        <v>5561</v>
      </c>
      <c r="U24" s="29">
        <f t="shared" si="7"/>
        <v>1668.3</v>
      </c>
      <c r="V24" s="46">
        <f t="shared" si="8"/>
        <v>18.351299999999998</v>
      </c>
    </row>
    <row r="25" spans="1:22" ht="26.1" customHeight="1" x14ac:dyDescent="0.25">
      <c r="A25" s="11" t="s">
        <v>22</v>
      </c>
      <c r="B25" s="15">
        <v>1191</v>
      </c>
      <c r="C25" s="13">
        <v>0</v>
      </c>
      <c r="D25" s="36">
        <f t="shared" si="1"/>
        <v>1191</v>
      </c>
      <c r="E25" s="12">
        <v>2369</v>
      </c>
      <c r="F25" s="13">
        <v>2</v>
      </c>
      <c r="G25" s="14">
        <f t="shared" si="2"/>
        <v>2371</v>
      </c>
      <c r="H25" s="15">
        <v>5211</v>
      </c>
      <c r="I25" s="13">
        <v>5136</v>
      </c>
      <c r="J25" s="14">
        <f t="shared" si="0"/>
        <v>10347</v>
      </c>
      <c r="K25" s="15">
        <v>22</v>
      </c>
      <c r="L25" s="13">
        <v>0</v>
      </c>
      <c r="M25" s="14">
        <f t="shared" si="3"/>
        <v>22</v>
      </c>
      <c r="N25" s="15">
        <v>657</v>
      </c>
      <c r="O25" s="13">
        <v>0</v>
      </c>
      <c r="P25" s="14">
        <f t="shared" si="4"/>
        <v>657</v>
      </c>
      <c r="Q25" s="15">
        <v>268.76447649202731</v>
      </c>
      <c r="R25" s="13">
        <v>0</v>
      </c>
      <c r="S25" s="14">
        <f t="shared" si="5"/>
        <v>268.76447649202731</v>
      </c>
      <c r="T25" s="30">
        <f t="shared" si="6"/>
        <v>10347</v>
      </c>
      <c r="U25" s="30">
        <f t="shared" si="7"/>
        <v>3104.1</v>
      </c>
      <c r="V25" s="44">
        <f t="shared" si="8"/>
        <v>34.145099999999999</v>
      </c>
    </row>
    <row r="26" spans="1:22" ht="26.1" customHeight="1" x14ac:dyDescent="0.25">
      <c r="A26" s="11" t="s">
        <v>23</v>
      </c>
      <c r="B26" s="15">
        <v>4358</v>
      </c>
      <c r="C26" s="13">
        <v>1720</v>
      </c>
      <c r="D26" s="36">
        <f t="shared" si="1"/>
        <v>6078</v>
      </c>
      <c r="E26" s="12">
        <v>6024</v>
      </c>
      <c r="F26" s="13">
        <v>2619</v>
      </c>
      <c r="G26" s="14">
        <f t="shared" si="2"/>
        <v>8643</v>
      </c>
      <c r="H26" s="15">
        <v>3744</v>
      </c>
      <c r="I26" s="13">
        <v>5</v>
      </c>
      <c r="J26" s="14">
        <f t="shared" si="0"/>
        <v>3749</v>
      </c>
      <c r="K26" s="15">
        <v>2</v>
      </c>
      <c r="L26" s="13">
        <v>0</v>
      </c>
      <c r="M26" s="14">
        <f t="shared" si="3"/>
        <v>2</v>
      </c>
      <c r="N26" s="15">
        <v>1167</v>
      </c>
      <c r="O26" s="13">
        <v>0</v>
      </c>
      <c r="P26" s="14">
        <f t="shared" si="4"/>
        <v>1167</v>
      </c>
      <c r="Q26" s="15">
        <v>314.92576234864072</v>
      </c>
      <c r="R26" s="13">
        <v>0</v>
      </c>
      <c r="S26" s="14">
        <f t="shared" si="5"/>
        <v>314.92576234864072</v>
      </c>
      <c r="T26" s="30">
        <f t="shared" si="6"/>
        <v>8643</v>
      </c>
      <c r="U26" s="30">
        <f t="shared" si="7"/>
        <v>2592.9</v>
      </c>
      <c r="V26" s="44">
        <f t="shared" si="8"/>
        <v>28.521899999999999</v>
      </c>
    </row>
    <row r="27" spans="1:22" ht="26.1" customHeight="1" x14ac:dyDescent="0.25">
      <c r="A27" s="11" t="s">
        <v>24</v>
      </c>
      <c r="B27" s="15">
        <v>8105</v>
      </c>
      <c r="C27" s="13">
        <v>1131</v>
      </c>
      <c r="D27" s="36">
        <f t="shared" si="1"/>
        <v>9236</v>
      </c>
      <c r="E27" s="12">
        <v>687</v>
      </c>
      <c r="F27" s="13">
        <v>0</v>
      </c>
      <c r="G27" s="14">
        <f t="shared" si="2"/>
        <v>687</v>
      </c>
      <c r="H27" s="15">
        <v>11358</v>
      </c>
      <c r="I27" s="13">
        <v>6420</v>
      </c>
      <c r="J27" s="14">
        <f t="shared" si="0"/>
        <v>17778</v>
      </c>
      <c r="K27" s="15">
        <v>982</v>
      </c>
      <c r="L27" s="13">
        <v>0</v>
      </c>
      <c r="M27" s="14">
        <f t="shared" si="3"/>
        <v>982</v>
      </c>
      <c r="N27" s="15">
        <v>12</v>
      </c>
      <c r="O27" s="13">
        <v>0</v>
      </c>
      <c r="P27" s="14">
        <f t="shared" si="4"/>
        <v>12</v>
      </c>
      <c r="Q27" s="15">
        <v>1313.3813759819</v>
      </c>
      <c r="R27" s="13">
        <v>6485</v>
      </c>
      <c r="S27" s="14">
        <f t="shared" si="5"/>
        <v>7798.3813759819004</v>
      </c>
      <c r="T27" s="30">
        <f t="shared" si="6"/>
        <v>17778</v>
      </c>
      <c r="U27" s="30">
        <f t="shared" si="7"/>
        <v>5333.4</v>
      </c>
      <c r="V27" s="44">
        <f t="shared" si="8"/>
        <v>58.667400000000001</v>
      </c>
    </row>
    <row r="28" spans="1:22" ht="26.1" customHeight="1" thickBot="1" x14ac:dyDescent="0.3">
      <c r="A28" s="16" t="s">
        <v>25</v>
      </c>
      <c r="B28" s="20">
        <v>5958</v>
      </c>
      <c r="C28" s="18">
        <v>6</v>
      </c>
      <c r="D28" s="37">
        <f t="shared" si="1"/>
        <v>5964</v>
      </c>
      <c r="E28" s="17">
        <v>340</v>
      </c>
      <c r="F28" s="18">
        <v>0</v>
      </c>
      <c r="G28" s="19">
        <f t="shared" si="2"/>
        <v>340</v>
      </c>
      <c r="H28" s="20">
        <v>3845</v>
      </c>
      <c r="I28" s="18">
        <v>5</v>
      </c>
      <c r="J28" s="19">
        <f t="shared" si="0"/>
        <v>3850</v>
      </c>
      <c r="K28" s="20">
        <v>1346</v>
      </c>
      <c r="L28" s="18">
        <v>0</v>
      </c>
      <c r="M28" s="19">
        <f t="shared" si="3"/>
        <v>1346</v>
      </c>
      <c r="N28" s="20">
        <v>2</v>
      </c>
      <c r="O28" s="18">
        <v>0</v>
      </c>
      <c r="P28" s="19">
        <f t="shared" si="4"/>
        <v>2</v>
      </c>
      <c r="Q28" s="20">
        <v>433.4740749847673</v>
      </c>
      <c r="R28" s="18">
        <v>0</v>
      </c>
      <c r="S28" s="19">
        <f t="shared" si="5"/>
        <v>433.4740749847673</v>
      </c>
      <c r="T28" s="31">
        <f t="shared" si="6"/>
        <v>5964</v>
      </c>
      <c r="U28" s="31">
        <f t="shared" si="7"/>
        <v>1789.2</v>
      </c>
      <c r="V28" s="45">
        <f t="shared" si="8"/>
        <v>19.6812</v>
      </c>
    </row>
    <row r="29" spans="1:22" ht="26.1" customHeight="1" x14ac:dyDescent="0.25">
      <c r="A29" s="7" t="s">
        <v>26</v>
      </c>
      <c r="B29" s="10">
        <v>1870</v>
      </c>
      <c r="C29" s="21">
        <v>4</v>
      </c>
      <c r="D29" s="35">
        <f t="shared" si="1"/>
        <v>1874</v>
      </c>
      <c r="E29" s="8">
        <v>6814</v>
      </c>
      <c r="F29" s="21">
        <v>1512</v>
      </c>
      <c r="G29" s="9">
        <f t="shared" si="2"/>
        <v>8326</v>
      </c>
      <c r="H29" s="10">
        <v>12</v>
      </c>
      <c r="I29" s="21">
        <v>0</v>
      </c>
      <c r="J29" s="9">
        <f t="shared" si="0"/>
        <v>12</v>
      </c>
      <c r="K29" s="10">
        <v>0</v>
      </c>
      <c r="L29" s="21">
        <v>0</v>
      </c>
      <c r="M29" s="9">
        <f t="shared" si="3"/>
        <v>0</v>
      </c>
      <c r="N29" s="10">
        <v>52</v>
      </c>
      <c r="O29" s="21">
        <v>0</v>
      </c>
      <c r="P29" s="9">
        <f t="shared" si="4"/>
        <v>52</v>
      </c>
      <c r="Q29" s="10">
        <v>576.49576198699333</v>
      </c>
      <c r="R29" s="21">
        <v>57</v>
      </c>
      <c r="S29" s="9">
        <f t="shared" si="5"/>
        <v>633.49576198699333</v>
      </c>
      <c r="T29" s="29">
        <f t="shared" si="6"/>
        <v>8326</v>
      </c>
      <c r="U29" s="29">
        <f t="shared" si="7"/>
        <v>2497.7999999999997</v>
      </c>
      <c r="V29" s="46">
        <f t="shared" si="8"/>
        <v>27.475799999999992</v>
      </c>
    </row>
    <row r="30" spans="1:22" ht="26.1" customHeight="1" x14ac:dyDescent="0.25">
      <c r="A30" s="11" t="s">
        <v>27</v>
      </c>
      <c r="B30" s="15">
        <v>2931</v>
      </c>
      <c r="C30" s="13">
        <v>8</v>
      </c>
      <c r="D30" s="36">
        <f t="shared" si="1"/>
        <v>2939</v>
      </c>
      <c r="E30" s="12">
        <v>3800</v>
      </c>
      <c r="F30" s="13">
        <v>1811</v>
      </c>
      <c r="G30" s="14">
        <f t="shared" si="2"/>
        <v>5611</v>
      </c>
      <c r="H30" s="15">
        <v>4568</v>
      </c>
      <c r="I30" s="13">
        <v>96</v>
      </c>
      <c r="J30" s="14">
        <f t="shared" si="0"/>
        <v>4664</v>
      </c>
      <c r="K30" s="15">
        <v>8</v>
      </c>
      <c r="L30" s="13">
        <v>0</v>
      </c>
      <c r="M30" s="14">
        <f t="shared" si="3"/>
        <v>8</v>
      </c>
      <c r="N30" s="15">
        <v>1101</v>
      </c>
      <c r="O30" s="13">
        <v>0</v>
      </c>
      <c r="P30" s="14">
        <f t="shared" si="4"/>
        <v>1101</v>
      </c>
      <c r="Q30" s="15">
        <v>93.981564331259435</v>
      </c>
      <c r="R30" s="13">
        <v>0</v>
      </c>
      <c r="S30" s="14">
        <f t="shared" si="5"/>
        <v>93.981564331259435</v>
      </c>
      <c r="T30" s="30">
        <f t="shared" si="6"/>
        <v>5611</v>
      </c>
      <c r="U30" s="30">
        <f t="shared" si="7"/>
        <v>1683.3</v>
      </c>
      <c r="V30" s="44">
        <f t="shared" si="8"/>
        <v>18.516300000000001</v>
      </c>
    </row>
    <row r="31" spans="1:22" ht="26.1" customHeight="1" x14ac:dyDescent="0.25">
      <c r="A31" s="11" t="s">
        <v>28</v>
      </c>
      <c r="B31" s="15">
        <v>29919</v>
      </c>
      <c r="C31" s="13">
        <v>12828</v>
      </c>
      <c r="D31" s="36">
        <f t="shared" si="1"/>
        <v>42747</v>
      </c>
      <c r="E31" s="12">
        <v>5559</v>
      </c>
      <c r="F31" s="13">
        <v>11</v>
      </c>
      <c r="G31" s="14">
        <f t="shared" si="2"/>
        <v>5570</v>
      </c>
      <c r="H31" s="15">
        <v>64328</v>
      </c>
      <c r="I31" s="13">
        <v>31139</v>
      </c>
      <c r="J31" s="14">
        <f t="shared" si="0"/>
        <v>95467</v>
      </c>
      <c r="K31" s="15">
        <v>660</v>
      </c>
      <c r="L31" s="13">
        <v>0</v>
      </c>
      <c r="M31" s="14">
        <f t="shared" si="3"/>
        <v>660</v>
      </c>
      <c r="N31" s="15">
        <v>649</v>
      </c>
      <c r="O31" s="13">
        <v>0</v>
      </c>
      <c r="P31" s="14">
        <f t="shared" si="4"/>
        <v>649</v>
      </c>
      <c r="Q31" s="15">
        <v>10037.233528959678</v>
      </c>
      <c r="R31" s="13">
        <v>1105</v>
      </c>
      <c r="S31" s="14">
        <f t="shared" si="5"/>
        <v>11142.233528959678</v>
      </c>
      <c r="T31" s="30">
        <f t="shared" si="6"/>
        <v>95467</v>
      </c>
      <c r="U31" s="30">
        <f t="shared" si="7"/>
        <v>28640.1</v>
      </c>
      <c r="V31" s="44">
        <f t="shared" si="8"/>
        <v>315.04109999999997</v>
      </c>
    </row>
    <row r="32" spans="1:22" ht="26.1" customHeight="1" x14ac:dyDescent="0.25">
      <c r="A32" s="11" t="s">
        <v>29</v>
      </c>
      <c r="B32" s="15">
        <v>22</v>
      </c>
      <c r="C32" s="13">
        <v>0</v>
      </c>
      <c r="D32" s="36">
        <f t="shared" si="1"/>
        <v>22</v>
      </c>
      <c r="E32" s="12">
        <v>123</v>
      </c>
      <c r="F32" s="13">
        <v>0</v>
      </c>
      <c r="G32" s="14">
        <f t="shared" si="2"/>
        <v>123</v>
      </c>
      <c r="H32" s="15">
        <v>0</v>
      </c>
      <c r="I32" s="13">
        <v>0</v>
      </c>
      <c r="J32" s="14">
        <f t="shared" si="0"/>
        <v>0</v>
      </c>
      <c r="K32" s="15">
        <v>0</v>
      </c>
      <c r="L32" s="13">
        <v>0</v>
      </c>
      <c r="M32" s="14">
        <f t="shared" si="3"/>
        <v>0</v>
      </c>
      <c r="N32" s="15">
        <v>3533</v>
      </c>
      <c r="O32" s="13">
        <v>2</v>
      </c>
      <c r="P32" s="14">
        <f t="shared" si="4"/>
        <v>3535</v>
      </c>
      <c r="Q32" s="15">
        <v>704.07850989642964</v>
      </c>
      <c r="R32" s="13">
        <v>67</v>
      </c>
      <c r="S32" s="14">
        <f t="shared" si="5"/>
        <v>771.07850989642964</v>
      </c>
      <c r="T32" s="30">
        <f t="shared" si="6"/>
        <v>3535</v>
      </c>
      <c r="U32" s="30">
        <f t="shared" si="7"/>
        <v>1060.5</v>
      </c>
      <c r="V32" s="44">
        <f t="shared" si="8"/>
        <v>11.6655</v>
      </c>
    </row>
    <row r="33" spans="1:22" ht="26.1" customHeight="1" thickBot="1" x14ac:dyDescent="0.3">
      <c r="A33" s="16" t="s">
        <v>30</v>
      </c>
      <c r="B33" s="20">
        <v>2310</v>
      </c>
      <c r="C33" s="18">
        <v>2</v>
      </c>
      <c r="D33" s="37">
        <f t="shared" si="1"/>
        <v>2312</v>
      </c>
      <c r="E33" s="17">
        <v>86</v>
      </c>
      <c r="F33" s="18">
        <v>0</v>
      </c>
      <c r="G33" s="19">
        <f t="shared" si="2"/>
        <v>86</v>
      </c>
      <c r="H33" s="20">
        <v>4191</v>
      </c>
      <c r="I33" s="18">
        <v>4</v>
      </c>
      <c r="J33" s="19">
        <f t="shared" si="0"/>
        <v>4195</v>
      </c>
      <c r="K33" s="20">
        <v>110</v>
      </c>
      <c r="L33" s="18">
        <v>0</v>
      </c>
      <c r="M33" s="19">
        <f t="shared" si="3"/>
        <v>110</v>
      </c>
      <c r="N33" s="20">
        <v>3</v>
      </c>
      <c r="O33" s="18">
        <v>0</v>
      </c>
      <c r="P33" s="19">
        <f t="shared" si="4"/>
        <v>3</v>
      </c>
      <c r="Q33" s="20">
        <v>826.56509206337626</v>
      </c>
      <c r="R33" s="18">
        <v>689</v>
      </c>
      <c r="S33" s="19">
        <f t="shared" si="5"/>
        <v>1515.5650920633761</v>
      </c>
      <c r="T33" s="31">
        <f t="shared" si="6"/>
        <v>4195</v>
      </c>
      <c r="U33" s="31">
        <f t="shared" si="7"/>
        <v>1258.5</v>
      </c>
      <c r="V33" s="45">
        <f t="shared" si="8"/>
        <v>13.843500000000001</v>
      </c>
    </row>
    <row r="34" spans="1:22" ht="26.1" customHeight="1" x14ac:dyDescent="0.25">
      <c r="A34" s="7" t="s">
        <v>31</v>
      </c>
      <c r="B34" s="10">
        <v>680</v>
      </c>
      <c r="C34" s="21">
        <v>0</v>
      </c>
      <c r="D34" s="35">
        <f t="shared" si="1"/>
        <v>680</v>
      </c>
      <c r="E34" s="8">
        <v>17</v>
      </c>
      <c r="F34" s="21">
        <v>0</v>
      </c>
      <c r="G34" s="9">
        <f t="shared" si="2"/>
        <v>17</v>
      </c>
      <c r="H34" s="10">
        <v>3133</v>
      </c>
      <c r="I34" s="21">
        <v>4</v>
      </c>
      <c r="J34" s="9">
        <f t="shared" si="0"/>
        <v>3137</v>
      </c>
      <c r="K34" s="10">
        <v>346</v>
      </c>
      <c r="L34" s="21">
        <v>0</v>
      </c>
      <c r="M34" s="9">
        <f t="shared" si="3"/>
        <v>346</v>
      </c>
      <c r="N34" s="10">
        <v>0</v>
      </c>
      <c r="O34" s="21">
        <v>0</v>
      </c>
      <c r="P34" s="9">
        <f t="shared" si="4"/>
        <v>0</v>
      </c>
      <c r="Q34" s="10">
        <v>350.18831295108407</v>
      </c>
      <c r="R34" s="21">
        <v>0</v>
      </c>
      <c r="S34" s="9">
        <f t="shared" si="5"/>
        <v>350.18831295108407</v>
      </c>
      <c r="T34" s="29">
        <f t="shared" si="6"/>
        <v>3137</v>
      </c>
      <c r="U34" s="29">
        <f t="shared" si="7"/>
        <v>941.09999999999991</v>
      </c>
      <c r="V34" s="46">
        <f t="shared" si="8"/>
        <v>10.352099999999998</v>
      </c>
    </row>
    <row r="35" spans="1:22" ht="26.1" customHeight="1" x14ac:dyDescent="0.25">
      <c r="A35" s="11" t="s">
        <v>32</v>
      </c>
      <c r="B35" s="15">
        <v>584</v>
      </c>
      <c r="C35" s="13">
        <v>0</v>
      </c>
      <c r="D35" s="36">
        <f t="shared" si="1"/>
        <v>584</v>
      </c>
      <c r="E35" s="12">
        <v>2580</v>
      </c>
      <c r="F35" s="13">
        <v>2</v>
      </c>
      <c r="G35" s="14">
        <f t="shared" si="2"/>
        <v>2582</v>
      </c>
      <c r="H35" s="15">
        <v>41</v>
      </c>
      <c r="I35" s="13">
        <v>0</v>
      </c>
      <c r="J35" s="14">
        <f t="shared" si="0"/>
        <v>41</v>
      </c>
      <c r="K35" s="15">
        <v>0</v>
      </c>
      <c r="L35" s="13">
        <v>0</v>
      </c>
      <c r="M35" s="14">
        <f t="shared" si="3"/>
        <v>0</v>
      </c>
      <c r="N35" s="15">
        <v>183</v>
      </c>
      <c r="O35" s="13">
        <v>0</v>
      </c>
      <c r="P35" s="14">
        <f t="shared" si="4"/>
        <v>183</v>
      </c>
      <c r="Q35" s="15">
        <v>130.96142742175064</v>
      </c>
      <c r="R35" s="13">
        <v>0</v>
      </c>
      <c r="S35" s="14">
        <f t="shared" si="5"/>
        <v>130.96142742175064</v>
      </c>
      <c r="T35" s="30">
        <f t="shared" si="6"/>
        <v>2582</v>
      </c>
      <c r="U35" s="30">
        <f t="shared" si="7"/>
        <v>774.6</v>
      </c>
      <c r="V35" s="44">
        <f t="shared" si="8"/>
        <v>8.5206</v>
      </c>
    </row>
    <row r="36" spans="1:22" ht="26.1" customHeight="1" x14ac:dyDescent="0.25">
      <c r="A36" s="11" t="s">
        <v>33</v>
      </c>
      <c r="B36" s="15">
        <v>0</v>
      </c>
      <c r="C36" s="13">
        <v>0</v>
      </c>
      <c r="D36" s="36">
        <f t="shared" si="1"/>
        <v>0</v>
      </c>
      <c r="E36" s="12">
        <v>13</v>
      </c>
      <c r="F36" s="13">
        <v>0</v>
      </c>
      <c r="G36" s="14">
        <f t="shared" si="2"/>
        <v>13</v>
      </c>
      <c r="H36" s="15">
        <v>0</v>
      </c>
      <c r="I36" s="13">
        <v>0</v>
      </c>
      <c r="J36" s="14">
        <f t="shared" si="0"/>
        <v>0</v>
      </c>
      <c r="K36" s="15">
        <v>0</v>
      </c>
      <c r="L36" s="13">
        <v>0</v>
      </c>
      <c r="M36" s="14">
        <f t="shared" si="3"/>
        <v>0</v>
      </c>
      <c r="N36" s="15">
        <v>859</v>
      </c>
      <c r="O36" s="13">
        <v>0</v>
      </c>
      <c r="P36" s="14">
        <f t="shared" si="4"/>
        <v>859</v>
      </c>
      <c r="Q36" s="15">
        <v>1027.8664776433784</v>
      </c>
      <c r="R36" s="13">
        <v>665</v>
      </c>
      <c r="S36" s="14">
        <f t="shared" si="5"/>
        <v>1692.8664776433784</v>
      </c>
      <c r="T36" s="30">
        <f t="shared" si="6"/>
        <v>1692.8664776433784</v>
      </c>
      <c r="U36" s="30">
        <f t="shared" si="7"/>
        <v>507.85994329301349</v>
      </c>
      <c r="V36" s="44">
        <f t="shared" si="8"/>
        <v>5.5864593762231483</v>
      </c>
    </row>
    <row r="37" spans="1:22" ht="26.1" customHeight="1" x14ac:dyDescent="0.25">
      <c r="A37" s="11" t="s">
        <v>34</v>
      </c>
      <c r="B37" s="15">
        <v>52</v>
      </c>
      <c r="C37" s="13">
        <v>0</v>
      </c>
      <c r="D37" s="36">
        <f t="shared" si="1"/>
        <v>52</v>
      </c>
      <c r="E37" s="12">
        <v>0</v>
      </c>
      <c r="F37" s="13">
        <v>0</v>
      </c>
      <c r="G37" s="14">
        <f t="shared" si="2"/>
        <v>0</v>
      </c>
      <c r="H37" s="15">
        <v>91</v>
      </c>
      <c r="I37" s="13">
        <v>0</v>
      </c>
      <c r="J37" s="14">
        <f t="shared" si="0"/>
        <v>91</v>
      </c>
      <c r="K37" s="15">
        <v>215</v>
      </c>
      <c r="L37" s="13">
        <v>0</v>
      </c>
      <c r="M37" s="14">
        <f t="shared" si="3"/>
        <v>215</v>
      </c>
      <c r="N37" s="15">
        <v>0</v>
      </c>
      <c r="O37" s="13">
        <v>0</v>
      </c>
      <c r="P37" s="14">
        <f t="shared" si="4"/>
        <v>0</v>
      </c>
      <c r="Q37" s="15">
        <v>30.182760158968453</v>
      </c>
      <c r="R37" s="13">
        <v>0</v>
      </c>
      <c r="S37" s="14">
        <f t="shared" si="5"/>
        <v>30.182760158968453</v>
      </c>
      <c r="T37" s="30">
        <f t="shared" si="6"/>
        <v>215</v>
      </c>
      <c r="U37" s="30">
        <f t="shared" si="7"/>
        <v>64.5</v>
      </c>
      <c r="V37" s="44">
        <f t="shared" si="8"/>
        <v>0.70950000000000002</v>
      </c>
    </row>
    <row r="38" spans="1:22" ht="26.1" customHeight="1" thickBot="1" x14ac:dyDescent="0.3">
      <c r="A38" s="16" t="s">
        <v>35</v>
      </c>
      <c r="B38" s="20">
        <v>2</v>
      </c>
      <c r="C38" s="18">
        <v>0</v>
      </c>
      <c r="D38" s="37">
        <f t="shared" si="1"/>
        <v>2</v>
      </c>
      <c r="E38" s="17">
        <v>0</v>
      </c>
      <c r="F38" s="18">
        <v>0</v>
      </c>
      <c r="G38" s="19">
        <f t="shared" si="2"/>
        <v>0</v>
      </c>
      <c r="H38" s="20">
        <v>0</v>
      </c>
      <c r="I38" s="18">
        <v>0</v>
      </c>
      <c r="J38" s="19">
        <f t="shared" si="0"/>
        <v>0</v>
      </c>
      <c r="K38" s="20">
        <v>94</v>
      </c>
      <c r="L38" s="18">
        <v>0</v>
      </c>
      <c r="M38" s="19">
        <f t="shared" si="3"/>
        <v>94</v>
      </c>
      <c r="N38" s="20">
        <v>0</v>
      </c>
      <c r="O38" s="18">
        <v>0</v>
      </c>
      <c r="P38" s="19">
        <f t="shared" si="4"/>
        <v>0</v>
      </c>
      <c r="Q38" s="20">
        <v>9.4303109485799723</v>
      </c>
      <c r="R38" s="18">
        <v>0</v>
      </c>
      <c r="S38" s="19">
        <f t="shared" si="5"/>
        <v>9.4303109485799723</v>
      </c>
      <c r="T38" s="31">
        <f t="shared" si="6"/>
        <v>94</v>
      </c>
      <c r="U38" s="31">
        <f t="shared" si="7"/>
        <v>28.2</v>
      </c>
      <c r="V38" s="45">
        <f t="shared" si="8"/>
        <v>0.31019999999999998</v>
      </c>
    </row>
    <row r="39" spans="1:22" ht="26.1" customHeight="1" x14ac:dyDescent="0.25">
      <c r="A39" s="7" t="s">
        <v>36</v>
      </c>
      <c r="B39" s="10">
        <v>0</v>
      </c>
      <c r="C39" s="21">
        <v>0</v>
      </c>
      <c r="D39" s="35">
        <f t="shared" si="1"/>
        <v>0</v>
      </c>
      <c r="E39" s="8">
        <v>0</v>
      </c>
      <c r="F39" s="21">
        <v>0</v>
      </c>
      <c r="G39" s="9">
        <f t="shared" si="2"/>
        <v>0</v>
      </c>
      <c r="H39" s="10">
        <v>0</v>
      </c>
      <c r="I39" s="21">
        <v>0</v>
      </c>
      <c r="J39" s="9">
        <f t="shared" si="0"/>
        <v>0</v>
      </c>
      <c r="K39" s="10">
        <v>12</v>
      </c>
      <c r="L39" s="21">
        <v>0</v>
      </c>
      <c r="M39" s="9">
        <f t="shared" si="3"/>
        <v>12</v>
      </c>
      <c r="N39" s="10">
        <v>0</v>
      </c>
      <c r="O39" s="21">
        <v>0</v>
      </c>
      <c r="P39" s="9">
        <f t="shared" si="4"/>
        <v>0</v>
      </c>
      <c r="Q39" s="10">
        <v>6.1823351106609392</v>
      </c>
      <c r="R39" s="21">
        <v>0</v>
      </c>
      <c r="S39" s="9">
        <f t="shared" si="5"/>
        <v>6.1823351106609392</v>
      </c>
      <c r="T39" s="29">
        <f t="shared" si="6"/>
        <v>12</v>
      </c>
      <c r="U39" s="29">
        <f t="shared" si="7"/>
        <v>3.5999999999999996</v>
      </c>
      <c r="V39" s="46">
        <f t="shared" si="8"/>
        <v>3.9599999999999996E-2</v>
      </c>
    </row>
    <row r="40" spans="1:22" ht="26.1" customHeight="1" x14ac:dyDescent="0.25">
      <c r="A40" s="11" t="s">
        <v>44</v>
      </c>
      <c r="B40" s="15">
        <v>500</v>
      </c>
      <c r="C40" s="13">
        <v>0</v>
      </c>
      <c r="D40" s="36">
        <f t="shared" si="1"/>
        <v>500</v>
      </c>
      <c r="E40" s="12">
        <v>995</v>
      </c>
      <c r="F40" s="13">
        <v>0</v>
      </c>
      <c r="G40" s="14">
        <f t="shared" si="2"/>
        <v>995</v>
      </c>
      <c r="H40" s="15">
        <v>0</v>
      </c>
      <c r="I40" s="13">
        <v>0</v>
      </c>
      <c r="J40" s="14">
        <f t="shared" si="0"/>
        <v>0</v>
      </c>
      <c r="K40" s="15">
        <v>0</v>
      </c>
      <c r="L40" s="13">
        <v>0</v>
      </c>
      <c r="M40" s="14">
        <f t="shared" si="3"/>
        <v>0</v>
      </c>
      <c r="N40" s="15">
        <v>49</v>
      </c>
      <c r="O40" s="13">
        <v>0</v>
      </c>
      <c r="P40" s="14">
        <f t="shared" si="4"/>
        <v>49</v>
      </c>
      <c r="Q40" s="15">
        <v>108.62382604061401</v>
      </c>
      <c r="R40" s="13">
        <v>0</v>
      </c>
      <c r="S40" s="14">
        <f t="shared" si="5"/>
        <v>108.62382604061401</v>
      </c>
      <c r="T40" s="30">
        <f t="shared" si="6"/>
        <v>995</v>
      </c>
      <c r="U40" s="30">
        <f t="shared" si="7"/>
        <v>298.5</v>
      </c>
      <c r="V40" s="44">
        <f t="shared" si="8"/>
        <v>3.2835000000000001</v>
      </c>
    </row>
    <row r="41" spans="1:22" ht="26.1" customHeight="1" x14ac:dyDescent="0.25">
      <c r="A41" s="11" t="s">
        <v>38</v>
      </c>
      <c r="B41" s="15">
        <v>45</v>
      </c>
      <c r="C41" s="13">
        <v>0</v>
      </c>
      <c r="D41" s="36">
        <f t="shared" si="1"/>
        <v>45</v>
      </c>
      <c r="E41" s="12">
        <v>1377</v>
      </c>
      <c r="F41" s="13">
        <v>1</v>
      </c>
      <c r="G41" s="14">
        <f t="shared" si="2"/>
        <v>1378</v>
      </c>
      <c r="H41" s="15">
        <v>0</v>
      </c>
      <c r="I41" s="13">
        <v>0</v>
      </c>
      <c r="J41" s="14">
        <f t="shared" si="0"/>
        <v>0</v>
      </c>
      <c r="K41" s="15">
        <v>0</v>
      </c>
      <c r="L41" s="13">
        <v>0</v>
      </c>
      <c r="M41" s="14">
        <f t="shared" si="3"/>
        <v>0</v>
      </c>
      <c r="N41" s="15">
        <v>812</v>
      </c>
      <c r="O41" s="13">
        <v>0</v>
      </c>
      <c r="P41" s="14">
        <f t="shared" si="4"/>
        <v>812</v>
      </c>
      <c r="Q41" s="15">
        <v>84.668074319800368</v>
      </c>
      <c r="R41" s="13">
        <v>0</v>
      </c>
      <c r="S41" s="14">
        <f t="shared" si="5"/>
        <v>84.668074319800368</v>
      </c>
      <c r="T41" s="30">
        <f t="shared" si="6"/>
        <v>1378</v>
      </c>
      <c r="U41" s="30">
        <f t="shared" si="7"/>
        <v>413.4</v>
      </c>
      <c r="V41" s="44">
        <f t="shared" si="8"/>
        <v>4.5473999999999997</v>
      </c>
    </row>
    <row r="42" spans="1:22" ht="26.1" customHeight="1" x14ac:dyDescent="0.25">
      <c r="A42" s="11" t="s">
        <v>39</v>
      </c>
      <c r="B42" s="15">
        <v>12</v>
      </c>
      <c r="C42" s="13">
        <v>0</v>
      </c>
      <c r="D42" s="36">
        <f t="shared" si="1"/>
        <v>12</v>
      </c>
      <c r="E42" s="12">
        <v>43</v>
      </c>
      <c r="F42" s="13">
        <v>0</v>
      </c>
      <c r="G42" s="14">
        <f t="shared" si="2"/>
        <v>43</v>
      </c>
      <c r="H42" s="15">
        <v>0</v>
      </c>
      <c r="I42" s="13">
        <v>0</v>
      </c>
      <c r="J42" s="14">
        <f t="shared" si="0"/>
        <v>0</v>
      </c>
      <c r="K42" s="15">
        <v>0</v>
      </c>
      <c r="L42" s="13">
        <v>0</v>
      </c>
      <c r="M42" s="14">
        <f t="shared" si="3"/>
        <v>0</v>
      </c>
      <c r="N42" s="15">
        <v>466</v>
      </c>
      <c r="O42" s="13">
        <v>0</v>
      </c>
      <c r="P42" s="14">
        <f t="shared" si="4"/>
        <v>466</v>
      </c>
      <c r="Q42" s="15">
        <v>30.122969763446395</v>
      </c>
      <c r="R42" s="13">
        <v>0</v>
      </c>
      <c r="S42" s="14">
        <f t="shared" si="5"/>
        <v>30.122969763446395</v>
      </c>
      <c r="T42" s="30">
        <f t="shared" si="6"/>
        <v>466</v>
      </c>
      <c r="U42" s="30">
        <f t="shared" si="7"/>
        <v>139.79999999999998</v>
      </c>
      <c r="V42" s="44">
        <f t="shared" si="8"/>
        <v>1.5377999999999998</v>
      </c>
    </row>
    <row r="43" spans="1:22" ht="26.1" customHeight="1" thickBot="1" x14ac:dyDescent="0.3">
      <c r="A43" s="16" t="s">
        <v>37</v>
      </c>
      <c r="B43" s="20">
        <v>1</v>
      </c>
      <c r="C43" s="18">
        <v>0</v>
      </c>
      <c r="D43" s="37">
        <f t="shared" si="1"/>
        <v>1</v>
      </c>
      <c r="E43" s="17">
        <v>0</v>
      </c>
      <c r="F43" s="18">
        <v>0</v>
      </c>
      <c r="G43" s="19">
        <f t="shared" si="2"/>
        <v>0</v>
      </c>
      <c r="H43" s="20">
        <v>0</v>
      </c>
      <c r="I43" s="18">
        <v>0</v>
      </c>
      <c r="J43" s="19">
        <f t="shared" si="0"/>
        <v>0</v>
      </c>
      <c r="K43" s="20">
        <v>0</v>
      </c>
      <c r="L43" s="18">
        <v>0</v>
      </c>
      <c r="M43" s="19">
        <f t="shared" si="3"/>
        <v>0</v>
      </c>
      <c r="N43" s="20">
        <v>881</v>
      </c>
      <c r="O43" s="18">
        <v>0</v>
      </c>
      <c r="P43" s="19">
        <f t="shared" si="4"/>
        <v>881</v>
      </c>
      <c r="Q43" s="20">
        <v>611.01896217962917</v>
      </c>
      <c r="R43" s="18">
        <v>0</v>
      </c>
      <c r="S43" s="19">
        <f t="shared" si="5"/>
        <v>611.01896217962917</v>
      </c>
      <c r="T43" s="31">
        <f t="shared" si="6"/>
        <v>881</v>
      </c>
      <c r="U43" s="31">
        <f t="shared" si="7"/>
        <v>264.3</v>
      </c>
      <c r="V43" s="45">
        <f t="shared" si="8"/>
        <v>2.9073000000000002</v>
      </c>
    </row>
    <row r="44" spans="1:22" ht="26.1" customHeight="1" x14ac:dyDescent="0.25">
      <c r="A44" s="7" t="s">
        <v>40</v>
      </c>
      <c r="B44" s="10">
        <v>86</v>
      </c>
      <c r="C44" s="21">
        <v>0</v>
      </c>
      <c r="D44" s="38">
        <f t="shared" si="1"/>
        <v>86</v>
      </c>
      <c r="E44" s="8">
        <v>89</v>
      </c>
      <c r="F44" s="21">
        <v>0</v>
      </c>
      <c r="G44" s="22">
        <f t="shared" si="2"/>
        <v>89</v>
      </c>
      <c r="H44" s="10">
        <v>119</v>
      </c>
      <c r="I44" s="21">
        <v>0</v>
      </c>
      <c r="J44" s="22">
        <f t="shared" si="0"/>
        <v>119</v>
      </c>
      <c r="K44" s="10">
        <v>0</v>
      </c>
      <c r="L44" s="21">
        <v>0</v>
      </c>
      <c r="M44" s="22">
        <f t="shared" si="3"/>
        <v>0</v>
      </c>
      <c r="N44" s="10">
        <v>134</v>
      </c>
      <c r="O44" s="21">
        <v>0</v>
      </c>
      <c r="P44" s="22">
        <f t="shared" si="4"/>
        <v>134</v>
      </c>
      <c r="Q44" s="10">
        <v>25.106455218966225</v>
      </c>
      <c r="R44" s="21">
        <v>0</v>
      </c>
      <c r="S44" s="22">
        <f t="shared" si="5"/>
        <v>25.106455218966225</v>
      </c>
      <c r="T44" s="29">
        <f t="shared" si="6"/>
        <v>134</v>
      </c>
      <c r="U44" s="29">
        <f t="shared" si="7"/>
        <v>40.199999999999996</v>
      </c>
      <c r="V44" s="46">
        <f t="shared" si="8"/>
        <v>0.44219999999999993</v>
      </c>
    </row>
    <row r="45" spans="1:22" ht="26.1" customHeight="1" x14ac:dyDescent="0.25">
      <c r="A45" s="11" t="s">
        <v>41</v>
      </c>
      <c r="B45" s="15">
        <v>116</v>
      </c>
      <c r="C45" s="13">
        <v>0</v>
      </c>
      <c r="D45" s="36">
        <f t="shared" si="1"/>
        <v>116</v>
      </c>
      <c r="E45" s="12">
        <v>321</v>
      </c>
      <c r="F45" s="13">
        <v>0</v>
      </c>
      <c r="G45" s="14">
        <f t="shared" si="2"/>
        <v>321</v>
      </c>
      <c r="H45" s="15">
        <v>59</v>
      </c>
      <c r="I45" s="13">
        <v>0</v>
      </c>
      <c r="J45" s="14">
        <f t="shared" si="0"/>
        <v>59</v>
      </c>
      <c r="K45" s="15">
        <v>0</v>
      </c>
      <c r="L45" s="13">
        <v>0</v>
      </c>
      <c r="M45" s="14">
        <f t="shared" si="3"/>
        <v>0</v>
      </c>
      <c r="N45" s="15">
        <v>163</v>
      </c>
      <c r="O45" s="13">
        <v>0</v>
      </c>
      <c r="P45" s="14">
        <f t="shared" si="4"/>
        <v>163</v>
      </c>
      <c r="Q45" s="15">
        <v>82.445813200081545</v>
      </c>
      <c r="R45" s="13">
        <v>0</v>
      </c>
      <c r="S45" s="14">
        <f t="shared" si="5"/>
        <v>82.445813200081545</v>
      </c>
      <c r="T45" s="30">
        <f t="shared" si="6"/>
        <v>321</v>
      </c>
      <c r="U45" s="30">
        <f t="shared" si="7"/>
        <v>96.3</v>
      </c>
      <c r="V45" s="44">
        <f t="shared" si="8"/>
        <v>1.0592999999999999</v>
      </c>
    </row>
    <row r="46" spans="1:22" ht="26.1" customHeight="1" thickBot="1" x14ac:dyDescent="0.3">
      <c r="A46" s="11" t="s">
        <v>42</v>
      </c>
      <c r="B46" s="15">
        <v>1</v>
      </c>
      <c r="C46" s="13">
        <v>0</v>
      </c>
      <c r="D46" s="39">
        <f t="shared" si="1"/>
        <v>1</v>
      </c>
      <c r="E46" s="12">
        <v>15</v>
      </c>
      <c r="F46" s="13">
        <v>0</v>
      </c>
      <c r="G46" s="23">
        <f t="shared" si="2"/>
        <v>15</v>
      </c>
      <c r="H46" s="15">
        <v>0</v>
      </c>
      <c r="I46" s="13">
        <v>0</v>
      </c>
      <c r="J46" s="23">
        <f t="shared" si="0"/>
        <v>0</v>
      </c>
      <c r="K46" s="15">
        <v>0</v>
      </c>
      <c r="L46" s="13">
        <v>0</v>
      </c>
      <c r="M46" s="23">
        <f t="shared" si="3"/>
        <v>0</v>
      </c>
      <c r="N46" s="15">
        <v>94</v>
      </c>
      <c r="O46" s="13">
        <v>0</v>
      </c>
      <c r="P46" s="23">
        <f t="shared" si="4"/>
        <v>94</v>
      </c>
      <c r="Q46" s="15">
        <v>40.393840507957755</v>
      </c>
      <c r="R46" s="13">
        <v>0</v>
      </c>
      <c r="S46" s="23">
        <f t="shared" si="5"/>
        <v>40.393840507957755</v>
      </c>
      <c r="T46" s="30">
        <f t="shared" si="6"/>
        <v>94</v>
      </c>
      <c r="U46" s="30">
        <f t="shared" si="7"/>
        <v>28.2</v>
      </c>
      <c r="V46" s="44">
        <f t="shared" si="8"/>
        <v>0.31019999999999998</v>
      </c>
    </row>
    <row r="47" spans="1:22" ht="26.1" customHeight="1" thickTop="1" thickBot="1" x14ac:dyDescent="0.3">
      <c r="A47" s="24" t="s">
        <v>43</v>
      </c>
      <c r="B47" s="27">
        <f>SUM(B4:B46)</f>
        <v>362576</v>
      </c>
      <c r="C47" s="25">
        <f>SUM(C4:C46)</f>
        <v>39933</v>
      </c>
      <c r="D47" s="40">
        <f t="shared" si="1"/>
        <v>402509</v>
      </c>
      <c r="E47" s="25">
        <f>SUM(E4:E46)</f>
        <v>219222</v>
      </c>
      <c r="F47" s="25">
        <f>SUM(F4:F46)</f>
        <v>20650</v>
      </c>
      <c r="G47" s="26">
        <f t="shared" si="2"/>
        <v>239872</v>
      </c>
      <c r="H47" s="27">
        <f>SUM(H4:H46)</f>
        <v>275316</v>
      </c>
      <c r="I47" s="25">
        <f>SUM(I4:I46)</f>
        <v>89236</v>
      </c>
      <c r="J47" s="26">
        <f t="shared" si="0"/>
        <v>364552</v>
      </c>
      <c r="K47" s="27">
        <f>SUM(K4:K46)</f>
        <v>85700</v>
      </c>
      <c r="L47" s="25">
        <f>SUM(L4:L46)</f>
        <v>9433</v>
      </c>
      <c r="M47" s="26">
        <f t="shared" si="3"/>
        <v>95133</v>
      </c>
      <c r="N47" s="27">
        <f>SUM(N4:N46)</f>
        <v>28142</v>
      </c>
      <c r="O47" s="25">
        <f>SUM(O4:O46)</f>
        <v>8</v>
      </c>
      <c r="P47" s="26">
        <f t="shared" si="4"/>
        <v>28150</v>
      </c>
      <c r="Q47" s="27">
        <f>SUM(Q4:Q46)</f>
        <v>117680.01908823702</v>
      </c>
      <c r="R47" s="25">
        <f>SUM(R4:R46)</f>
        <v>61473</v>
      </c>
      <c r="S47" s="26">
        <f t="shared" si="5"/>
        <v>179153.01908823702</v>
      </c>
      <c r="T47" s="32">
        <f>SUM(T4:T46)</f>
        <v>727951.66638624889</v>
      </c>
      <c r="U47" s="32">
        <f>SUM(U4:U46)</f>
        <v>218385.49991587465</v>
      </c>
      <c r="V47" s="47">
        <f>SUM(V4:V46)</f>
        <v>2402.2404990746209</v>
      </c>
    </row>
    <row r="48" spans="1:22" ht="21" customHeight="1" x14ac:dyDescent="0.2">
      <c r="B48" s="51" t="s">
        <v>58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</row>
    <row r="49" spans="2:22" ht="21" customHeight="1" x14ac:dyDescent="0.2">
      <c r="B49" s="52" t="s">
        <v>57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</row>
  </sheetData>
  <mergeCells count="12">
    <mergeCell ref="T2:T3"/>
    <mergeCell ref="B48:O48"/>
    <mergeCell ref="B49:V49"/>
    <mergeCell ref="A2:A3"/>
    <mergeCell ref="V2:V3"/>
    <mergeCell ref="B2:D2"/>
    <mergeCell ref="H2:J2"/>
    <mergeCell ref="K2:M2"/>
    <mergeCell ref="N2:P2"/>
    <mergeCell ref="Q2:S2"/>
    <mergeCell ref="U2:U3"/>
    <mergeCell ref="E2:G2"/>
  </mergeCells>
  <phoneticPr fontId="2"/>
  <pageMargins left="0.74803149606299213" right="0.35433070866141736" top="0.82677165354330717" bottom="0.39370078740157483" header="0.51181102362204722" footer="0.51181102362204722"/>
  <pageSetup paperSize="9" scale="40" orientation="landscape" r:id="rId1"/>
  <headerFooter alignWithMargins="0"/>
  <colBreaks count="1" manualBreakCount="1">
    <brk id="22" max="1048575" man="1"/>
  </colBreaks>
  <ignoredErrors>
    <ignoredError sqref="H47:M47 P47:S47 D4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0329C59BA15A4880D3AB4E328F1830" ma:contentTypeVersion="0" ma:contentTypeDescription="新しいドキュメントを作成します。" ma:contentTypeScope="" ma:versionID="33f755d2805ccaa8b310f72fb5e9ecda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7F04C0E-DD2A-4760-A298-C27EA1B9DFB0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7D13B0-8906-466A-9869-A4068B7911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057897-5ECD-4A0C-99FC-CECC6C885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荒木　大地</cp:lastModifiedBy>
  <cp:lastPrinted>2026-06-11T01:08:47Z</cp:lastPrinted>
  <dcterms:created xsi:type="dcterms:W3CDTF">2002-02-07T10:59:41Z</dcterms:created>
  <dcterms:modified xsi:type="dcterms:W3CDTF">2026-06-11T01:08:54Z</dcterms:modified>
</cp:coreProperties>
</file>