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4147F5F5-DCC5-4274-AD4B-31F96576F7C0}"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71" i="12" l="1"/>
  <c r="AA70" i="12"/>
  <c r="BG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C37" i="10"/>
  <c r="CO36" i="10"/>
  <c r="BE36" i="10"/>
  <c r="AM36" i="10"/>
  <c r="C36" i="10"/>
  <c r="CO35" i="10"/>
  <c r="BE35" i="10"/>
  <c r="AM35" i="10"/>
  <c r="C35" i="10"/>
  <c r="CO34" i="10"/>
  <c r="BW34" i="10"/>
  <c r="BW35" i="10" s="1"/>
  <c r="BW36" i="10" s="1"/>
  <c r="BW37" i="10" s="1"/>
  <c r="BW38" i="10" s="1"/>
  <c r="BW39" i="10" s="1"/>
  <c r="AM34" i="10"/>
  <c r="U34" i="10"/>
  <c r="U35" i="10" s="1"/>
  <c r="C34" i="10"/>
  <c r="U36" i="10" l="1"/>
  <c r="U37" i="10" s="1"/>
  <c r="BE34"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<sst xmlns="http://schemas.openxmlformats.org/spreadsheetml/2006/main" count="1169" uniqueCount="567">
  <si>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</si>
  <si>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</si>
  <si>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</si>
  <si>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</si>
  <si>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</si>
  <si>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</si>
  <si>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</si>
  <si>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</si>
  <si>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</si>
  <si>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</si>
  <si>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</si>
  <si>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</si>
  <si>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</si>
  <si>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</si>
  <si>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</si>
  <si>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</si>
  <si>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</si>
  <si>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</si>
  <si>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</si>
  <si>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</si>
  <si>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</si>
  <si>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</si>
  <si>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</si>
  <si>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</si>
  <si>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</si>
  <si>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</si>
  <si>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</si>
  <si>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</si>
  <si>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</si>
  <si>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</si>
  <si>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</si>
  <si>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</si>
  <si>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</si>
  <si>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</si>
  <si>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</si>
  <si>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</si>
  <si>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</si>
  <si>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</si>
  <si>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</si>
  <si>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</si>
  <si>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</si>
  <si>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</si>
  <si>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</si>
  <si>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</si>
  <si>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</si>
  <si>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</si>
  <si>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</si>
  <si>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</si>
  <si>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</si>
  <si>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</si>
  <si>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</si>
  <si>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</si>
  <si>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</si>
  <si>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</si>
  <si>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</si>
  <si>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</si>
  <si>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</si>
  <si>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</si>
  <si>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</si>
  <si>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</si>
  <si>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</si>
  <si>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</si>
  <si>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</si>
  <si>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</si>
  <si>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</si>
  <si>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</si>
  <si>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</si>
  <si>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</si>
  <si>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</si>
  <si>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</si>
  <si>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</si>
  <si>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</si>
  <si>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</si>
  <si>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</si>
  <si>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</si>
  <si>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</si>
  <si>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</si>
  <si>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</si>
  <si>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</si>
  <si>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</si>
  <si>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</si>
  <si>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Ⅰ－２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</si>
  <si>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</si>
  <si>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</si>
  <si>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</si>
  <si>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</si>
  <si>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</si>
  <si>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</si>
  <si>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</si>
  <si>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</si>
  <si>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</si>
  <si>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</si>
  <si>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</si>
  <si>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</si>
  <si>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千早赤阪村</t>
    <phoneticPr fontId="5"/>
  </si>
  <si>
    <t>地方交付税種地</t>
    <rPh sb="0" eb="2">
      <t>チホウ</t>
    </rPh>
    <rPh sb="2" eb="5">
      <t>コウフゼイ</t>
    </rPh>
    <rPh sb="5" eb="6">
      <t>シュ</t>
    </rPh>
    <rPh sb="6" eb="7">
      <t>チ</t>
    </rPh>
    <phoneticPr fontId="5"/>
  </si>
  <si>
    <t>2-5</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</si>
  <si>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</si>
  <si>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</si>
  <si>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</si>
  <si>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</si>
  <si>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</si>
  <si>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</si>
  <si>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</si>
  <si>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</si>
  <si>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</si>
  <si>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</si>
  <si>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</si>
  <si>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</si>
  <si>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</si>
  <si>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</si>
  <si>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</si>
  <si>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</si>
  <si>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</si>
  <si>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</si>
  <si>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</si>
  <si>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</si>
  <si>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</si>
  <si>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-8.7</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</si>
  <si>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</si>
  <si>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</si>
  <si>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</si>
  <si>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</si>
  <si>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</si>
  <si>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</si>
  <si>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</si>
  <si>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</si>
  <si>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</si>
  <si>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</si>
  <si>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</si>
  <si>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</si>
  <si>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</si>
  <si>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</si>
  <si>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</si>
  <si>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</si>
  <si>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</si>
  <si>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</si>
  <si>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</si>
  <si>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</si>
  <si>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</si>
  <si>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</si>
  <si>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-2.3</t>
    <phoneticPr fontId="5"/>
  </si>
  <si>
    <t>基準財政需要額</t>
    <phoneticPr fontId="26"/>
  </si>
  <si>
    <t>うち日本人(％)</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</si>
  <si>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</si>
  <si>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</si>
  <si>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</si>
  <si>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</si>
  <si>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</si>
  <si>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</si>
  <si>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</si>
  <si>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</si>
  <si>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</si>
  <si>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</si>
  <si>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</si>
  <si>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</si>
  <si>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</si>
  <si>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</si>
  <si>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</si>
  <si>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</si>
  <si>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</si>
  <si>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</si>
  <si>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</si>
  <si>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</si>
  <si>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</si>
  <si>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</si>
  <si>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</si>
  <si>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</si>
  <si>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</si>
  <si>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</si>
  <si>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</si>
  <si>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</si>
  <si>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</si>
  <si>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</si>
  <si>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</si>
  <si>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</si>
  <si>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</si>
  <si>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</si>
  <si>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</si>
  <si>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</si>
  <si>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</si>
  <si>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</si>
  <si>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</si>
  <si>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</si>
  <si>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</si>
  <si>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</si>
  <si>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</si>
  <si>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</si>
  <si>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</si>
  <si>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</si>
  <si>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</si>
  <si>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</si>
  <si>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</si>
  <si>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</si>
  <si>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</si>
  <si>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</si>
  <si>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</si>
  <si>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</si>
  <si>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</si>
  <si>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</si>
  <si>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</si>
  <si>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</si>
  <si>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</si>
  <si>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大阪府千早赤阪村</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</si>
  <si>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</si>
  <si>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</si>
  <si>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</si>
  <si>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</si>
  <si>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</si>
  <si>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</si>
  <si>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</si>
  <si>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</si>
  <si>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</si>
  <si>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</si>
  <si>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</si>
  <si>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</si>
  <si>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</si>
  <si>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</si>
  <si>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</si>
  <si>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</si>
  <si>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</si>
  <si>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</si>
  <si>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</si>
  <si>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</si>
  <si>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</si>
  <si>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</si>
  <si>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</si>
  <si>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</si>
  <si>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</si>
  <si>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</si>
  <si>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</si>
  <si>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</si>
  <si>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</si>
  <si>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</si>
  <si>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</si>
  <si>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</si>
  <si>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</si>
  <si>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</si>
  <si>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</si>
  <si>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</si>
  <si>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</si>
  <si>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</si>
  <si>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</si>
  <si>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</si>
  <si>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</si>
  <si>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</si>
  <si>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</si>
  <si>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</si>
  <si>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</si>
  <si>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</si>
  <si>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</si>
  <si>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</si>
  <si>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</si>
  <si>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</si>
  <si>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</si>
  <si>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</si>
  <si>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</si>
  <si>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</si>
  <si>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</si>
  <si>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</si>
  <si>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</si>
  <si>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</si>
  <si>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</si>
  <si>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</si>
  <si>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</si>
  <si>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</si>
  <si>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</si>
  <si>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</si>
  <si>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</si>
  <si>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</si>
  <si>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</si>
  <si>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</si>
  <si>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</si>
  <si>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</si>
  <si>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</si>
  <si>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</si>
  <si>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</si>
  <si>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</si>
  <si>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</si>
  <si>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</si>
  <si>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</si>
  <si>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</si>
  <si>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</si>
  <si>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</si>
  <si>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</si>
  <si>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</si>
  <si>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</si>
  <si>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</si>
  <si>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</si>
  <si>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</si>
  <si>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</si>
  <si>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</si>
  <si>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</si>
  <si>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</si>
  <si>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</si>
  <si>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</si>
  <si>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</si>
  <si>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</si>
  <si>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</si>
  <si>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</si>
  <si>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</si>
  <si>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</si>
  <si>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</si>
  <si>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</si>
  <si>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</si>
  <si>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</si>
  <si>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</si>
  <si>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</si>
  <si>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</si>
  <si>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</si>
  <si>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</si>
  <si>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</si>
  <si>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</si>
  <si>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</si>
  <si>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</si>
  <si>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</si>
  <si>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</si>
  <si>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</si>
  <si>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</si>
  <si>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</si>
  <si>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</si>
  <si>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</si>
  <si>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</si>
  <si>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</si>
  <si>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</si>
  <si>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</si>
  <si>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</si>
  <si>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</si>
  <si>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</si>
  <si>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</si>
  <si>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</si>
  <si>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</si>
  <si>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</si>
  <si>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</si>
  <si>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</si>
  <si>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</si>
  <si>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</si>
  <si>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</si>
  <si>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</si>
  <si>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</si>
  <si>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</si>
  <si>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</si>
  <si>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</si>
  <si>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</si>
  <si>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</si>
  <si>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</si>
  <si>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</si>
  <si>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</si>
  <si>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</si>
  <si>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</si>
  <si>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</si>
  <si>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</si>
  <si>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</si>
  <si>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</si>
  <si>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大阪府千早赤阪村</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</si>
  <si>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</si>
  <si>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</si>
  <si>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</si>
  <si>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</si>
  <si>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</si>
  <si>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</si>
  <si>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</si>
  <si>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</si>
  <si>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</si>
  <si>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</si>
  <si>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</si>
  <si>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</si>
  <si>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</si>
  <si>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</si>
  <si>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</si>
  <si>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</si>
  <si>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</si>
  <si>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</si>
  <si>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</si>
  <si>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</si>
  <si>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</si>
  <si>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</si>
  <si>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</si>
  <si>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</si>
  <si>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</si>
  <si>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</si>
  <si>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</si>
  <si>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</si>
  <si>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</si>
  <si>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</si>
  <si>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</si>
  <si>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</si>
  <si>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</si>
  <si>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</si>
  <si>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国民健康保険特別会計（施設勘定）</t>
    <phoneticPr fontId="5"/>
  </si>
  <si>
    <t>介護保険特別会計</t>
    <phoneticPr fontId="5"/>
  </si>
  <si>
    <t>後期高齢者医療特別会計</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</si>
  <si>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</si>
  <si>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</si>
  <si>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</si>
  <si>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</si>
  <si>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</si>
  <si>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</si>
  <si>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</si>
  <si>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</si>
  <si>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</si>
  <si>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</si>
  <si>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</si>
  <si>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</si>
  <si>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</si>
  <si>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</si>
  <si>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</si>
  <si>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</si>
  <si>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</si>
  <si>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</si>
  <si>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</si>
  <si>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</si>
  <si>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</si>
  <si>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</si>
  <si>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</si>
  <si>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</si>
  <si>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</si>
  <si>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</si>
  <si>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</si>
  <si>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</si>
  <si>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</si>
  <si>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</si>
  <si>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</si>
  <si>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</si>
  <si>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</si>
  <si>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</si>
  <si>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</si>
  <si>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</si>
  <si>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</si>
  <si>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</si>
  <si>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</si>
  <si>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</si>
  <si>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</si>
  <si>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</si>
  <si>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</si>
  <si>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</si>
  <si>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</si>
  <si>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</si>
  <si>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</si>
  <si>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</si>
  <si>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</si>
  <si>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</si>
  <si>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</si>
  <si>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</si>
  <si>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</si>
  <si>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</si>
  <si>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</si>
  <si>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</si>
  <si>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</si>
  <si>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</si>
  <si>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</si>
  <si>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</si>
  <si>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</si>
  <si>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</si>
  <si>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</si>
  <si>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</si>
  <si>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</si>
  <si>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</si>
  <si>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</si>
  <si>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</si>
  <si>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</si>
  <si>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</si>
  <si>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</si>
  <si>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</si>
  <si>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</si>
  <si>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</si>
  <si>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</si>
  <si>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</si>
  <si>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</si>
  <si>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</si>
  <si>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</si>
  <si>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</si>
  <si>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</si>
  <si>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</si>
  <si>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</si>
  <si>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</si>
  <si>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</si>
  <si>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</si>
  <si>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</si>
  <si>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</si>
  <si>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</si>
  <si>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</si>
  <si>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</si>
  <si>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</si>
  <si>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</si>
  <si>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</si>
  <si>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</si>
  <si>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</si>
  <si>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</si>
  <si>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</si>
  <si>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</si>
  <si>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</si>
  <si>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</si>
  <si>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</si>
  <si>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</si>
  <si>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</si>
  <si>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</si>
  <si>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</si>
  <si>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</si>
  <si>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</si>
  <si>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</si>
  <si>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</si>
  <si>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</si>
  <si>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</si>
  <si>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</si>
  <si>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</si>
  <si>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</si>
  <si>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</si>
  <si>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</si>
  <si>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</si>
  <si>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</si>
  <si>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</si>
  <si>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</si>
  <si>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</si>
  <si>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</si>
  <si>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</si>
  <si>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</si>
  <si>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</si>
  <si>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</si>
  <si>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</si>
  <si>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</si>
  <si>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</si>
  <si>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</si>
  <si>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</si>
  <si>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</si>
  <si>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</si>
  <si>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</si>
  <si>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</si>
  <si>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</si>
  <si>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10.26</t>
  </si>
  <si>
    <t>一般会計</t>
  </si>
  <si>
    <t>介護保険特別会計</t>
  </si>
  <si>
    <t>国民健康保険特別会計（事業勘定）</t>
  </si>
  <si>
    <t>後期高齢者医療特別会計</t>
  </si>
  <si>
    <t>国民健康保険特別会計（施設勘定）</t>
  </si>
  <si>
    <t>下水道事業特別会計</t>
  </si>
  <si>
    <t>その他会計（赤字）</t>
  </si>
  <si>
    <t>その他会計（黒字）</t>
  </si>
  <si>
    <t>R01</t>
    <phoneticPr fontId="5"/>
  </si>
  <si>
    <t>R02</t>
    <phoneticPr fontId="5"/>
  </si>
  <si>
    <t>R03</t>
    <phoneticPr fontId="5"/>
  </si>
  <si>
    <t>R04</t>
    <phoneticPr fontId="5"/>
  </si>
  <si>
    <t>R05</t>
    <phoneticPr fontId="5"/>
  </si>
  <si>
    <t>-</t>
    <phoneticPr fontId="2"/>
  </si>
  <si>
    <t>大阪府後期高齢者医療連合（一般会計）</t>
    <rPh sb="0" eb="3">
      <t>オオサカフ</t>
    </rPh>
    <rPh sb="3" eb="5">
      <t>コウキ</t>
    </rPh>
    <rPh sb="5" eb="8">
      <t>コウレイシャ</t>
    </rPh>
    <rPh sb="8" eb="10">
      <t>イリョウ</t>
    </rPh>
    <rPh sb="10" eb="12">
      <t>レンゴウ</t>
    </rPh>
    <rPh sb="13" eb="15">
      <t>イッパン</t>
    </rPh>
    <rPh sb="15" eb="17">
      <t>カイケイ</t>
    </rPh>
    <phoneticPr fontId="2"/>
  </si>
  <si>
    <t>大阪府後期高齢者医療後期連合（後期高齢者医療特別会計）</t>
    <rPh sb="0" eb="3">
      <t>オオサカフ</t>
    </rPh>
    <rPh sb="3" eb="5">
      <t>コウキ</t>
    </rPh>
    <rPh sb="5" eb="8">
      <t>コウレイシャ</t>
    </rPh>
    <rPh sb="8" eb="10">
      <t>イリョウ</t>
    </rPh>
    <rPh sb="10" eb="12">
      <t>コウキ</t>
    </rPh>
    <rPh sb="12" eb="14">
      <t>レンゴウ</t>
    </rPh>
    <rPh sb="15" eb="17">
      <t>コウキ</t>
    </rPh>
    <rPh sb="17" eb="20">
      <t>コウレイシャ</t>
    </rPh>
    <rPh sb="20" eb="22">
      <t>イリョウ</t>
    </rPh>
    <rPh sb="22" eb="24">
      <t>トクベツ</t>
    </rPh>
    <rPh sb="24" eb="26">
      <t>カイケイ</t>
    </rPh>
    <phoneticPr fontId="2"/>
  </si>
  <si>
    <t>大阪広域水道企業団水道事業会計（水道用水供給事業）</t>
    <rPh sb="0" eb="2">
      <t>オオサカ</t>
    </rPh>
    <rPh sb="2" eb="4">
      <t>コウイキ</t>
    </rPh>
    <rPh sb="4" eb="6">
      <t>スイドウ</t>
    </rPh>
    <rPh sb="6" eb="8">
      <t>キギョウ</t>
    </rPh>
    <rPh sb="8" eb="9">
      <t>ダン</t>
    </rPh>
    <rPh sb="9" eb="11">
      <t>スイドウ</t>
    </rPh>
    <rPh sb="11" eb="13">
      <t>ジギョウ</t>
    </rPh>
    <rPh sb="13" eb="15">
      <t>カイケイ</t>
    </rPh>
    <rPh sb="16" eb="18">
      <t>スイドウ</t>
    </rPh>
    <rPh sb="18" eb="19">
      <t>ヨウ</t>
    </rPh>
    <rPh sb="19" eb="20">
      <t>ミズ</t>
    </rPh>
    <rPh sb="20" eb="22">
      <t>キョウキュウ</t>
    </rPh>
    <rPh sb="22" eb="24">
      <t>ジギョウ</t>
    </rPh>
    <phoneticPr fontId="2"/>
  </si>
  <si>
    <t>大阪広域水道企業団水道事業会計（市町村域水道事業）千早赤阪水道事業</t>
    <rPh sb="0" eb="2">
      <t>オオサカ</t>
    </rPh>
    <rPh sb="2" eb="4">
      <t>コウイキ</t>
    </rPh>
    <rPh sb="4" eb="6">
      <t>スイドウ</t>
    </rPh>
    <rPh sb="6" eb="8">
      <t>キギョウ</t>
    </rPh>
    <rPh sb="8" eb="9">
      <t>ダン</t>
    </rPh>
    <rPh sb="9" eb="11">
      <t>スイドウ</t>
    </rPh>
    <rPh sb="11" eb="13">
      <t>ジギョウ</t>
    </rPh>
    <rPh sb="13" eb="15">
      <t>カイケイ</t>
    </rPh>
    <rPh sb="16" eb="19">
      <t>シチョウソン</t>
    </rPh>
    <rPh sb="19" eb="20">
      <t>イキ</t>
    </rPh>
    <rPh sb="20" eb="22">
      <t>スイドウ</t>
    </rPh>
    <rPh sb="22" eb="24">
      <t>ジギョウ</t>
    </rPh>
    <rPh sb="25" eb="27">
      <t>チハヤ</t>
    </rPh>
    <rPh sb="27" eb="29">
      <t>アカサカ</t>
    </rPh>
    <rPh sb="29" eb="31">
      <t>スイドウ</t>
    </rPh>
    <rPh sb="31" eb="33">
      <t>ジギョウ</t>
    </rPh>
    <phoneticPr fontId="2"/>
  </si>
  <si>
    <t>大阪広域水道企業団（工業用水道事業会計）</t>
    <rPh sb="0" eb="2">
      <t>オオサカ</t>
    </rPh>
    <rPh sb="2" eb="4">
      <t>コウイキ</t>
    </rPh>
    <rPh sb="4" eb="6">
      <t>スイドウ</t>
    </rPh>
    <rPh sb="6" eb="8">
      <t>キギョウ</t>
    </rPh>
    <rPh sb="8" eb="9">
      <t>ダン</t>
    </rPh>
    <rPh sb="10" eb="13">
      <t>コウギョウヨウ</t>
    </rPh>
    <rPh sb="13" eb="15">
      <t>スイドウ</t>
    </rPh>
    <rPh sb="15" eb="17">
      <t>ジギョウ</t>
    </rPh>
    <rPh sb="17" eb="19">
      <t>カイケイ</t>
    </rPh>
    <phoneticPr fontId="2"/>
  </si>
  <si>
    <t>南河内環境事業組合</t>
    <rPh sb="0" eb="1">
      <t>ミナミ</t>
    </rPh>
    <rPh sb="1" eb="3">
      <t>カワチ</t>
    </rPh>
    <rPh sb="3" eb="5">
      <t>カンキョウ</t>
    </rPh>
    <rPh sb="5" eb="7">
      <t>ジギョウ</t>
    </rPh>
    <rPh sb="7" eb="9">
      <t>クミアイ</t>
    </rPh>
    <phoneticPr fontId="2"/>
  </si>
  <si>
    <t>千早赤阪楠公史跡保存会</t>
    <phoneticPr fontId="2"/>
  </si>
  <si>
    <t>公共施設等整備基金</t>
    <phoneticPr fontId="5"/>
  </si>
  <si>
    <t>ふるさと応援基金</t>
    <phoneticPr fontId="2"/>
  </si>
  <si>
    <t>教育施設整備基金</t>
    <phoneticPr fontId="2"/>
  </si>
  <si>
    <t>森林環境譲与税基金</t>
    <phoneticPr fontId="2"/>
  </si>
  <si>
    <t>退職手当基金</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</si>
  <si>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</si>
  <si>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</si>
  <si>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については、平成28年度以降発生していないが、有形固定資産減価償却率は類似団体平均値よりも高い数値が続いている。令和5年度に庁舎の建て替えが完了したことにより、一時的に減少しているが、引き続き高い傾向にある。主な要因としては、昭和30年代に建設された小学校・中学校が、有形固定資産減価償却率90％以上になっていることが挙げられる。公共施設等総合管理計画に基づき、今後、老朽化対策に積極的に取り組んでいく。</t>
    <rPh sb="87" eb="90">
      <t>イチジテキ</t>
    </rPh>
    <rPh sb="91" eb="93">
      <t>ゲンショウ</t>
    </rPh>
    <rPh sb="99" eb="100">
      <t>ヒ</t>
    </rPh>
    <rPh sb="101" eb="102">
      <t>ツヅ</t>
    </rPh>
    <rPh sb="103" eb="104">
      <t>タカ</t>
    </rPh>
    <rPh sb="105" eb="107">
      <t>ケイコウ</t>
    </rPh>
    <phoneticPr fontId="10"/>
  </si>
  <si>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</si>
  <si>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</si>
  <si>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</si>
  <si>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</si>
  <si>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</si>
  <si>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</si>
  <si>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将来負担比率については平成28年度以降発生していない。　実質公債費比率は、令和3年度から過疎対策事業債の据置期間が終了し、元金償還が増え、数値が上昇しましたが、令和5年度においては、元利償還金及び準元利償還金の減少や標準財政規模の増加から類似団体の平均値を下回っている。将来負担比率の上昇は実質公債費比率の上昇に繋がることから、今後起債発行額の抑制に努めていく。</t>
    <rPh sb="81" eb="83">
      <t>レイワ</t>
    </rPh>
    <rPh sb="84" eb="86">
      <t>ネンド</t>
    </rPh>
    <rPh sb="92" eb="97">
      <t>ガンリショウカンキン</t>
    </rPh>
    <rPh sb="97" eb="98">
      <t>オヨ</t>
    </rPh>
    <rPh sb="109" eb="111">
      <t>ヒョウジュン</t>
    </rPh>
    <rPh sb="116" eb="118">
      <t>ゾウカ</t>
    </rPh>
    <rPh sb="125" eb="128">
      <t>ヘイキンチ</t>
    </rPh>
    <rPh sb="129" eb="131">
      <t>シタマワ</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</si>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</sst>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40CF522F-A62C-4878-B317-F67257E40361}"/>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145139</c:v>
                </c:pt>
                <c:pt idx="1">
                  <c:v>332350</c:v>
                </c:pt>
                <c:pt idx="2">
                  <c:v>362690</c:v>
                </c:pt>
                <c:pt idx="3">
                  <c:v>296093</c:v>
                </c:pt>
                <c:pt idx="4">
                  <c:v>308655</c:v>
                </c:pt>
              </c:numCache>
            </c:numRef>
          </c:val>
          <c:smooth val="0"/>
          <c:extLst>
            <c:ext xmlns:c16="http://schemas.microsoft.com/office/drawing/2014/chart" uri="{C3380CC4-5D6E-409C-BE32-E72D297353CC}">
              <c16:uniqueId val="{00000000-E8F6-4AC6-AEC9-1B05FF90D21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95158</c:v>
                </c:pt>
                <c:pt idx="1">
                  <c:v>32665</c:v>
                </c:pt>
                <c:pt idx="2">
                  <c:v>39948</c:v>
                </c:pt>
                <c:pt idx="3">
                  <c:v>129365</c:v>
                </c:pt>
                <c:pt idx="4">
                  <c:v>115166</c:v>
                </c:pt>
              </c:numCache>
            </c:numRef>
          </c:val>
          <c:smooth val="0"/>
          <c:extLst>
            <c:ext xmlns:c16="http://schemas.microsoft.com/office/drawing/2014/chart" uri="{C3380CC4-5D6E-409C-BE32-E72D297353CC}">
              <c16:uniqueId val="{00000001-E8F6-4AC6-AEC9-1B05FF90D21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1.02</c:v>
                </c:pt>
                <c:pt idx="1">
                  <c:v>1.08</c:v>
                </c:pt>
                <c:pt idx="2">
                  <c:v>4.6900000000000004</c:v>
                </c:pt>
                <c:pt idx="3">
                  <c:v>3.42</c:v>
                </c:pt>
                <c:pt idx="4">
                  <c:v>8.35</c:v>
                </c:pt>
              </c:numCache>
            </c:numRef>
          </c:val>
          <c:extLst>
            <c:ext xmlns:c16="http://schemas.microsoft.com/office/drawing/2014/chart" uri="{C3380CC4-5D6E-409C-BE32-E72D297353CC}">
              <c16:uniqueId val="{00000000-0444-4467-B635-CF97E45C404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45.26</c:v>
                </c:pt>
                <c:pt idx="1">
                  <c:v>43.29</c:v>
                </c:pt>
                <c:pt idx="2">
                  <c:v>46.54</c:v>
                </c:pt>
                <c:pt idx="3">
                  <c:v>48.99</c:v>
                </c:pt>
                <c:pt idx="4">
                  <c:v>53.5</c:v>
                </c:pt>
              </c:numCache>
            </c:numRef>
          </c:val>
          <c:extLst>
            <c:ext xmlns:c16="http://schemas.microsoft.com/office/drawing/2014/chart" uri="{C3380CC4-5D6E-409C-BE32-E72D297353CC}">
              <c16:uniqueId val="{00000001-0444-4467-B635-CF97E45C404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-10.26</c:v>
                </c:pt>
                <c:pt idx="1">
                  <c:v>0.67</c:v>
                </c:pt>
                <c:pt idx="2">
                  <c:v>10.49</c:v>
                </c:pt>
                <c:pt idx="3">
                  <c:v>2.17</c:v>
                </c:pt>
                <c:pt idx="4">
                  <c:v>11.86</c:v>
                </c:pt>
              </c:numCache>
            </c:numRef>
          </c:val>
          <c:smooth val="0"/>
          <c:extLst>
            <c:ext xmlns:c16="http://schemas.microsoft.com/office/drawing/2014/chart" uri="{C3380CC4-5D6E-409C-BE32-E72D297353CC}">
              <c16:uniqueId val="{00000002-0444-4467-B635-CF97E45C404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0.43</c:v>
                </c:pt>
                <c:pt idx="2">
                  <c:v>#N/A</c:v>
                </c:pt>
                <c:pt idx="3">
                  <c:v>0</c:v>
                </c:pt>
                <c:pt idx="4">
                  <c:v>#N/A</c:v>
                </c:pt>
                <c:pt idx="5">
                  <c:v>0</c:v>
                </c:pt>
                <c:pt idx="6">
                  <c:v>0</c:v>
                </c:pt>
                <c:pt idx="7">
                  <c:v>0</c:v>
                </c:pt>
                <c:pt idx="8">
                  <c:v>0</c:v>
                </c:pt>
                <c:pt idx="9">
                  <c:v>0</c:v>
                </c:pt>
              </c:numCache>
            </c:numRef>
          </c:val>
          <c:extLst>
            <c:ext xmlns:c16="http://schemas.microsoft.com/office/drawing/2014/chart" uri="{C3380CC4-5D6E-409C-BE32-E72D297353CC}">
              <c16:uniqueId val="{00000000-58E3-4811-B492-DC5DE40E81A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8E3-4811-B492-DC5DE40E81A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8E3-4811-B492-DC5DE40E81A8}"/>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58E3-4811-B492-DC5DE40E81A8}"/>
            </c:ext>
          </c:extLst>
        </c:ser>
        <c:ser>
          <c:idx val="4"/>
          <c:order val="4"/>
          <c:tx>
            <c:strRef>
              <c:f>データシート!$A$31</c:f>
              <c:strCache>
                <c:ptCount val="1"/>
                <c:pt idx="0">
                  <c:v>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58E3-4811-B492-DC5DE40E81A8}"/>
            </c:ext>
          </c:extLst>
        </c:ser>
        <c:ser>
          <c:idx val="5"/>
          <c:order val="5"/>
          <c:tx>
            <c:strRef>
              <c:f>データシート!$A$32</c:f>
              <c:strCache>
                <c:ptCount val="1"/>
                <c:pt idx="0">
                  <c:v>国民健康保険特別会計（施設勘定）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58E3-4811-B492-DC5DE40E81A8}"/>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0.01</c:v>
                </c:pt>
                <c:pt idx="2">
                  <c:v>#N/A</c:v>
                </c:pt>
                <c:pt idx="3">
                  <c:v>0</c:v>
                </c:pt>
                <c:pt idx="4">
                  <c:v>#N/A</c:v>
                </c:pt>
                <c:pt idx="5">
                  <c:v>0</c:v>
                </c:pt>
                <c:pt idx="6">
                  <c:v>#N/A</c:v>
                </c:pt>
                <c:pt idx="7">
                  <c:v>0.02</c:v>
                </c:pt>
                <c:pt idx="8">
                  <c:v>#N/A</c:v>
                </c:pt>
                <c:pt idx="9">
                  <c:v>0.01</c:v>
                </c:pt>
              </c:numCache>
            </c:numRef>
          </c:val>
          <c:extLst>
            <c:ext xmlns:c16="http://schemas.microsoft.com/office/drawing/2014/chart" uri="{C3380CC4-5D6E-409C-BE32-E72D297353CC}">
              <c16:uniqueId val="{00000006-58E3-4811-B492-DC5DE40E81A8}"/>
            </c:ext>
          </c:extLst>
        </c:ser>
        <c:ser>
          <c:idx val="7"/>
          <c:order val="7"/>
          <c:tx>
            <c:strRef>
              <c:f>データシート!$A$34</c:f>
              <c:strCache>
                <c:ptCount val="1"/>
                <c:pt idx="0">
                  <c:v>国民健康保険特別会計（事業勘定）</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0.52</c:v>
                </c:pt>
                <c:pt idx="2">
                  <c:v>#N/A</c:v>
                </c:pt>
                <c:pt idx="3">
                  <c:v>0.13</c:v>
                </c:pt>
                <c:pt idx="4">
                  <c:v>#N/A</c:v>
                </c:pt>
                <c:pt idx="5">
                  <c:v>0.23</c:v>
                </c:pt>
                <c:pt idx="6">
                  <c:v>#N/A</c:v>
                </c:pt>
                <c:pt idx="7">
                  <c:v>0.25</c:v>
                </c:pt>
                <c:pt idx="8">
                  <c:v>#N/A</c:v>
                </c:pt>
                <c:pt idx="9">
                  <c:v>0.08</c:v>
                </c:pt>
              </c:numCache>
            </c:numRef>
          </c:val>
          <c:extLst>
            <c:ext xmlns:c16="http://schemas.microsoft.com/office/drawing/2014/chart" uri="{C3380CC4-5D6E-409C-BE32-E72D297353CC}">
              <c16:uniqueId val="{00000007-58E3-4811-B492-DC5DE40E81A8}"/>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0.7</c:v>
                </c:pt>
                <c:pt idx="2">
                  <c:v>#N/A</c:v>
                </c:pt>
                <c:pt idx="3">
                  <c:v>0.7</c:v>
                </c:pt>
                <c:pt idx="4">
                  <c:v>#N/A</c:v>
                </c:pt>
                <c:pt idx="5">
                  <c:v>1.06</c:v>
                </c:pt>
                <c:pt idx="6">
                  <c:v>#N/A</c:v>
                </c:pt>
                <c:pt idx="7">
                  <c:v>0.21</c:v>
                </c:pt>
                <c:pt idx="8">
                  <c:v>#N/A</c:v>
                </c:pt>
                <c:pt idx="9">
                  <c:v>0.16</c:v>
                </c:pt>
              </c:numCache>
            </c:numRef>
          </c:val>
          <c:extLst>
            <c:ext xmlns:c16="http://schemas.microsoft.com/office/drawing/2014/chart" uri="{C3380CC4-5D6E-409C-BE32-E72D297353CC}">
              <c16:uniqueId val="{00000008-58E3-4811-B492-DC5DE40E81A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1.02</c:v>
                </c:pt>
                <c:pt idx="2">
                  <c:v>#N/A</c:v>
                </c:pt>
                <c:pt idx="3">
                  <c:v>1.07</c:v>
                </c:pt>
                <c:pt idx="4">
                  <c:v>#N/A</c:v>
                </c:pt>
                <c:pt idx="5">
                  <c:v>4.6900000000000004</c:v>
                </c:pt>
                <c:pt idx="6">
                  <c:v>#N/A</c:v>
                </c:pt>
                <c:pt idx="7">
                  <c:v>3.42</c:v>
                </c:pt>
                <c:pt idx="8">
                  <c:v>#N/A</c:v>
                </c:pt>
                <c:pt idx="9">
                  <c:v>8.34</c:v>
                </c:pt>
              </c:numCache>
            </c:numRef>
          </c:val>
          <c:extLst>
            <c:ext xmlns:c16="http://schemas.microsoft.com/office/drawing/2014/chart" uri="{C3380CC4-5D6E-409C-BE32-E72D297353CC}">
              <c16:uniqueId val="{00000009-58E3-4811-B492-DC5DE40E81A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263</c:v>
                </c:pt>
                <c:pt idx="5">
                  <c:v>274</c:v>
                </c:pt>
                <c:pt idx="8">
                  <c:v>235</c:v>
                </c:pt>
                <c:pt idx="11">
                  <c:v>293</c:v>
                </c:pt>
                <c:pt idx="14">
                  <c:v>301</c:v>
                </c:pt>
              </c:numCache>
            </c:numRef>
          </c:val>
          <c:extLst>
            <c:ext xmlns:c16="http://schemas.microsoft.com/office/drawing/2014/chart" uri="{C3380CC4-5D6E-409C-BE32-E72D297353CC}">
              <c16:uniqueId val="{00000000-0169-4A48-A6F1-7B321FC3933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169-4A48-A6F1-7B321FC3933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0169-4A48-A6F1-7B321FC3933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3</c:v>
                </c:pt>
                <c:pt idx="3">
                  <c:v>3</c:v>
                </c:pt>
                <c:pt idx="6">
                  <c:v>5</c:v>
                </c:pt>
                <c:pt idx="9">
                  <c:v>10</c:v>
                </c:pt>
                <c:pt idx="12">
                  <c:v>12</c:v>
                </c:pt>
              </c:numCache>
            </c:numRef>
          </c:val>
          <c:extLst>
            <c:ext xmlns:c16="http://schemas.microsoft.com/office/drawing/2014/chart" uri="{C3380CC4-5D6E-409C-BE32-E72D297353CC}">
              <c16:uniqueId val="{00000003-0169-4A48-A6F1-7B321FC3933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66</c:v>
                </c:pt>
                <c:pt idx="3">
                  <c:v>71</c:v>
                </c:pt>
                <c:pt idx="6">
                  <c:v>73</c:v>
                </c:pt>
                <c:pt idx="9">
                  <c:v>59</c:v>
                </c:pt>
                <c:pt idx="12">
                  <c:v>29</c:v>
                </c:pt>
              </c:numCache>
            </c:numRef>
          </c:val>
          <c:extLst>
            <c:ext xmlns:c16="http://schemas.microsoft.com/office/drawing/2014/chart" uri="{C3380CC4-5D6E-409C-BE32-E72D297353CC}">
              <c16:uniqueId val="{00000004-0169-4A48-A6F1-7B321FC3933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169-4A48-A6F1-7B321FC3933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169-4A48-A6F1-7B321FC3933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325</c:v>
                </c:pt>
                <c:pt idx="3">
                  <c:v>334</c:v>
                </c:pt>
                <c:pt idx="6">
                  <c:v>346</c:v>
                </c:pt>
                <c:pt idx="9">
                  <c:v>365</c:v>
                </c:pt>
                <c:pt idx="12">
                  <c:v>363</c:v>
                </c:pt>
              </c:numCache>
            </c:numRef>
          </c:val>
          <c:extLst>
            <c:ext xmlns:c16="http://schemas.microsoft.com/office/drawing/2014/chart" uri="{C3380CC4-5D6E-409C-BE32-E72D297353CC}">
              <c16:uniqueId val="{00000007-0169-4A48-A6F1-7B321FC3933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131</c:v>
                </c:pt>
                <c:pt idx="2">
                  <c:v>#N/A</c:v>
                </c:pt>
                <c:pt idx="3">
                  <c:v>#N/A</c:v>
                </c:pt>
                <c:pt idx="4">
                  <c:v>134</c:v>
                </c:pt>
                <c:pt idx="5">
                  <c:v>#N/A</c:v>
                </c:pt>
                <c:pt idx="6">
                  <c:v>#N/A</c:v>
                </c:pt>
                <c:pt idx="7">
                  <c:v>189</c:v>
                </c:pt>
                <c:pt idx="8">
                  <c:v>#N/A</c:v>
                </c:pt>
                <c:pt idx="9">
                  <c:v>#N/A</c:v>
                </c:pt>
                <c:pt idx="10">
                  <c:v>141</c:v>
                </c:pt>
                <c:pt idx="11">
                  <c:v>#N/A</c:v>
                </c:pt>
                <c:pt idx="12">
                  <c:v>#N/A</c:v>
                </c:pt>
                <c:pt idx="13">
                  <c:v>103</c:v>
                </c:pt>
                <c:pt idx="14">
                  <c:v>#N/A</c:v>
                </c:pt>
              </c:numCache>
            </c:numRef>
          </c:val>
          <c:smooth val="0"/>
          <c:extLst>
            <c:ext xmlns:c16="http://schemas.microsoft.com/office/drawing/2014/chart" uri="{C3380CC4-5D6E-409C-BE32-E72D297353CC}">
              <c16:uniqueId val="{00000008-0169-4A48-A6F1-7B321FC3933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3307</c:v>
                </c:pt>
                <c:pt idx="5">
                  <c:v>3242</c:v>
                </c:pt>
                <c:pt idx="8">
                  <c:v>3165</c:v>
                </c:pt>
                <c:pt idx="11">
                  <c:v>3212</c:v>
                </c:pt>
                <c:pt idx="14">
                  <c:v>3199</c:v>
                </c:pt>
              </c:numCache>
            </c:numRef>
          </c:val>
          <c:extLst>
            <c:ext xmlns:c16="http://schemas.microsoft.com/office/drawing/2014/chart" uri="{C3380CC4-5D6E-409C-BE32-E72D297353CC}">
              <c16:uniqueId val="{00000000-0C66-4210-9B65-B5D66CFB5E2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0C66-4210-9B65-B5D66CFB5E2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2367</c:v>
                </c:pt>
                <c:pt idx="5">
                  <c:v>2364</c:v>
                </c:pt>
                <c:pt idx="8">
                  <c:v>2425</c:v>
                </c:pt>
                <c:pt idx="11">
                  <c:v>2576</c:v>
                </c:pt>
                <c:pt idx="14">
                  <c:v>2302</c:v>
                </c:pt>
              </c:numCache>
            </c:numRef>
          </c:val>
          <c:extLst>
            <c:ext xmlns:c16="http://schemas.microsoft.com/office/drawing/2014/chart" uri="{C3380CC4-5D6E-409C-BE32-E72D297353CC}">
              <c16:uniqueId val="{00000002-0C66-4210-9B65-B5D66CFB5E2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C66-4210-9B65-B5D66CFB5E2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C66-4210-9B65-B5D66CFB5E2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C66-4210-9B65-B5D66CFB5E2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560</c:v>
                </c:pt>
                <c:pt idx="3">
                  <c:v>578</c:v>
                </c:pt>
                <c:pt idx="6">
                  <c:v>588</c:v>
                </c:pt>
                <c:pt idx="9">
                  <c:v>558</c:v>
                </c:pt>
                <c:pt idx="12">
                  <c:v>579</c:v>
                </c:pt>
              </c:numCache>
            </c:numRef>
          </c:val>
          <c:extLst>
            <c:ext xmlns:c16="http://schemas.microsoft.com/office/drawing/2014/chart" uri="{C3380CC4-5D6E-409C-BE32-E72D297353CC}">
              <c16:uniqueId val="{00000006-0C66-4210-9B65-B5D66CFB5E2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141</c:v>
                </c:pt>
                <c:pt idx="3">
                  <c:v>169</c:v>
                </c:pt>
                <c:pt idx="6">
                  <c:v>232</c:v>
                </c:pt>
                <c:pt idx="9">
                  <c:v>226</c:v>
                </c:pt>
                <c:pt idx="12">
                  <c:v>219</c:v>
                </c:pt>
              </c:numCache>
            </c:numRef>
          </c:val>
          <c:extLst>
            <c:ext xmlns:c16="http://schemas.microsoft.com/office/drawing/2014/chart" uri="{C3380CC4-5D6E-409C-BE32-E72D297353CC}">
              <c16:uniqueId val="{00000007-0C66-4210-9B65-B5D66CFB5E2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908</c:v>
                </c:pt>
                <c:pt idx="3">
                  <c:v>849</c:v>
                </c:pt>
                <c:pt idx="6">
                  <c:v>806</c:v>
                </c:pt>
                <c:pt idx="9">
                  <c:v>731</c:v>
                </c:pt>
                <c:pt idx="12">
                  <c:v>536</c:v>
                </c:pt>
              </c:numCache>
            </c:numRef>
          </c:val>
          <c:extLst>
            <c:ext xmlns:c16="http://schemas.microsoft.com/office/drawing/2014/chart" uri="{C3380CC4-5D6E-409C-BE32-E72D297353CC}">
              <c16:uniqueId val="{00000008-0C66-4210-9B65-B5D66CFB5E2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0C66-4210-9B65-B5D66CFB5E2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3598</c:v>
                </c:pt>
                <c:pt idx="3">
                  <c:v>3518</c:v>
                </c:pt>
                <c:pt idx="6">
                  <c:v>3342</c:v>
                </c:pt>
                <c:pt idx="9">
                  <c:v>3521</c:v>
                </c:pt>
                <c:pt idx="12">
                  <c:v>3693</c:v>
                </c:pt>
              </c:numCache>
            </c:numRef>
          </c:val>
          <c:extLst>
            <c:ext xmlns:c16="http://schemas.microsoft.com/office/drawing/2014/chart" uri="{C3380CC4-5D6E-409C-BE32-E72D297353CC}">
              <c16:uniqueId val="{0000000A-0C66-4210-9B65-B5D66CFB5E2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0C66-4210-9B65-B5D66CFB5E2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1049</c:v>
                </c:pt>
                <c:pt idx="1">
                  <c:v>1103</c:v>
                </c:pt>
                <c:pt idx="2">
                  <c:v>1255</c:v>
                </c:pt>
              </c:numCache>
            </c:numRef>
          </c:val>
          <c:extLst>
            <c:ext xmlns:c16="http://schemas.microsoft.com/office/drawing/2014/chart" uri="{C3380CC4-5D6E-409C-BE32-E72D297353CC}">
              <c16:uniqueId val="{00000000-153C-49BE-B4F1-22C8379A362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276</c:v>
                </c:pt>
                <c:pt idx="1">
                  <c:v>252</c:v>
                </c:pt>
                <c:pt idx="2">
                  <c:v>245</c:v>
                </c:pt>
              </c:numCache>
            </c:numRef>
          </c:val>
          <c:extLst>
            <c:ext xmlns:c16="http://schemas.microsoft.com/office/drawing/2014/chart" uri="{C3380CC4-5D6E-409C-BE32-E72D297353CC}">
              <c16:uniqueId val="{00000001-153C-49BE-B4F1-22C8379A362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866</c:v>
                </c:pt>
                <c:pt idx="1">
                  <c:v>1014</c:v>
                </c:pt>
                <c:pt idx="2">
                  <c:v>943</c:v>
                </c:pt>
              </c:numCache>
            </c:numRef>
          </c:val>
          <c:extLst>
            <c:ext xmlns:c16="http://schemas.microsoft.com/office/drawing/2014/chart" uri="{C3380CC4-5D6E-409C-BE32-E72D297353CC}">
              <c16:uniqueId val="{00000002-153C-49BE-B4F1-22C8379A362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{A1AE100B-9288-4039-9A9A-3DA58C571A6D}</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52AB-456B-82AB-87901C669FB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{8E19CC5C-A6A8-4FBE-9476-D9E9A216092F}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2AB-456B-82AB-87901C669FB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{B1EDC3ED-C5F5-4B95-A529-0E5AECFF078C}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2AB-456B-82AB-87901C669FB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{9AF2769E-8F84-40A1-9995-48826FFBC2ED}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2AB-456B-82AB-87901C669FB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{79961FEF-ACAB-46CF-9F43-D5562B02CFF5}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2AB-456B-82AB-87901C669FBA}"/>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{6A9CA793-46E1-43A4-B357-10B2B969C117}</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52AB-456B-82AB-87901C669FBA}"/>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{C12635C5-7F96-473B-8E3D-AC0A9363195C}</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52AB-456B-82AB-87901C669FBA}"/>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{F08B91CB-AEBB-4C06-84A4-9699801858AE}</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52AB-456B-82AB-87901C669FBA}"/>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{7BE81DB5-105F-4FA7-8D26-649E32008953}</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52AB-456B-82AB-87901C669FB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72.8</c:v>
                </c:pt>
                <c:pt idx="8">
                  <c:v>77.7</c:v>
                </c:pt>
                <c:pt idx="16">
                  <c:v>79.099999999999994</c:v>
                </c:pt>
                <c:pt idx="24">
                  <c:v>80.599999999999994</c:v>
                </c:pt>
                <c:pt idx="32">
                  <c:v>77.8</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52AB-456B-82AB-87901C669FB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{65E473F0-D2A8-492E-9C8E-1AA6D95A6927}</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52AB-456B-82AB-87901C669FB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{5D72F007-8262-48CB-A62A-8CCEFFE660E7}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2AB-456B-82AB-87901C669FB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{81CD15B9-9BBD-4635-985F-D0334BFF7781}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2AB-456B-82AB-87901C669FB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{3D97D75E-C0D4-4AE9-A620-7EB6E27B6A90}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2AB-456B-82AB-87901C669FB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{B2DFA76E-B3C4-437E-87EF-75691B808916}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2AB-456B-82AB-87901C669FBA}"/>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{420A259D-202A-4214-A7C4-394E24920D0F}</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52AB-456B-82AB-87901C669FBA}"/>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{3ADC670D-5D89-4EA6-8B08-BC8880DA3F11}</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52AB-456B-82AB-87901C669FBA}"/>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{EA13C2D3-2EBA-4315-BDFC-9C831FA9B0C1}</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52AB-456B-82AB-87901C669FBA}"/>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{503893DD-CB27-4F47-9A02-829FB96BCC97}</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52AB-456B-82AB-87901C669FB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63.3</c:v>
                </c:pt>
                <c:pt idx="8">
                  <c:v>61.5</c:v>
                </c:pt>
                <c:pt idx="16">
                  <c:v>60.8</c:v>
                </c:pt>
                <c:pt idx="24">
                  <c:v>62.2</c:v>
                </c:pt>
                <c:pt idx="32">
                  <c:v>62.5</c:v>
                </c:pt>
              </c:numCache>
            </c:numRef>
          </c:xVal>
          <c:yVal>
            <c:numRef>
              <c:f>公会計指標分析・財政指標組合せ分析表!$BP$55:$DC$55</c:f>
              <c:numCache>
                <c:formatCode>#,##0.0;"▲ "#,##0.0</c:formatCode>
                <c:ptCount val="40"/>
                <c:pt idx="0">
                  <c:v>3</c:v>
                </c:pt>
                <c:pt idx="8">
                  <c:v>0</c:v>
                </c:pt>
                <c:pt idx="16">
                  <c:v>0</c:v>
                </c:pt>
                <c:pt idx="24">
                  <c:v>0</c:v>
                </c:pt>
                <c:pt idx="32">
                  <c:v>0</c:v>
                </c:pt>
              </c:numCache>
            </c:numRef>
          </c:yVal>
          <c:smooth val="0"/>
          <c:extLst>
            <c:ext xmlns:c16="http://schemas.microsoft.com/office/drawing/2014/chart" uri="{C3380CC4-5D6E-409C-BE32-E72D297353CC}">
              <c16:uniqueId val="{00000013-52AB-456B-82AB-87901C669FBA}"/>
            </c:ext>
          </c:extLst>
        </c:ser>
        <c:dLbls>
          <c:showLegendKey val="0"/>
          <c:showVal val="1"/>
          <c:showCatName val="0"/>
          <c:showSerName val="0"/>
          <c:showPercent val="0"/>
          <c:showBubbleSize val="0"/>
        </c:dLbls>
        <c:axId val="46179840"/>
        <c:axId val="46181760"/>
      </c:scatterChart>
      <c:valAx>
        <c:axId val="46179840"/>
        <c:scaling>
          <c:orientation val="maxMin"/>
          <c:max val="64"/>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
          <c:min val="-1"/>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{1FB26AB2-9D64-493B-8681-2CD58C9F494A}</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E189-4198-ADB3-D6B46EF78ED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{19C1D91F-A27B-43F3-9266-922AA470203A}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189-4198-ADB3-D6B46EF78ED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{7A265EE4-770B-40BC-A3DF-FA7B210ED806}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189-4198-ADB3-D6B46EF78ED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{86730076-818C-4D93-9EDD-4378459548C6}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189-4198-ADB3-D6B46EF78ED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{CA5708DD-C1EC-4409-95DB-AF64188C36CA}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189-4198-ADB3-D6B46EF78ED9}"/>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{9D557488-9E7A-4EF5-97AE-54A4719E630A}</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E189-4198-ADB3-D6B46EF78ED9}"/>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{69351CBF-C2F0-422E-8232-7D0820018F40}</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E189-4198-ADB3-D6B46EF78ED9}"/>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{DA85678E-1766-4FDA-80D2-C26D2460776C}</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E189-4198-ADB3-D6B46EF78ED9}"/>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{9ABCC082-DFFB-44DB-8232-07D24735CDFF}</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E189-4198-ADB3-D6B46EF78ED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7.8</c:v>
                </c:pt>
                <c:pt idx="8">
                  <c:v>7.5</c:v>
                </c:pt>
                <c:pt idx="16">
                  <c:v>8.1</c:v>
                </c:pt>
                <c:pt idx="24">
                  <c:v>8</c:v>
                </c:pt>
                <c:pt idx="32">
                  <c:v>7.2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E189-4198-ADB3-D6B46EF78ED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{A47BAE01-F6AA-45D4-BB25-C49D5EC12790}</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E189-4198-ADB3-D6B46EF78ED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{33F026C4-BDAE-4E9C-80B4-92C33B247999}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189-4198-ADB3-D6B46EF78ED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{193844C2-78EC-499E-BB74-0BDF72362F97}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189-4198-ADB3-D6B46EF78ED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{F6CEBADF-CE78-4775-AAA4-CCB080D05194}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189-4198-ADB3-D6B46EF78ED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{43CABA93-1940-426A-9CFC-7C59E3716C2C}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189-4198-ADB3-D6B46EF78ED9}"/>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{356FFACE-7FC7-47BC-9C92-8BF1820C8BDB}</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E189-4198-ADB3-D6B46EF78ED9}"/>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{DC51148A-66C2-4525-9A28-74FF2EB67A20}</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E189-4198-ADB3-D6B46EF78ED9}"/>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{34CA3ECC-C8C9-4855-B8E2-70295B6AB614}</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E189-4198-ADB3-D6B46EF78ED9}"/>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{916630CE-8777-485A-8398-E4A0637056FD}</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E189-4198-ADB3-D6B46EF78ED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8.8000000000000007</c:v>
                </c:pt>
                <c:pt idx="8">
                  <c:v>8</c:v>
                </c:pt>
                <c:pt idx="16">
                  <c:v>6.6</c:v>
                </c:pt>
                <c:pt idx="24">
                  <c:v>6.8</c:v>
                </c:pt>
                <c:pt idx="32">
                  <c:v>7.3</c:v>
                </c:pt>
              </c:numCache>
            </c:numRef>
          </c:xVal>
          <c:yVal>
            <c:numRef>
              <c:f>公会計指標分析・財政指標組合せ分析表!$BP$77:$DC$77</c:f>
              <c:numCache>
                <c:formatCode>#,##0.0;"▲ "#,##0.0</c:formatCode>
                <c:ptCount val="40"/>
                <c:pt idx="0">
                  <c:v>3</c:v>
                </c:pt>
                <c:pt idx="8">
                  <c:v>0</c:v>
                </c:pt>
                <c:pt idx="16">
                  <c:v>0</c:v>
                </c:pt>
                <c:pt idx="24">
                  <c:v>0</c:v>
                </c:pt>
                <c:pt idx="32">
                  <c:v>0</c:v>
                </c:pt>
              </c:numCache>
            </c:numRef>
          </c:yVal>
          <c:smooth val="0"/>
          <c:extLst>
            <c:ext xmlns:c16="http://schemas.microsoft.com/office/drawing/2014/chart" uri="{C3380CC4-5D6E-409C-BE32-E72D297353CC}">
              <c16:uniqueId val="{00000013-E189-4198-ADB3-D6B46EF78ED9}"/>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
          <c:min val="-1"/>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大阪府千早赤阪村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令和５年度の実質公債費比率は、早期健全化基準</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(25</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を大幅に下回る</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7.2</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％であり、令和４年度から</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0.8</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ポイント減少した。</a:t>
          </a: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実質公債費比率の分子は、元利償還金や公営企業債の元利償還金に対する繰入金が前年度より減額したこと、算入公債費等が前年度より増額したことにより、</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38</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百万円減少した。</a:t>
          </a: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平成</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年度に過疎地域の公示を受け、積極的に過疎対策事業債を発行しているが、新規借入と償還のバランスに注視しながら、地方債に頼りすぎない健全な財政運営に努める。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大阪府千早赤阪村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令和５年度の将来負担比率は、例年に続きマイナス値となり、早期健全化基準</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(350</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を大幅に下回った。　　</a:t>
          </a: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将来負担比率の分子は</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277</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百万円増加しているが、充当可能基金が減少したことが主な要因である。</a:t>
          </a: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今後見込まれる個別施設計画に基づく各施設の統廃合・改修や金剛山ロープウェイ撤去工事には、地方債や公共施設等整備基金</a:t>
          </a:r>
          <a:r>
            <a:rPr kumimoji="1" lang="ja-JP" altLang="en-US" sz="1400">
              <a:latin typeface="ＭＳ Ｐゴシック" panose="020B0600070205080204" pitchFamily="50" charset="-128"/>
              <a:ea typeface="ＭＳ Ｐゴシック" panose="020B0600070205080204" pitchFamily="50" charset="-128"/>
            </a:rPr>
            <a:t>を活用する予定であることから、将来負担額の悪化が見込まれる。</a:t>
          </a:r>
        </a:p>
        <a:p>
          <a:r>
            <a:rPr kumimoji="1" lang="ja-JP" altLang="en-US" sz="1400">
              <a:latin typeface="ＭＳ Ｐゴシック" panose="020B0600070205080204" pitchFamily="50" charset="-128"/>
              <a:ea typeface="ＭＳ Ｐゴシック" panose="020B0600070205080204" pitchFamily="50" charset="-128"/>
            </a:rPr>
            <a:t>　今後は、地方債の発行と償還のバランスを考え、将来の負担に備えた財政運営に努める。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大阪府千早赤阪村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・令和５年度の基金残高は、普通会計で</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2,443</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百万円となっており、前年度から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百万円の増加となっている。</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・歳入歳出差額を積み立てたことにより財政調整基金が大幅に増加したことが主な要因である。</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・ロープウェイの廃止、公共施設の老朽化対策など、今後の財政需要の増大にも適切に対応していけるように一定額を確保していくことを予定している。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公共施設等整備基金  ：村の庁舎及び公の施設の整備に充当。</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ふるさと応援基金　　：ふるさと納税制度を活用して寄せられた寄附金を村の活性化等応援事業に充当。</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教育施設整備基金　  ：村の学校教育施設の整備に充当。</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退職手当基金　　　　：職員の退職手当に充当</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森林環境譲与税基金  ：木材利用の促進や普及啓発等の森林整備及びその促進に必要な事業に充当。</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公共施設等整備基金  ：新庁舎整備事業への充当により、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74</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百万円を取り崩したことによる減少。</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ふるさと応援基金　　：寄附金事業に係る経費や応援事業への充当により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26</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百万円を取り崩した一方、寄附金を</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7</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百万円積み立てた。</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退職手当基金　　　　：役職定年者が勤務の継続を希望したことにより、予定していた退職手当を積み立てたことによる増加。</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森林環境譲与税基金  ：森林環境整備事業へ</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14</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百万円取り崩した一方で、森林環境譲与税や基金利息を</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13</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百万円積み立てたことによる</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増加。</a:t>
          </a: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公共施設等整備基金　：ロープウェイの廃止、公共施設の老朽化対策などに対し基金を活用することから、今後は残高が減少していく</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見込み。</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ふるさと応援基金　　：積み立てた寄附金を応援事業の財源として積極的に活用していく。また、寄附金額が年々減少しており、ふるさ</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と応援寄附金事業の見直しが必要。</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教育施設整備基金　　：学校整備の財源として必要に応じて活用していく。</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退職手当基金　　　　：今後退職者数が増加する見込みであり、財政収支の平準化を図るために活用していく。</a:t>
          </a: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森林環境譲与税基金  ：森林整備事業等の財源として事業計画に沿って活用していく。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・令和５年度に増加しているのは、歳入歳出差</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152</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百万円を積み立てたことが主な要因である。</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・令和４年度に増加しているのは、歳入歳出差額</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百万円を積み立てたことが主な要因である。</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・令和３年度に増加しているのは、歳入歳出差額</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百万円を積み立てたことが主な要因である。</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近年は災害などの不測の事態に対する迅速かつ柔軟な対応が求められている中、本村においてはロープウェイの廃止、公共施設の老朽化対策などの財政需要の拡大が見込まれるため、今後も決算剰余金などを継続的に積み立てを行っていく方針。</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・令和５年度に減少しているのは、繰上償還に</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7</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百万円充当したためである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債費負担を抑制する観点からも基金を活用しながら起債残高を圧縮していく方針である。ただし、近年は国の金融緩和政策により金利低下局面にあることから、繰上償還による経済的メリットが享受できるかどうかを慎重に判断した上で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4D8CD116-EF82-4371-B3E6-FE940359CE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54098F48-BF92-4947-B77C-10BCCD4BC8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3A78D6F7-2396-4B44-8385-C39A52C9016C}"/>
            </a:ext>
          </a:extLst>
        </xdr:cNvPr>
        <xdr:cNvSpPr/>
      </xdr:nvSpPr>
      <xdr:spPr>
        <a:xfrm>
          <a:off x="117538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7B7A7AD1-F7E2-4A76-91E9-E3678A91E68B}"/>
            </a:ext>
          </a:extLst>
        </xdr:cNvPr>
        <xdr:cNvSpPr/>
      </xdr:nvSpPr>
      <xdr:spPr>
        <a:xfrm>
          <a:off x="131254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A3526787-3A7F-4918-BE2C-33127917506F}"/>
            </a:ext>
          </a:extLst>
        </xdr:cNvPr>
        <xdr:cNvSpPr/>
      </xdr:nvSpPr>
      <xdr:spPr>
        <a:xfrm>
          <a:off x="144970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28057849-E9B3-4B31-AC4C-E4A5CEA9E152}"/>
            </a:ext>
          </a:extLst>
        </xdr:cNvPr>
        <xdr:cNvSpPr/>
      </xdr:nvSpPr>
      <xdr:spPr>
        <a:xfrm>
          <a:off x="158686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8D8F866B-4510-4502-925B-FE8A858D93EF}"/>
            </a:ext>
          </a:extLst>
        </xdr:cNvPr>
        <xdr:cNvSpPr/>
      </xdr:nvSpPr>
      <xdr:spPr>
        <a:xfrm>
          <a:off x="172402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BAB5C8F0-9DEB-4CDE-9720-166D316675E1}"/>
            </a:ext>
          </a:extLst>
        </xdr:cNvPr>
        <xdr:cNvSpPr/>
      </xdr:nvSpPr>
      <xdr:spPr>
        <a:xfrm>
          <a:off x="117538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D4B6E827-DD3C-4DF6-B2C7-BFED900D80F7}"/>
            </a:ext>
          </a:extLst>
        </xdr:cNvPr>
        <xdr:cNvSpPr/>
      </xdr:nvSpPr>
      <xdr:spPr>
        <a:xfrm>
          <a:off x="131254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E1380EFA-53AA-4DD0-B642-2DD3D5507543}"/>
            </a:ext>
          </a:extLst>
        </xdr:cNvPr>
        <xdr:cNvSpPr/>
      </xdr:nvSpPr>
      <xdr:spPr>
        <a:xfrm>
          <a:off x="144970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E6223D2D-8B7F-4458-8C9C-54C937BB1DF3}"/>
            </a:ext>
          </a:extLst>
        </xdr:cNvPr>
        <xdr:cNvSpPr/>
      </xdr:nvSpPr>
      <xdr:spPr>
        <a:xfrm>
          <a:off x="158686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FCBF5403-7148-40BD-930B-56BFE1BCA093}"/>
            </a:ext>
          </a:extLst>
        </xdr:cNvPr>
        <xdr:cNvSpPr/>
      </xdr:nvSpPr>
      <xdr:spPr>
        <a:xfrm>
          <a:off x="172402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B2DEE0D9-70FE-4C4A-A0A2-2512E9E5FB77}"/>
            </a:ext>
          </a:extLst>
        </xdr:cNvPr>
        <xdr:cNvSpPr/>
      </xdr:nvSpPr>
      <xdr:spPr>
        <a:xfrm>
          <a:off x="359410" y="59690"/>
          <a:ext cx="11391265" cy="638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BFE79545-B39F-4CD8-9431-63685470FC1D}"/>
            </a:ext>
          </a:extLst>
        </xdr:cNvPr>
        <xdr:cNvSpPr/>
      </xdr:nvSpPr>
      <xdr:spPr>
        <a:xfrm>
          <a:off x="15346680" y="190500"/>
          <a:ext cx="355155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69A964DB-FF79-4112-A3E3-6F4783AB4F86}"/>
            </a:ext>
          </a:extLst>
        </xdr:cNvPr>
        <xdr:cNvSpPr/>
      </xdr:nvSpPr>
      <xdr:spPr>
        <a:xfrm>
          <a:off x="15351125" y="212090"/>
          <a:ext cx="3524250"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A705D1A-4CB1-490E-B21C-678C60E01303}"/>
            </a:ext>
          </a:extLst>
        </xdr:cNvPr>
        <xdr:cNvSpPr/>
      </xdr:nvSpPr>
      <xdr:spPr>
        <a:xfrm>
          <a:off x="15372715" y="245110"/>
          <a:ext cx="3470910" cy="4387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大阪府千早赤阪村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D31E87E5-74A7-4254-A21E-6B97007736F0}"/>
            </a:ext>
          </a:extLst>
        </xdr:cNvPr>
        <xdr:cNvSpPr/>
      </xdr:nvSpPr>
      <xdr:spPr>
        <a:xfrm>
          <a:off x="12817475" y="190500"/>
          <a:ext cx="239204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9EE6C03A-3AF1-415F-A2F3-7E8718F58A1F}"/>
            </a:ext>
          </a:extLst>
        </xdr:cNvPr>
        <xdr:cNvSpPr/>
      </xdr:nvSpPr>
      <xdr:spPr>
        <a:xfrm>
          <a:off x="12839065" y="212090"/>
          <a:ext cx="2355215"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3AC7DE10-8F46-4887-955D-4598A218557C}"/>
            </a:ext>
          </a:extLst>
        </xdr:cNvPr>
        <xdr:cNvSpPr/>
      </xdr:nvSpPr>
      <xdr:spPr>
        <a:xfrm>
          <a:off x="12870180" y="245110"/>
          <a:ext cx="231330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F7D83585-8D4D-4B5D-8D13-935EAD5706FD}"/>
            </a:ext>
          </a:extLst>
        </xdr:cNvPr>
        <xdr:cNvSpPr/>
      </xdr:nvSpPr>
      <xdr:spPr>
        <a:xfrm>
          <a:off x="440690" y="885190"/>
          <a:ext cx="9081135" cy="177990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88CCF37C-FD36-4D44-ACE3-9033BC4EE7FA}"/>
            </a:ext>
          </a:extLst>
        </xdr:cNvPr>
        <xdr:cNvSpPr/>
      </xdr:nvSpPr>
      <xdr:spPr>
        <a:xfrm>
          <a:off x="563880" y="924560"/>
          <a:ext cx="1242695"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B0A341CA-F84F-4AEB-8948-D2DB9EB2570C}"/>
            </a:ext>
          </a:extLst>
        </xdr:cNvPr>
        <xdr:cNvSpPr/>
      </xdr:nvSpPr>
      <xdr:spPr>
        <a:xfrm>
          <a:off x="1764030" y="924560"/>
          <a:ext cx="120015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4,782
4,757
37.30
4,063,880
3,822,483
195,794
2,346,003
3,692,906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E52F8193-6A37-48B3-B29A-1A26060DF004}"/>
            </a:ext>
          </a:extLst>
        </xdr:cNvPr>
        <xdr:cNvSpPr/>
      </xdr:nvSpPr>
      <xdr:spPr>
        <a:xfrm>
          <a:off x="2964180" y="924560"/>
          <a:ext cx="137160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59C377A8-0850-48A1-B3F5-5A7E7D3D1355}"/>
            </a:ext>
          </a:extLst>
        </xdr:cNvPr>
        <xdr:cNvSpPr/>
      </xdr:nvSpPr>
      <xdr:spPr>
        <a:xfrm>
          <a:off x="4335780" y="939800"/>
          <a:ext cx="181673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530D04C1-3CC7-4C71-83A1-9D0304F01F53}"/>
            </a:ext>
          </a:extLst>
        </xdr:cNvPr>
        <xdr:cNvSpPr/>
      </xdr:nvSpPr>
      <xdr:spPr>
        <a:xfrm>
          <a:off x="6152515" y="939800"/>
          <a:ext cx="114046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A2878C67-FB4F-4B5A-B525-4A39C3C1D5FA}"/>
            </a:ext>
          </a:extLst>
        </xdr:cNvPr>
        <xdr:cNvSpPr/>
      </xdr:nvSpPr>
      <xdr:spPr>
        <a:xfrm>
          <a:off x="7352665" y="954405"/>
          <a:ext cx="583565"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95F05380-4993-4EC8-99B9-4CC96F51A543}"/>
            </a:ext>
          </a:extLst>
        </xdr:cNvPr>
        <xdr:cNvSpPr/>
      </xdr:nvSpPr>
      <xdr:spPr>
        <a:xfrm>
          <a:off x="4335780" y="1716405"/>
          <a:ext cx="181673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680EAB73-BD70-48C6-AAFF-2BCBCBBD7034}"/>
            </a:ext>
          </a:extLst>
        </xdr:cNvPr>
        <xdr:cNvSpPr/>
      </xdr:nvSpPr>
      <xdr:spPr>
        <a:xfrm>
          <a:off x="6221730" y="1716405"/>
          <a:ext cx="330009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2074447D-2BCD-49FA-8D44-D9B03B22EBD7}"/>
            </a:ext>
          </a:extLst>
        </xdr:cNvPr>
        <xdr:cNvSpPr/>
      </xdr:nvSpPr>
      <xdr:spPr>
        <a:xfrm>
          <a:off x="9979025" y="885190"/>
          <a:ext cx="1371600" cy="127381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FF83F76B-A534-41EE-B0CA-99E8217CA642}"/>
            </a:ext>
          </a:extLst>
        </xdr:cNvPr>
        <xdr:cNvSpPr/>
      </xdr:nvSpPr>
      <xdr:spPr>
        <a:xfrm>
          <a:off x="10208895" y="954405"/>
          <a:ext cx="12001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B90AFA99-756B-4BA8-9289-11547CEFC2FF}"/>
            </a:ext>
          </a:extLst>
        </xdr:cNvPr>
        <xdr:cNvSpPr/>
      </xdr:nvSpPr>
      <xdr:spPr>
        <a:xfrm>
          <a:off x="10208895" y="1217295"/>
          <a:ext cx="1200150" cy="522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BC1DED9F-7BC4-45A9-92AD-A25293802C44}"/>
            </a:ext>
          </a:extLst>
        </xdr:cNvPr>
        <xdr:cNvSpPr/>
      </xdr:nvSpPr>
      <xdr:spPr>
        <a:xfrm>
          <a:off x="10208895" y="1560195"/>
          <a:ext cx="1319530" cy="6515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1457C182-8E5D-4DE8-AD23-EBB3A7720B4E}"/>
            </a:ext>
          </a:extLst>
        </xdr:cNvPr>
        <xdr:cNvCxnSpPr/>
      </xdr:nvCxnSpPr>
      <xdr:spPr>
        <a:xfrm flipH="1">
          <a:off x="10042525" y="103759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66CBFBE6-4172-4825-9C4E-D52DBF93FCD2}"/>
            </a:ext>
          </a:extLst>
        </xdr:cNvPr>
        <xdr:cNvSpPr/>
      </xdr:nvSpPr>
      <xdr:spPr>
        <a:xfrm>
          <a:off x="10092690" y="999490"/>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907EC3DF-8268-4745-985E-B1845F475C63}"/>
            </a:ext>
          </a:extLst>
        </xdr:cNvPr>
        <xdr:cNvSpPr/>
      </xdr:nvSpPr>
      <xdr:spPr>
        <a:xfrm>
          <a:off x="10092690" y="130810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61BA3067-0A03-4E4A-89B9-36EA74F0721C}"/>
            </a:ext>
          </a:extLst>
        </xdr:cNvPr>
        <xdr:cNvCxnSpPr/>
      </xdr:nvCxnSpPr>
      <xdr:spPr>
        <a:xfrm>
          <a:off x="10137140" y="156019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2E6DFB44-40C8-4B9F-B3E1-D4EC95F1614B}"/>
            </a:ext>
          </a:extLst>
        </xdr:cNvPr>
        <xdr:cNvCxnSpPr/>
      </xdr:nvCxnSpPr>
      <xdr:spPr>
        <a:xfrm>
          <a:off x="10057765" y="1560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40AA1FFD-8461-4CEF-8BBD-DA67401CDC1C}"/>
            </a:ext>
          </a:extLst>
        </xdr:cNvPr>
        <xdr:cNvCxnSpPr/>
      </xdr:nvCxnSpPr>
      <xdr:spPr>
        <a:xfrm flipV="1">
          <a:off x="10137140" y="179641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B44870A-3E79-4A59-892B-46670185A8FF}"/>
            </a:ext>
          </a:extLst>
        </xdr:cNvPr>
        <xdr:cNvCxnSpPr/>
      </xdr:nvCxnSpPr>
      <xdr:spPr>
        <a:xfrm>
          <a:off x="10057765" y="1941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C680946D-01D5-40BC-A3F4-767CE243FC7C}"/>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C6C02610-4737-488B-91B2-0A36E3430130}"/>
            </a:ext>
          </a:extLst>
        </xdr:cNvPr>
        <xdr:cNvSpPr txBox="1"/>
      </xdr:nvSpPr>
      <xdr:spPr>
        <a:xfrm>
          <a:off x="419100" y="30079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A4A18EC-E772-490B-A879-C69C83E1B478}"/>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8B76CA7F-F5BE-412B-981C-974D8548B87D}"/>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74DCE3BC-6E20-41AB-A2E1-01EDEB5C3FD5}"/>
            </a:ext>
          </a:extLst>
        </xdr:cNvPr>
        <xdr:cNvSpPr txBox="1"/>
      </xdr:nvSpPr>
      <xdr:spPr>
        <a:xfrm>
          <a:off x="419100" y="373189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DA897FCB-ABB9-41B1-972A-4383A3F203EF}"/>
            </a:ext>
          </a:extLst>
        </xdr:cNvPr>
        <xdr:cNvSpPr/>
      </xdr:nvSpPr>
      <xdr:spPr>
        <a:xfrm>
          <a:off x="1142365" y="4254500"/>
          <a:ext cx="3826510"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1E5D1D30-83BA-4758-8687-4ACEC7766ED0}"/>
            </a:ext>
          </a:extLst>
        </xdr:cNvPr>
        <xdr:cNvSpPr/>
      </xdr:nvSpPr>
      <xdr:spPr>
        <a:xfrm>
          <a:off x="1808974" y="4607497"/>
          <a:ext cx="1550316"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82E19151-4B98-445C-9A48-F3A784DE53C0}"/>
            </a:ext>
          </a:extLst>
        </xdr:cNvPr>
        <xdr:cNvSpPr/>
      </xdr:nvSpPr>
      <xdr:spPr>
        <a:xfrm>
          <a:off x="3451854" y="4585111"/>
          <a:ext cx="765186"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[ 77.8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CB52565E-E5B8-4B3D-8A98-D5F258897AC6}"/>
            </a:ext>
          </a:extLst>
        </xdr:cNvPr>
        <xdr:cNvSpPr/>
      </xdr:nvSpPr>
      <xdr:spPr>
        <a:xfrm>
          <a:off x="49142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D482642-548F-419D-BEA9-1EA0BD6649AE}"/>
            </a:ext>
          </a:extLst>
        </xdr:cNvPr>
        <xdr:cNvSpPr/>
      </xdr:nvSpPr>
      <xdr:spPr>
        <a:xfrm>
          <a:off x="49142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3D767D97-CF6A-4ABA-8F95-DAD5D4CCFD86}"/>
            </a:ext>
          </a:extLst>
        </xdr:cNvPr>
        <xdr:cNvSpPr/>
      </xdr:nvSpPr>
      <xdr:spPr>
        <a:xfrm>
          <a:off x="62858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EF5930A7-9685-4D1D-86F2-EC000059163A}"/>
            </a:ext>
          </a:extLst>
        </xdr:cNvPr>
        <xdr:cNvSpPr/>
      </xdr:nvSpPr>
      <xdr:spPr>
        <a:xfrm>
          <a:off x="62858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CD87CD82-FCE1-452C-AD1D-36DB062D15E6}"/>
            </a:ext>
          </a:extLst>
        </xdr:cNvPr>
        <xdr:cNvSpPr/>
      </xdr:nvSpPr>
      <xdr:spPr>
        <a:xfrm>
          <a:off x="77882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B2AEDD32-1B74-4DAA-BC1A-6FF417618D85}"/>
            </a:ext>
          </a:extLst>
        </xdr:cNvPr>
        <xdr:cNvSpPr/>
      </xdr:nvSpPr>
      <xdr:spPr>
        <a:xfrm>
          <a:off x="77882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971FF494-7070-4711-BBB4-77B6D63EB5DA}"/>
            </a:ext>
          </a:extLst>
        </xdr:cNvPr>
        <xdr:cNvSpPr/>
      </xdr:nvSpPr>
      <xdr:spPr>
        <a:xfrm>
          <a:off x="1142365" y="4932045"/>
          <a:ext cx="3826510"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89B6344E-53C5-4453-9C0C-97A2E6F0FBB8}"/>
            </a:ext>
          </a:extLst>
        </xdr:cNvPr>
        <xdr:cNvSpPr/>
      </xdr:nvSpPr>
      <xdr:spPr>
        <a:xfrm>
          <a:off x="5216525"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8233B866-6446-4324-942E-F311A9309DBE}"/>
            </a:ext>
          </a:extLst>
        </xdr:cNvPr>
        <xdr:cNvSpPr/>
      </xdr:nvSpPr>
      <xdr:spPr>
        <a:xfrm>
          <a:off x="5216525"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FC5D8726-A6C2-4BAA-8C36-B844F3EBEA3F}"/>
            </a:ext>
          </a:extLst>
        </xdr:cNvPr>
        <xdr:cNvSpPr txBox="1"/>
      </xdr:nvSpPr>
      <xdr:spPr>
        <a:xfrm>
          <a:off x="5273675" y="5229860"/>
          <a:ext cx="4098290"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本村では、令和</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年度に改定した公共施設等総合管理計画で公共施設等の延床面積の削減目標を掲げていない。</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年度に庁舎の建て替えが完了したことにより、令和</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年度の水準まで下がっているが、引き続き類似団体平均を上回っているため、今後も</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公共施設の長寿命化や周辺市町との広域化などを検討し、総量を増やさず現在の資産を有効に活用することを検討する。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EFE52A41-696B-4C04-9EA8-A301CC9279A5}"/>
            </a:ext>
          </a:extLst>
        </xdr:cNvPr>
        <xdr:cNvSpPr txBox="1"/>
      </xdr:nvSpPr>
      <xdr:spPr>
        <a:xfrm>
          <a:off x="112331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ECC6F648-D85B-4412-8A66-35B2133D1169}"/>
            </a:ext>
          </a:extLst>
        </xdr:cNvPr>
        <xdr:cNvCxnSpPr/>
      </xdr:nvCxnSpPr>
      <xdr:spPr>
        <a:xfrm>
          <a:off x="1142365" y="709676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C6CA9ED9-197A-4695-A02B-3D5C2F9B556C}"/>
            </a:ext>
          </a:extLst>
        </xdr:cNvPr>
        <xdr:cNvSpPr txBox="1"/>
      </xdr:nvSpPr>
      <xdr:spPr>
        <a:xfrm>
          <a:off x="731041" y="699914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F37D040A-AEEF-40C4-9383-1F2FD9CECD98}"/>
            </a:ext>
          </a:extLst>
        </xdr:cNvPr>
        <xdr:cNvCxnSpPr/>
      </xdr:nvCxnSpPr>
      <xdr:spPr>
        <a:xfrm>
          <a:off x="1142365" y="67826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1C127922-4A7F-4E1C-A20B-0371D1734A8C}"/>
            </a:ext>
          </a:extLst>
        </xdr:cNvPr>
        <xdr:cNvSpPr txBox="1"/>
      </xdr:nvSpPr>
      <xdr:spPr>
        <a:xfrm>
          <a:off x="784241" y="668881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D3E82567-2292-4926-914F-2164EDF6127B}"/>
            </a:ext>
          </a:extLst>
        </xdr:cNvPr>
        <xdr:cNvCxnSpPr/>
      </xdr:nvCxnSpPr>
      <xdr:spPr>
        <a:xfrm>
          <a:off x="1142365" y="6474188"/>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1DF8E878-D089-4B02-B587-0BDF0208A63E}"/>
            </a:ext>
          </a:extLst>
        </xdr:cNvPr>
        <xdr:cNvSpPr txBox="1"/>
      </xdr:nvSpPr>
      <xdr:spPr>
        <a:xfrm>
          <a:off x="784241" y="63803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A4F02052-BB0B-4CB9-87B2-C40EEF2E7FA4}"/>
            </a:ext>
          </a:extLst>
        </xdr:cNvPr>
        <xdr:cNvCxnSpPr/>
      </xdr:nvCxnSpPr>
      <xdr:spPr>
        <a:xfrm>
          <a:off x="1142365" y="6163854"/>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89C400C5-287A-476B-BD66-94A467FEC4FE}"/>
            </a:ext>
          </a:extLst>
        </xdr:cNvPr>
        <xdr:cNvSpPr txBox="1"/>
      </xdr:nvSpPr>
      <xdr:spPr>
        <a:xfrm>
          <a:off x="784241" y="607576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42CC9403-928F-48D8-A20A-5FFAB659C036}"/>
            </a:ext>
          </a:extLst>
        </xdr:cNvPr>
        <xdr:cNvCxnSpPr/>
      </xdr:nvCxnSpPr>
      <xdr:spPr>
        <a:xfrm>
          <a:off x="1142365" y="5855426"/>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C77C21F3-6345-4B44-A5FB-72AADABF4EB3}"/>
            </a:ext>
          </a:extLst>
        </xdr:cNvPr>
        <xdr:cNvSpPr txBox="1"/>
      </xdr:nvSpPr>
      <xdr:spPr>
        <a:xfrm>
          <a:off x="784241" y="576543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64B76F2A-8BC4-45A9-BB81-F99027B1EEA1}"/>
            </a:ext>
          </a:extLst>
        </xdr:cNvPr>
        <xdr:cNvCxnSpPr/>
      </xdr:nvCxnSpPr>
      <xdr:spPr>
        <a:xfrm>
          <a:off x="1142365" y="55546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05EDAA3A-B899-47E6-8E15-3FCB0EED1011}"/>
            </a:ext>
          </a:extLst>
        </xdr:cNvPr>
        <xdr:cNvSpPr txBox="1"/>
      </xdr:nvSpPr>
      <xdr:spPr>
        <a:xfrm>
          <a:off x="784241" y="545700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74D62C74-DFA2-41C7-9AD6-A3278886C948}"/>
            </a:ext>
          </a:extLst>
        </xdr:cNvPr>
        <xdr:cNvCxnSpPr/>
      </xdr:nvCxnSpPr>
      <xdr:spPr>
        <a:xfrm>
          <a:off x="1142365" y="5240473"/>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A04E73A1-03A3-4378-85B3-F76E3E729F51}"/>
            </a:ext>
          </a:extLst>
        </xdr:cNvPr>
        <xdr:cNvSpPr txBox="1"/>
      </xdr:nvSpPr>
      <xdr:spPr>
        <a:xfrm>
          <a:off x="784241" y="514667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415A0DD6-2D30-4C23-8E2D-91DEA83F251D}"/>
            </a:ext>
          </a:extLst>
        </xdr:cNvPr>
        <xdr:cNvCxnSpPr/>
      </xdr:nvCxnSpPr>
      <xdr:spPr>
        <a:xfrm>
          <a:off x="1142365" y="493204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5BC205D9-5637-4ABA-8F17-3D8B693B4CDF}"/>
            </a:ext>
          </a:extLst>
        </xdr:cNvPr>
        <xdr:cNvSpPr txBox="1"/>
      </xdr:nvSpPr>
      <xdr:spPr>
        <a:xfrm>
          <a:off x="784241" y="48382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9F3DAE1A-8038-43CD-A8C7-32D6F024C9DF}"/>
            </a:ext>
          </a:extLst>
        </xdr:cNvPr>
        <xdr:cNvSpPr/>
      </xdr:nvSpPr>
      <xdr:spPr>
        <a:xfrm>
          <a:off x="1142365" y="4932045"/>
          <a:ext cx="3826510"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35288</xdr:rowOff>
    </xdr:from>
    <xdr:to>
      <xdr:col>23</xdr:col>
      <xdr:colOff>85090</xdr:colOff>
      <xdr:row>34</xdr:row>
      <xdr:rowOff>119471</xdr:rowOff>
    </xdr:to>
    <xdr:cxnSp macro="">
      <xdr:nvCxnSpPr>
        <xdr:cNvPr id="77" name="直線コネクタ 76">
          <a:extLst>
            <a:ext uri="{FF2B5EF4-FFF2-40B4-BE49-F238E27FC236}">
              <a16:creationId xmlns:a16="http://schemas.microsoft.com/office/drawing/2014/main" id="{593304DE-249F-48E2-A61C-B6A52011B02A}"/>
            </a:ext>
          </a:extLst>
        </xdr:cNvPr>
        <xdr:cNvCxnSpPr/>
      </xdr:nvCxnSpPr>
      <xdr:spPr>
        <a:xfrm flipV="1">
          <a:off x="4295775" y="5245463"/>
          <a:ext cx="1270" cy="1457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123298</xdr:rowOff>
    </xdr:from>
    <xdr:ext cx="405111" cy="259045"/>
    <xdr:sp macro="" textlink="">
      <xdr:nvSpPr>
        <xdr:cNvPr id="78" name="有形固定資産減価償却率最小値テキスト">
          <a:extLst>
            <a:ext uri="{FF2B5EF4-FFF2-40B4-BE49-F238E27FC236}">
              <a16:creationId xmlns:a16="http://schemas.microsoft.com/office/drawing/2014/main" id="{EFDC4F5B-15C5-4BEB-ADE2-2C566C47A065}"/>
            </a:ext>
          </a:extLst>
        </xdr:cNvPr>
        <xdr:cNvSpPr txBox="1"/>
      </xdr:nvSpPr>
      <xdr:spPr>
        <a:xfrm>
          <a:off x="4342765" y="6706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119471</xdr:rowOff>
    </xdr:from>
    <xdr:to>
      <xdr:col>23</xdr:col>
      <xdr:colOff>174625</xdr:colOff>
      <xdr:row>34</xdr:row>
      <xdr:rowOff>119471</xdr:rowOff>
    </xdr:to>
    <xdr:cxnSp macro="">
      <xdr:nvCxnSpPr>
        <xdr:cNvPr id="79" name="直線コネクタ 78">
          <a:extLst>
            <a:ext uri="{FF2B5EF4-FFF2-40B4-BE49-F238E27FC236}">
              <a16:creationId xmlns:a16="http://schemas.microsoft.com/office/drawing/2014/main" id="{BEE893BD-EEEE-44E2-8FE8-F938AE05B061}"/>
            </a:ext>
          </a:extLst>
        </xdr:cNvPr>
        <xdr:cNvCxnSpPr/>
      </xdr:nvCxnSpPr>
      <xdr:spPr>
        <a:xfrm>
          <a:off x="4206875" y="6703151"/>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153415</xdr:rowOff>
    </xdr:from>
    <xdr:ext cx="405111" cy="259045"/>
    <xdr:sp macro="" textlink="">
      <xdr:nvSpPr>
        <xdr:cNvPr id="80" name="有形固定資産減価償却率最大値テキスト">
          <a:extLst>
            <a:ext uri="{FF2B5EF4-FFF2-40B4-BE49-F238E27FC236}">
              <a16:creationId xmlns:a16="http://schemas.microsoft.com/office/drawing/2014/main" id="{FEA66B67-79E5-4B4D-93A7-D2E6648C0154}"/>
            </a:ext>
          </a:extLst>
        </xdr:cNvPr>
        <xdr:cNvSpPr txBox="1"/>
      </xdr:nvSpPr>
      <xdr:spPr>
        <a:xfrm>
          <a:off x="4342765" y="5020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35288</xdr:rowOff>
    </xdr:from>
    <xdr:to>
      <xdr:col>23</xdr:col>
      <xdr:colOff>174625</xdr:colOff>
      <xdr:row>26</xdr:row>
      <xdr:rowOff>35288</xdr:rowOff>
    </xdr:to>
    <xdr:cxnSp macro="">
      <xdr:nvCxnSpPr>
        <xdr:cNvPr id="81" name="直線コネクタ 80">
          <a:extLst>
            <a:ext uri="{FF2B5EF4-FFF2-40B4-BE49-F238E27FC236}">
              <a16:creationId xmlns:a16="http://schemas.microsoft.com/office/drawing/2014/main" id="{585939E8-0F9B-4B5F-B067-744BECDE5EF1}"/>
            </a:ext>
          </a:extLst>
        </xdr:cNvPr>
        <xdr:cNvCxnSpPr/>
      </xdr:nvCxnSpPr>
      <xdr:spPr>
        <a:xfrm>
          <a:off x="4206875" y="5245463"/>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12445</xdr:rowOff>
    </xdr:from>
    <xdr:ext cx="405111" cy="259045"/>
    <xdr:sp macro="" textlink="">
      <xdr:nvSpPr>
        <xdr:cNvPr id="82" name="有形固定資産減価償却率平均値テキスト">
          <a:extLst>
            <a:ext uri="{FF2B5EF4-FFF2-40B4-BE49-F238E27FC236}">
              <a16:creationId xmlns:a16="http://schemas.microsoft.com/office/drawing/2014/main" id="{E6FE54E1-351F-4751-96FA-095B85281ACC}"/>
            </a:ext>
          </a:extLst>
        </xdr:cNvPr>
        <xdr:cNvSpPr txBox="1"/>
      </xdr:nvSpPr>
      <xdr:spPr>
        <a:xfrm>
          <a:off x="4342765" y="57407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161018</xdr:rowOff>
    </xdr:from>
    <xdr:to>
      <xdr:col>23</xdr:col>
      <xdr:colOff>136525</xdr:colOff>
      <xdr:row>30</xdr:row>
      <xdr:rowOff>91168</xdr:rowOff>
    </xdr:to>
    <xdr:sp macro="" textlink="">
      <xdr:nvSpPr>
        <xdr:cNvPr id="83" name="フローチャート: 判断 82">
          <a:extLst>
            <a:ext uri="{FF2B5EF4-FFF2-40B4-BE49-F238E27FC236}">
              <a16:creationId xmlns:a16="http://schemas.microsoft.com/office/drawing/2014/main" id="{5ED76612-BEF9-4AF0-8CFB-E600B0BF2D3D}"/>
            </a:ext>
          </a:extLst>
        </xdr:cNvPr>
        <xdr:cNvSpPr/>
      </xdr:nvSpPr>
      <xdr:spPr>
        <a:xfrm>
          <a:off x="4244975" y="588744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151765</xdr:rowOff>
    </xdr:from>
    <xdr:to>
      <xdr:col>19</xdr:col>
      <xdr:colOff>187325</xdr:colOff>
      <xdr:row>30</xdr:row>
      <xdr:rowOff>81915</xdr:rowOff>
    </xdr:to>
    <xdr:sp macro="" textlink="">
      <xdr:nvSpPr>
        <xdr:cNvPr id="84" name="フローチャート: 判断 83">
          <a:extLst>
            <a:ext uri="{FF2B5EF4-FFF2-40B4-BE49-F238E27FC236}">
              <a16:creationId xmlns:a16="http://schemas.microsoft.com/office/drawing/2014/main" id="{FE0630C5-0910-41E3-B48C-A75353D23D5D}"/>
            </a:ext>
          </a:extLst>
        </xdr:cNvPr>
        <xdr:cNvSpPr/>
      </xdr:nvSpPr>
      <xdr:spPr>
        <a:xfrm>
          <a:off x="3611880" y="5876290"/>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108585</xdr:rowOff>
    </xdr:from>
    <xdr:to>
      <xdr:col>15</xdr:col>
      <xdr:colOff>187325</xdr:colOff>
      <xdr:row>30</xdr:row>
      <xdr:rowOff>38735</xdr:rowOff>
    </xdr:to>
    <xdr:sp macro="" textlink="">
      <xdr:nvSpPr>
        <xdr:cNvPr id="85" name="フローチャート: 判断 84">
          <a:extLst>
            <a:ext uri="{FF2B5EF4-FFF2-40B4-BE49-F238E27FC236}">
              <a16:creationId xmlns:a16="http://schemas.microsoft.com/office/drawing/2014/main" id="{1A9EC65D-A75E-4703-8F7A-000C1F706350}"/>
            </a:ext>
          </a:extLst>
        </xdr:cNvPr>
        <xdr:cNvSpPr/>
      </xdr:nvSpPr>
      <xdr:spPr>
        <a:xfrm>
          <a:off x="2926080" y="5831205"/>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130175</xdr:rowOff>
    </xdr:from>
    <xdr:to>
      <xdr:col>11</xdr:col>
      <xdr:colOff>187325</xdr:colOff>
      <xdr:row>30</xdr:row>
      <xdr:rowOff>60325</xdr:rowOff>
    </xdr:to>
    <xdr:sp macro="" textlink="">
      <xdr:nvSpPr>
        <xdr:cNvPr id="86" name="フローチャート: 判断 85">
          <a:extLst>
            <a:ext uri="{FF2B5EF4-FFF2-40B4-BE49-F238E27FC236}">
              <a16:creationId xmlns:a16="http://schemas.microsoft.com/office/drawing/2014/main" id="{1B10A814-3997-4E31-A4B8-1D56174B2054}"/>
            </a:ext>
          </a:extLst>
        </xdr:cNvPr>
        <xdr:cNvSpPr/>
      </xdr:nvSpPr>
      <xdr:spPr>
        <a:xfrm>
          <a:off x="2240280" y="5858510"/>
          <a:ext cx="8064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14242</xdr:rowOff>
    </xdr:from>
    <xdr:to>
      <xdr:col>7</xdr:col>
      <xdr:colOff>187325</xdr:colOff>
      <xdr:row>30</xdr:row>
      <xdr:rowOff>115842</xdr:rowOff>
    </xdr:to>
    <xdr:sp macro="" textlink="">
      <xdr:nvSpPr>
        <xdr:cNvPr id="87" name="フローチャート: 判断 86">
          <a:extLst>
            <a:ext uri="{FF2B5EF4-FFF2-40B4-BE49-F238E27FC236}">
              <a16:creationId xmlns:a16="http://schemas.microsoft.com/office/drawing/2014/main" id="{D58F3896-144C-4FC1-B1E0-612E43DA496B}"/>
            </a:ext>
          </a:extLst>
        </xdr:cNvPr>
        <xdr:cNvSpPr/>
      </xdr:nvSpPr>
      <xdr:spPr>
        <a:xfrm>
          <a:off x="1554480" y="5914027"/>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96C81B4C-D131-4DB2-A4D7-921A54003237}"/>
            </a:ext>
          </a:extLst>
        </xdr:cNvPr>
        <xdr:cNvSpPr txBox="1"/>
      </xdr:nvSpPr>
      <xdr:spPr>
        <a:xfrm>
          <a:off x="413321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72F5109B-CBF6-4C69-A3D8-4A933F7D0DC8}"/>
            </a:ext>
          </a:extLst>
        </xdr:cNvPr>
        <xdr:cNvSpPr txBox="1"/>
      </xdr:nvSpPr>
      <xdr:spPr>
        <a:xfrm>
          <a:off x="35020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1A081D58-2C74-4787-B53C-CB5EA36095F5}"/>
            </a:ext>
          </a:extLst>
        </xdr:cNvPr>
        <xdr:cNvSpPr txBox="1"/>
      </xdr:nvSpPr>
      <xdr:spPr>
        <a:xfrm>
          <a:off x="28162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1682279E-6726-469C-97AF-66BF23CAE354}"/>
            </a:ext>
          </a:extLst>
        </xdr:cNvPr>
        <xdr:cNvSpPr txBox="1"/>
      </xdr:nvSpPr>
      <xdr:spPr>
        <a:xfrm>
          <a:off x="21304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22B2F3AD-6795-401E-9878-6AFDA69F9EAB}"/>
            </a:ext>
          </a:extLst>
        </xdr:cNvPr>
        <xdr:cNvSpPr txBox="1"/>
      </xdr:nvSpPr>
      <xdr:spPr>
        <a:xfrm>
          <a:off x="14446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118564</xdr:rowOff>
    </xdr:from>
    <xdr:to>
      <xdr:col>23</xdr:col>
      <xdr:colOff>136525</xdr:colOff>
      <xdr:row>33</xdr:row>
      <xdr:rowOff>48714</xdr:rowOff>
    </xdr:to>
    <xdr:sp macro="" textlink="">
      <xdr:nvSpPr>
        <xdr:cNvPr id="93" name="楕円 92">
          <a:extLst>
            <a:ext uri="{FF2B5EF4-FFF2-40B4-BE49-F238E27FC236}">
              <a16:creationId xmlns:a16="http://schemas.microsoft.com/office/drawing/2014/main" id="{4507662D-CAE3-487F-A5D8-74EC356D6671}"/>
            </a:ext>
          </a:extLst>
        </xdr:cNvPr>
        <xdr:cNvSpPr/>
      </xdr:nvSpPr>
      <xdr:spPr>
        <a:xfrm>
          <a:off x="4244975" y="635934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96991</xdr:rowOff>
    </xdr:from>
    <xdr:ext cx="405111" cy="259045"/>
    <xdr:sp macro="" textlink="">
      <xdr:nvSpPr>
        <xdr:cNvPr id="94" name="有形固定資産減価償却率該当値テキスト">
          <a:extLst>
            <a:ext uri="{FF2B5EF4-FFF2-40B4-BE49-F238E27FC236}">
              <a16:creationId xmlns:a16="http://schemas.microsoft.com/office/drawing/2014/main" id="{05130DE1-4623-41AA-81C9-4DCF8FBC8F04}"/>
            </a:ext>
          </a:extLst>
        </xdr:cNvPr>
        <xdr:cNvSpPr txBox="1"/>
      </xdr:nvSpPr>
      <xdr:spPr>
        <a:xfrm>
          <a:off x="4342765" y="6332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33</xdr:row>
      <xdr:rowOff>33474</xdr:rowOff>
    </xdr:from>
    <xdr:to>
      <xdr:col>19</xdr:col>
      <xdr:colOff>187325</xdr:colOff>
      <xdr:row>33</xdr:row>
      <xdr:rowOff>135074</xdr:rowOff>
    </xdr:to>
    <xdr:sp macro="" textlink="">
      <xdr:nvSpPr>
        <xdr:cNvPr id="95" name="楕円 94">
          <a:extLst>
            <a:ext uri="{FF2B5EF4-FFF2-40B4-BE49-F238E27FC236}">
              <a16:creationId xmlns:a16="http://schemas.microsoft.com/office/drawing/2014/main" id="{9AB5B7C7-08A6-4E01-8CF4-BC5776BC3859}"/>
            </a:ext>
          </a:extLst>
        </xdr:cNvPr>
        <xdr:cNvSpPr/>
      </xdr:nvSpPr>
      <xdr:spPr>
        <a:xfrm>
          <a:off x="3611880" y="6441894"/>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169364</xdr:rowOff>
    </xdr:from>
    <xdr:to>
      <xdr:col>23</xdr:col>
      <xdr:colOff>85725</xdr:colOff>
      <xdr:row>33</xdr:row>
      <xdr:rowOff>84274</xdr:rowOff>
    </xdr:to>
    <xdr:cxnSp macro="">
      <xdr:nvCxnSpPr>
        <xdr:cNvPr id="96" name="直線コネクタ 95">
          <a:extLst>
            <a:ext uri="{FF2B5EF4-FFF2-40B4-BE49-F238E27FC236}">
              <a16:creationId xmlns:a16="http://schemas.microsoft.com/office/drawing/2014/main" id="{D7442570-62DF-4A20-B17A-AC4D2D65DC71}"/>
            </a:ext>
          </a:extLst>
        </xdr:cNvPr>
        <xdr:cNvCxnSpPr/>
      </xdr:nvCxnSpPr>
      <xdr:spPr>
        <a:xfrm flipV="1">
          <a:off x="3656965" y="6412049"/>
          <a:ext cx="640715"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158659</xdr:rowOff>
    </xdr:from>
    <xdr:to>
      <xdr:col>15</xdr:col>
      <xdr:colOff>187325</xdr:colOff>
      <xdr:row>33</xdr:row>
      <xdr:rowOff>88809</xdr:rowOff>
    </xdr:to>
    <xdr:sp macro="" textlink="">
      <xdr:nvSpPr>
        <xdr:cNvPr id="97" name="楕円 96">
          <a:extLst>
            <a:ext uri="{FF2B5EF4-FFF2-40B4-BE49-F238E27FC236}">
              <a16:creationId xmlns:a16="http://schemas.microsoft.com/office/drawing/2014/main" id="{B57902E4-49C1-49EF-8DB8-0BDE23FE822F}"/>
            </a:ext>
          </a:extLst>
        </xdr:cNvPr>
        <xdr:cNvSpPr/>
      </xdr:nvSpPr>
      <xdr:spPr>
        <a:xfrm>
          <a:off x="2926080" y="6399439"/>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33</xdr:row>
      <xdr:rowOff>38009</xdr:rowOff>
    </xdr:from>
    <xdr:to>
      <xdr:col>19</xdr:col>
      <xdr:colOff>136525</xdr:colOff>
      <xdr:row>33</xdr:row>
      <xdr:rowOff>84274</xdr:rowOff>
    </xdr:to>
    <xdr:cxnSp macro="">
      <xdr:nvCxnSpPr>
        <xdr:cNvPr id="98" name="直線コネクタ 97">
          <a:extLst>
            <a:ext uri="{FF2B5EF4-FFF2-40B4-BE49-F238E27FC236}">
              <a16:creationId xmlns:a16="http://schemas.microsoft.com/office/drawing/2014/main" id="{85670451-22DB-432E-BA8F-3139B67CD555}"/>
            </a:ext>
          </a:extLst>
        </xdr:cNvPr>
        <xdr:cNvCxnSpPr/>
      </xdr:nvCxnSpPr>
      <xdr:spPr>
        <a:xfrm>
          <a:off x="2971165" y="6448334"/>
          <a:ext cx="685800" cy="48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115479</xdr:rowOff>
    </xdr:from>
    <xdr:to>
      <xdr:col>11</xdr:col>
      <xdr:colOff>187325</xdr:colOff>
      <xdr:row>33</xdr:row>
      <xdr:rowOff>45629</xdr:rowOff>
    </xdr:to>
    <xdr:sp macro="" textlink="">
      <xdr:nvSpPr>
        <xdr:cNvPr id="99" name="楕円 98">
          <a:extLst>
            <a:ext uri="{FF2B5EF4-FFF2-40B4-BE49-F238E27FC236}">
              <a16:creationId xmlns:a16="http://schemas.microsoft.com/office/drawing/2014/main" id="{00D93A57-7E1C-4337-8FCF-693EC2B4A7D8}"/>
            </a:ext>
          </a:extLst>
        </xdr:cNvPr>
        <xdr:cNvSpPr/>
      </xdr:nvSpPr>
      <xdr:spPr>
        <a:xfrm>
          <a:off x="2240280" y="6354354"/>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166279</xdr:rowOff>
    </xdr:from>
    <xdr:to>
      <xdr:col>15</xdr:col>
      <xdr:colOff>136525</xdr:colOff>
      <xdr:row>33</xdr:row>
      <xdr:rowOff>38009</xdr:rowOff>
    </xdr:to>
    <xdr:cxnSp macro="">
      <xdr:nvCxnSpPr>
        <xdr:cNvPr id="100" name="直線コネクタ 99">
          <a:extLst>
            <a:ext uri="{FF2B5EF4-FFF2-40B4-BE49-F238E27FC236}">
              <a16:creationId xmlns:a16="http://schemas.microsoft.com/office/drawing/2014/main" id="{AF367551-8DD4-448D-B25E-D7F2C2B4EDDB}"/>
            </a:ext>
          </a:extLst>
        </xdr:cNvPr>
        <xdr:cNvCxnSpPr/>
      </xdr:nvCxnSpPr>
      <xdr:spPr>
        <a:xfrm>
          <a:off x="2285365" y="6408964"/>
          <a:ext cx="68580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135799</xdr:rowOff>
    </xdr:from>
    <xdr:to>
      <xdr:col>7</xdr:col>
      <xdr:colOff>187325</xdr:colOff>
      <xdr:row>32</xdr:row>
      <xdr:rowOff>65949</xdr:rowOff>
    </xdr:to>
    <xdr:sp macro="" textlink="">
      <xdr:nvSpPr>
        <xdr:cNvPr id="101" name="楕円 100">
          <a:extLst>
            <a:ext uri="{FF2B5EF4-FFF2-40B4-BE49-F238E27FC236}">
              <a16:creationId xmlns:a16="http://schemas.microsoft.com/office/drawing/2014/main" id="{D0F05991-2351-48F4-AEFE-34DABA4DC952}"/>
            </a:ext>
          </a:extLst>
        </xdr:cNvPr>
        <xdr:cNvSpPr/>
      </xdr:nvSpPr>
      <xdr:spPr>
        <a:xfrm>
          <a:off x="1554480" y="6199414"/>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15149</xdr:rowOff>
    </xdr:from>
    <xdr:to>
      <xdr:col>11</xdr:col>
      <xdr:colOff>136525</xdr:colOff>
      <xdr:row>32</xdr:row>
      <xdr:rowOff>166279</xdr:rowOff>
    </xdr:to>
    <xdr:cxnSp macro="">
      <xdr:nvCxnSpPr>
        <xdr:cNvPr id="102" name="直線コネクタ 101">
          <a:extLst>
            <a:ext uri="{FF2B5EF4-FFF2-40B4-BE49-F238E27FC236}">
              <a16:creationId xmlns:a16="http://schemas.microsoft.com/office/drawing/2014/main" id="{E5472BEA-73B8-4577-9D41-E7428A44EEFE}"/>
            </a:ext>
          </a:extLst>
        </xdr:cNvPr>
        <xdr:cNvCxnSpPr/>
      </xdr:nvCxnSpPr>
      <xdr:spPr>
        <a:xfrm>
          <a:off x="1599565" y="6257834"/>
          <a:ext cx="685800" cy="151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98442</xdr:rowOff>
    </xdr:from>
    <xdr:ext cx="405111" cy="259045"/>
    <xdr:sp macro="" textlink="">
      <xdr:nvSpPr>
        <xdr:cNvPr id="103" name="n_1aveValue有形固定資産減価償却率">
          <a:extLst>
            <a:ext uri="{FF2B5EF4-FFF2-40B4-BE49-F238E27FC236}">
              <a16:creationId xmlns:a16="http://schemas.microsoft.com/office/drawing/2014/main" id="{776F94B8-B224-4AB0-ADEB-CB0D1F041B48}"/>
            </a:ext>
          </a:extLst>
        </xdr:cNvPr>
        <xdr:cNvSpPr txBox="1"/>
      </xdr:nvSpPr>
      <xdr:spPr>
        <a:xfrm>
          <a:off x="3464569" y="5647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55262</xdr:rowOff>
    </xdr:from>
    <xdr:ext cx="405111" cy="259045"/>
    <xdr:sp macro="" textlink="">
      <xdr:nvSpPr>
        <xdr:cNvPr id="104" name="n_2aveValue有形固定資産減価償却率">
          <a:extLst>
            <a:ext uri="{FF2B5EF4-FFF2-40B4-BE49-F238E27FC236}">
              <a16:creationId xmlns:a16="http://schemas.microsoft.com/office/drawing/2014/main" id="{AB42C633-77F4-487E-B79F-55AE64489DDE}"/>
            </a:ext>
          </a:extLst>
        </xdr:cNvPr>
        <xdr:cNvSpPr txBox="1"/>
      </xdr:nvSpPr>
      <xdr:spPr>
        <a:xfrm>
          <a:off x="2793374" y="561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76852</xdr:rowOff>
    </xdr:from>
    <xdr:ext cx="405111" cy="259045"/>
    <xdr:sp macro="" textlink="">
      <xdr:nvSpPr>
        <xdr:cNvPr id="105" name="n_3aveValue有形固定資産減価償却率">
          <a:extLst>
            <a:ext uri="{FF2B5EF4-FFF2-40B4-BE49-F238E27FC236}">
              <a16:creationId xmlns:a16="http://schemas.microsoft.com/office/drawing/2014/main" id="{D032C058-5E90-4E98-9460-4A47A5FB87A3}"/>
            </a:ext>
          </a:extLst>
        </xdr:cNvPr>
        <xdr:cNvSpPr txBox="1"/>
      </xdr:nvSpPr>
      <xdr:spPr>
        <a:xfrm>
          <a:off x="2107574" y="562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132369</xdr:rowOff>
    </xdr:from>
    <xdr:ext cx="405111" cy="259045"/>
    <xdr:sp macro="" textlink="">
      <xdr:nvSpPr>
        <xdr:cNvPr id="106" name="n_4aveValue有形固定資産減価償却率">
          <a:extLst>
            <a:ext uri="{FF2B5EF4-FFF2-40B4-BE49-F238E27FC236}">
              <a16:creationId xmlns:a16="http://schemas.microsoft.com/office/drawing/2014/main" id="{86064375-6C8A-4F0D-A5F9-735B76155C36}"/>
            </a:ext>
          </a:extLst>
        </xdr:cNvPr>
        <xdr:cNvSpPr txBox="1"/>
      </xdr:nvSpPr>
      <xdr:spPr>
        <a:xfrm>
          <a:off x="1421774" y="5689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126201</xdr:rowOff>
    </xdr:from>
    <xdr:ext cx="405111" cy="259045"/>
    <xdr:sp macro="" textlink="">
      <xdr:nvSpPr>
        <xdr:cNvPr id="107" name="n_1mainValue有形固定資産減価償却率">
          <a:extLst>
            <a:ext uri="{FF2B5EF4-FFF2-40B4-BE49-F238E27FC236}">
              <a16:creationId xmlns:a16="http://schemas.microsoft.com/office/drawing/2014/main" id="{2081A986-735B-459D-8D7C-1827FBBF6478}"/>
            </a:ext>
          </a:extLst>
        </xdr:cNvPr>
        <xdr:cNvSpPr txBox="1"/>
      </xdr:nvSpPr>
      <xdr:spPr>
        <a:xfrm>
          <a:off x="3464569" y="6540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79936</xdr:rowOff>
    </xdr:from>
    <xdr:ext cx="405111" cy="259045"/>
    <xdr:sp macro="" textlink="">
      <xdr:nvSpPr>
        <xdr:cNvPr id="108" name="n_2mainValue有形固定資産減価償却率">
          <a:extLst>
            <a:ext uri="{FF2B5EF4-FFF2-40B4-BE49-F238E27FC236}">
              <a16:creationId xmlns:a16="http://schemas.microsoft.com/office/drawing/2014/main" id="{2BA83BAB-8FFD-4BEA-BD5D-01DFA32C217B}"/>
            </a:ext>
          </a:extLst>
        </xdr:cNvPr>
        <xdr:cNvSpPr txBox="1"/>
      </xdr:nvSpPr>
      <xdr:spPr>
        <a:xfrm>
          <a:off x="2793374" y="6490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36756</xdr:rowOff>
    </xdr:from>
    <xdr:ext cx="405111" cy="259045"/>
    <xdr:sp macro="" textlink="">
      <xdr:nvSpPr>
        <xdr:cNvPr id="109" name="n_3mainValue有形固定資産減価償却率">
          <a:extLst>
            <a:ext uri="{FF2B5EF4-FFF2-40B4-BE49-F238E27FC236}">
              <a16:creationId xmlns:a16="http://schemas.microsoft.com/office/drawing/2014/main" id="{4FD731E7-B657-40D9-B7F6-26340CF75ED5}"/>
            </a:ext>
          </a:extLst>
        </xdr:cNvPr>
        <xdr:cNvSpPr txBox="1"/>
      </xdr:nvSpPr>
      <xdr:spPr>
        <a:xfrm>
          <a:off x="2107574" y="6447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57076</xdr:rowOff>
    </xdr:from>
    <xdr:ext cx="405111" cy="259045"/>
    <xdr:sp macro="" textlink="">
      <xdr:nvSpPr>
        <xdr:cNvPr id="110" name="n_4mainValue有形固定資産減価償却率">
          <a:extLst>
            <a:ext uri="{FF2B5EF4-FFF2-40B4-BE49-F238E27FC236}">
              <a16:creationId xmlns:a16="http://schemas.microsoft.com/office/drawing/2014/main" id="{181FF5D9-916F-4A5D-9C32-F75E6841C1F9}"/>
            </a:ext>
          </a:extLst>
        </xdr:cNvPr>
        <xdr:cNvSpPr txBox="1"/>
      </xdr:nvSpPr>
      <xdr:spPr>
        <a:xfrm>
          <a:off x="1421774" y="6299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29073A7C-5B1D-4D77-9E13-A3D9CCC306CF}"/>
            </a:ext>
          </a:extLst>
        </xdr:cNvPr>
        <xdr:cNvSpPr/>
      </xdr:nvSpPr>
      <xdr:spPr>
        <a:xfrm>
          <a:off x="10188575" y="4254500"/>
          <a:ext cx="3805555"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F7F92432-1F89-4799-8169-67EC75BE328D}"/>
            </a:ext>
          </a:extLst>
        </xdr:cNvPr>
        <xdr:cNvSpPr/>
      </xdr:nvSpPr>
      <xdr:spPr>
        <a:xfrm>
          <a:off x="11144518" y="4607497"/>
          <a:ext cx="941169"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3" name="正方形/長方形 112">
          <a:extLst>
            <a:ext uri="{FF2B5EF4-FFF2-40B4-BE49-F238E27FC236}">
              <a16:creationId xmlns:a16="http://schemas.microsoft.com/office/drawing/2014/main" id="{5B2B9C4C-EFE2-4196-BDFB-76AD2AE4D30F}"/>
            </a:ext>
          </a:extLst>
        </xdr:cNvPr>
        <xdr:cNvSpPr/>
      </xdr:nvSpPr>
      <xdr:spPr>
        <a:xfrm>
          <a:off x="12437015" y="4585111"/>
          <a:ext cx="858709"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[ 283.1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8B9D05C3-6EAF-4FEE-AAC3-2D402E51D386}"/>
            </a:ext>
          </a:extLst>
        </xdr:cNvPr>
        <xdr:cNvSpPr/>
      </xdr:nvSpPr>
      <xdr:spPr>
        <a:xfrm>
          <a:off x="139604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0CBA5CF2-B1B4-4635-8443-762401C7A416}"/>
            </a:ext>
          </a:extLst>
        </xdr:cNvPr>
        <xdr:cNvSpPr/>
      </xdr:nvSpPr>
      <xdr:spPr>
        <a:xfrm>
          <a:off x="139604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C1378B31-2235-4274-87AF-47F0D25E7ADF}"/>
            </a:ext>
          </a:extLst>
        </xdr:cNvPr>
        <xdr:cNvSpPr/>
      </xdr:nvSpPr>
      <xdr:spPr>
        <a:xfrm>
          <a:off x="153320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1FF30A5D-57EF-4E19-8297-04179225DDE7}"/>
            </a:ext>
          </a:extLst>
        </xdr:cNvPr>
        <xdr:cNvSpPr/>
      </xdr:nvSpPr>
      <xdr:spPr>
        <a:xfrm>
          <a:off x="153320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0F0F89A4-30ED-4257-9220-FC57E5CB344C}"/>
            </a:ext>
          </a:extLst>
        </xdr:cNvPr>
        <xdr:cNvSpPr/>
      </xdr:nvSpPr>
      <xdr:spPr>
        <a:xfrm>
          <a:off x="16813530"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16652BEB-EBF7-41C6-B731-97FB1DB78177}"/>
            </a:ext>
          </a:extLst>
        </xdr:cNvPr>
        <xdr:cNvSpPr/>
      </xdr:nvSpPr>
      <xdr:spPr>
        <a:xfrm>
          <a:off x="16813530"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A2AB0D1A-BE1C-40BD-9104-B3FFC1F36DB5}"/>
            </a:ext>
          </a:extLst>
        </xdr:cNvPr>
        <xdr:cNvSpPr/>
      </xdr:nvSpPr>
      <xdr:spPr>
        <a:xfrm>
          <a:off x="10188575" y="4932045"/>
          <a:ext cx="3805555"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7E2195FB-8744-4D85-91D2-D13033704168}"/>
            </a:ext>
          </a:extLst>
        </xdr:cNvPr>
        <xdr:cNvSpPr/>
      </xdr:nvSpPr>
      <xdr:spPr>
        <a:xfrm>
          <a:off x="14241780"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21E8CBA0-2A60-48AE-AD3C-23103FD3D12C}"/>
            </a:ext>
          </a:extLst>
        </xdr:cNvPr>
        <xdr:cNvSpPr/>
      </xdr:nvSpPr>
      <xdr:spPr>
        <a:xfrm>
          <a:off x="14241780"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oneCellAnchor>
    <xdr:from>
      <xdr:col>81</xdr:col>
      <xdr:colOff>163830</xdr:colOff>
      <xdr:row>26</xdr:row>
      <xdr:rowOff>19685</xdr:rowOff>
    </xdr:from>
    <xdr:ext cx="4102100" cy="1376018"/>
    <xdr:sp macro="" textlink="" fLocksText="0">
      <xdr:nvSpPr>
        <xdr:cNvPr id="123" name="テキスト ボックス 122">
          <a:extLst>
            <a:ext uri="{FF2B5EF4-FFF2-40B4-BE49-F238E27FC236}">
              <a16:creationId xmlns:a16="http://schemas.microsoft.com/office/drawing/2014/main" id="{6C953180-DFB3-424E-9B61-68056C479467}"/>
            </a:ext>
          </a:extLst>
        </xdr:cNvPr>
        <xdr:cNvSpPr txBox="1"/>
      </xdr:nvSpPr>
      <xdr:spPr>
        <a:xfrm>
          <a:off x="14321790" y="5226050"/>
          <a:ext cx="4102100" cy="1376018"/>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債務償還比率は、令和元年度以降類似団体平均を上回っている。要因としては、平成</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26</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年度より財政運営上メリットのある過疎対策事業債の借入を行ったことが要因と考えられる。</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こ</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の償還期限は、</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年据置の</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12</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年償還で平成</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30</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年度から返済が発生しており、類似団体</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平均</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より債務償還費率が悪化している。今後は、セグメント分析</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を</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実施し、経常的なコストの抑制に取り組む。</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A8A30BD3-C37F-40BF-86AB-10BE792AC9DE}"/>
            </a:ext>
          </a:extLst>
        </xdr:cNvPr>
        <xdr:cNvSpPr txBox="1"/>
      </xdr:nvSpPr>
      <xdr:spPr>
        <a:xfrm>
          <a:off x="1015047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22634720-A71E-472F-AB3C-C5B9B1EBC1EF}"/>
            </a:ext>
          </a:extLst>
        </xdr:cNvPr>
        <xdr:cNvCxnSpPr/>
      </xdr:nvCxnSpPr>
      <xdr:spPr>
        <a:xfrm>
          <a:off x="10188575" y="709676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a:extLst>
            <a:ext uri="{FF2B5EF4-FFF2-40B4-BE49-F238E27FC236}">
              <a16:creationId xmlns:a16="http://schemas.microsoft.com/office/drawing/2014/main" id="{869F81E9-C9DC-4864-9236-E3EFBD3E04B9}"/>
            </a:ext>
          </a:extLst>
        </xdr:cNvPr>
        <xdr:cNvSpPr txBox="1"/>
      </xdr:nvSpPr>
      <xdr:spPr>
        <a:xfrm>
          <a:off x="9695591" y="69991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a:extLst>
            <a:ext uri="{FF2B5EF4-FFF2-40B4-BE49-F238E27FC236}">
              <a16:creationId xmlns:a16="http://schemas.microsoft.com/office/drawing/2014/main" id="{B297EC19-E53F-4FBA-BE03-5A5030F5DCDC}"/>
            </a:ext>
          </a:extLst>
        </xdr:cNvPr>
        <xdr:cNvCxnSpPr/>
      </xdr:nvCxnSpPr>
      <xdr:spPr>
        <a:xfrm>
          <a:off x="10188575" y="67331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8" name="テキスト ボックス 127">
          <a:extLst>
            <a:ext uri="{FF2B5EF4-FFF2-40B4-BE49-F238E27FC236}">
              <a16:creationId xmlns:a16="http://schemas.microsoft.com/office/drawing/2014/main" id="{9D8B46B0-54C0-4AA5-B9F0-A80753ADE100}"/>
            </a:ext>
          </a:extLst>
        </xdr:cNvPr>
        <xdr:cNvSpPr txBox="1"/>
      </xdr:nvSpPr>
      <xdr:spPr>
        <a:xfrm>
          <a:off x="9695591" y="663550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a:extLst>
            <a:ext uri="{FF2B5EF4-FFF2-40B4-BE49-F238E27FC236}">
              <a16:creationId xmlns:a16="http://schemas.microsoft.com/office/drawing/2014/main" id="{460DC470-492B-40A4-AE5E-5AFC50C0D789}"/>
            </a:ext>
          </a:extLst>
        </xdr:cNvPr>
        <xdr:cNvCxnSpPr/>
      </xdr:nvCxnSpPr>
      <xdr:spPr>
        <a:xfrm>
          <a:off x="10188575" y="6369473"/>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30" name="テキスト ボックス 129">
          <a:extLst>
            <a:ext uri="{FF2B5EF4-FFF2-40B4-BE49-F238E27FC236}">
              <a16:creationId xmlns:a16="http://schemas.microsoft.com/office/drawing/2014/main" id="{974BB500-6F59-4E78-A7E0-01CCA14271E4}"/>
            </a:ext>
          </a:extLst>
        </xdr:cNvPr>
        <xdr:cNvSpPr txBox="1"/>
      </xdr:nvSpPr>
      <xdr:spPr>
        <a:xfrm>
          <a:off x="9756296" y="627948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a:extLst>
            <a:ext uri="{FF2B5EF4-FFF2-40B4-BE49-F238E27FC236}">
              <a16:creationId xmlns:a16="http://schemas.microsoft.com/office/drawing/2014/main" id="{13F99BF8-A6E9-4618-8316-1FF876E1FCC6}"/>
            </a:ext>
          </a:extLst>
        </xdr:cNvPr>
        <xdr:cNvCxnSpPr/>
      </xdr:nvCxnSpPr>
      <xdr:spPr>
        <a:xfrm>
          <a:off x="10188575" y="601345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2" name="テキスト ボックス 131">
          <a:extLst>
            <a:ext uri="{FF2B5EF4-FFF2-40B4-BE49-F238E27FC236}">
              <a16:creationId xmlns:a16="http://schemas.microsoft.com/office/drawing/2014/main" id="{1F81C90F-9001-4290-A943-C76E168CC6A0}"/>
            </a:ext>
          </a:extLst>
        </xdr:cNvPr>
        <xdr:cNvSpPr txBox="1"/>
      </xdr:nvSpPr>
      <xdr:spPr>
        <a:xfrm>
          <a:off x="9756296" y="591583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a:extLst>
            <a:ext uri="{FF2B5EF4-FFF2-40B4-BE49-F238E27FC236}">
              <a16:creationId xmlns:a16="http://schemas.microsoft.com/office/drawing/2014/main" id="{18EB7EED-522F-41FE-A17C-741BAF3AAF00}"/>
            </a:ext>
          </a:extLst>
        </xdr:cNvPr>
        <xdr:cNvCxnSpPr/>
      </xdr:nvCxnSpPr>
      <xdr:spPr>
        <a:xfrm>
          <a:off x="10188575" y="564980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4" name="テキスト ボックス 133">
          <a:extLst>
            <a:ext uri="{FF2B5EF4-FFF2-40B4-BE49-F238E27FC236}">
              <a16:creationId xmlns:a16="http://schemas.microsoft.com/office/drawing/2014/main" id="{B639EDC5-D31E-42CF-87F1-579E6732A9CF}"/>
            </a:ext>
          </a:extLst>
        </xdr:cNvPr>
        <xdr:cNvSpPr txBox="1"/>
      </xdr:nvSpPr>
      <xdr:spPr>
        <a:xfrm>
          <a:off x="9756296" y="55617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a:extLst>
            <a:ext uri="{FF2B5EF4-FFF2-40B4-BE49-F238E27FC236}">
              <a16:creationId xmlns:a16="http://schemas.microsoft.com/office/drawing/2014/main" id="{DB4155B3-165A-424D-9E08-80876B6BB065}"/>
            </a:ext>
          </a:extLst>
        </xdr:cNvPr>
        <xdr:cNvCxnSpPr/>
      </xdr:nvCxnSpPr>
      <xdr:spPr>
        <a:xfrm>
          <a:off x="10188575" y="5295688"/>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a:extLst>
            <a:ext uri="{FF2B5EF4-FFF2-40B4-BE49-F238E27FC236}">
              <a16:creationId xmlns:a16="http://schemas.microsoft.com/office/drawing/2014/main" id="{FA6B5D09-170C-41FF-A123-6DA5AE55761E}"/>
            </a:ext>
          </a:extLst>
        </xdr:cNvPr>
        <xdr:cNvSpPr txBox="1"/>
      </xdr:nvSpPr>
      <xdr:spPr>
        <a:xfrm>
          <a:off x="9856983" y="520188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22D03926-C125-4894-B405-128B32B8C8B2}"/>
            </a:ext>
          </a:extLst>
        </xdr:cNvPr>
        <xdr:cNvCxnSpPr/>
      </xdr:nvCxnSpPr>
      <xdr:spPr>
        <a:xfrm>
          <a:off x="10188575" y="493204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BAB043E8-B2D5-48FC-B9E2-7905697A063B}"/>
            </a:ext>
          </a:extLst>
        </xdr:cNvPr>
        <xdr:cNvSpPr/>
      </xdr:nvSpPr>
      <xdr:spPr>
        <a:xfrm>
          <a:off x="10188575" y="4932045"/>
          <a:ext cx="3805555"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8727</xdr:rowOff>
    </xdr:to>
    <xdr:cxnSp macro="">
      <xdr:nvCxnSpPr>
        <xdr:cNvPr id="139" name="直線コネクタ 138">
          <a:extLst>
            <a:ext uri="{FF2B5EF4-FFF2-40B4-BE49-F238E27FC236}">
              <a16:creationId xmlns:a16="http://schemas.microsoft.com/office/drawing/2014/main" id="{E77A0CBC-1089-4198-B5A3-2EAAF7C39AEA}"/>
            </a:ext>
          </a:extLst>
        </xdr:cNvPr>
        <xdr:cNvCxnSpPr/>
      </xdr:nvCxnSpPr>
      <xdr:spPr>
        <a:xfrm flipV="1">
          <a:off x="13313410" y="5295688"/>
          <a:ext cx="1269" cy="1296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12554</xdr:rowOff>
    </xdr:from>
    <xdr:ext cx="560923" cy="259045"/>
    <xdr:sp macro="" textlink="">
      <xdr:nvSpPr>
        <xdr:cNvPr id="140" name="債務償還比率最小値テキスト">
          <a:extLst>
            <a:ext uri="{FF2B5EF4-FFF2-40B4-BE49-F238E27FC236}">
              <a16:creationId xmlns:a16="http://schemas.microsoft.com/office/drawing/2014/main" id="{E8F4AB01-9393-45AA-B07B-0BA641B41096}"/>
            </a:ext>
          </a:extLst>
        </xdr:cNvPr>
        <xdr:cNvSpPr txBox="1"/>
      </xdr:nvSpPr>
      <xdr:spPr>
        <a:xfrm>
          <a:off x="13369925" y="659813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8727</xdr:rowOff>
    </xdr:from>
    <xdr:to>
      <xdr:col>76</xdr:col>
      <xdr:colOff>111125</xdr:colOff>
      <xdr:row>34</xdr:row>
      <xdr:rowOff>8727</xdr:rowOff>
    </xdr:to>
    <xdr:cxnSp macro="">
      <xdr:nvCxnSpPr>
        <xdr:cNvPr id="141" name="直線コネクタ 140">
          <a:extLst>
            <a:ext uri="{FF2B5EF4-FFF2-40B4-BE49-F238E27FC236}">
              <a16:creationId xmlns:a16="http://schemas.microsoft.com/office/drawing/2014/main" id="{996F9CCF-540A-49C9-A296-E7F296BE9095}"/>
            </a:ext>
          </a:extLst>
        </xdr:cNvPr>
        <xdr:cNvCxnSpPr/>
      </xdr:nvCxnSpPr>
      <xdr:spPr>
        <a:xfrm>
          <a:off x="13251180" y="6592407"/>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2" name="債務償還比率最大値テキスト">
          <a:extLst>
            <a:ext uri="{FF2B5EF4-FFF2-40B4-BE49-F238E27FC236}">
              <a16:creationId xmlns:a16="http://schemas.microsoft.com/office/drawing/2014/main" id="{0A89E41E-2701-49C4-B5C4-1F42656822B9}"/>
            </a:ext>
          </a:extLst>
        </xdr:cNvPr>
        <xdr:cNvSpPr txBox="1"/>
      </xdr:nvSpPr>
      <xdr:spPr>
        <a:xfrm>
          <a:off x="13369925" y="50671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a:extLst>
            <a:ext uri="{FF2B5EF4-FFF2-40B4-BE49-F238E27FC236}">
              <a16:creationId xmlns:a16="http://schemas.microsoft.com/office/drawing/2014/main" id="{86D3F608-2E4C-4E5F-ACA0-918C05F2F617}"/>
            </a:ext>
          </a:extLst>
        </xdr:cNvPr>
        <xdr:cNvCxnSpPr/>
      </xdr:nvCxnSpPr>
      <xdr:spPr>
        <a:xfrm>
          <a:off x="13251180" y="5295688"/>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892</xdr:rowOff>
    </xdr:from>
    <xdr:ext cx="469744" cy="259045"/>
    <xdr:sp macro="" textlink="">
      <xdr:nvSpPr>
        <xdr:cNvPr id="144" name="債務償還比率平均値テキスト">
          <a:extLst>
            <a:ext uri="{FF2B5EF4-FFF2-40B4-BE49-F238E27FC236}">
              <a16:creationId xmlns:a16="http://schemas.microsoft.com/office/drawing/2014/main" id="{DC863385-4193-41A5-AE4B-5CC5B37DD14C}"/>
            </a:ext>
          </a:extLst>
        </xdr:cNvPr>
        <xdr:cNvSpPr txBox="1"/>
      </xdr:nvSpPr>
      <xdr:spPr>
        <a:xfrm>
          <a:off x="13369925" y="53825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149465</xdr:rowOff>
    </xdr:from>
    <xdr:to>
      <xdr:col>76</xdr:col>
      <xdr:colOff>73025</xdr:colOff>
      <xdr:row>28</xdr:row>
      <xdr:rowOff>79615</xdr:rowOff>
    </xdr:to>
    <xdr:sp macro="" textlink="">
      <xdr:nvSpPr>
        <xdr:cNvPr id="145" name="フローチャート: 判断 144">
          <a:extLst>
            <a:ext uri="{FF2B5EF4-FFF2-40B4-BE49-F238E27FC236}">
              <a16:creationId xmlns:a16="http://schemas.microsoft.com/office/drawing/2014/main" id="{5A214501-3AEE-4FA0-A7F9-2A4A79C567B7}"/>
            </a:ext>
          </a:extLst>
        </xdr:cNvPr>
        <xdr:cNvSpPr/>
      </xdr:nvSpPr>
      <xdr:spPr>
        <a:xfrm>
          <a:off x="13289280" y="5531090"/>
          <a:ext cx="8064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76779</xdr:rowOff>
    </xdr:from>
    <xdr:to>
      <xdr:col>72</xdr:col>
      <xdr:colOff>123825</xdr:colOff>
      <xdr:row>28</xdr:row>
      <xdr:rowOff>6929</xdr:rowOff>
    </xdr:to>
    <xdr:sp macro="" textlink="">
      <xdr:nvSpPr>
        <xdr:cNvPr id="146" name="フローチャート: 判断 145">
          <a:extLst>
            <a:ext uri="{FF2B5EF4-FFF2-40B4-BE49-F238E27FC236}">
              <a16:creationId xmlns:a16="http://schemas.microsoft.com/office/drawing/2014/main" id="{21273CC8-EB25-4313-A5B0-448621317101}"/>
            </a:ext>
          </a:extLst>
        </xdr:cNvPr>
        <xdr:cNvSpPr/>
      </xdr:nvSpPr>
      <xdr:spPr>
        <a:xfrm>
          <a:off x="12629515" y="5458404"/>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27001</xdr:rowOff>
    </xdr:from>
    <xdr:to>
      <xdr:col>68</xdr:col>
      <xdr:colOff>123825</xdr:colOff>
      <xdr:row>27</xdr:row>
      <xdr:rowOff>128601</xdr:rowOff>
    </xdr:to>
    <xdr:sp macro="" textlink="">
      <xdr:nvSpPr>
        <xdr:cNvPr id="147" name="フローチャート: 判断 146">
          <a:extLst>
            <a:ext uri="{FF2B5EF4-FFF2-40B4-BE49-F238E27FC236}">
              <a16:creationId xmlns:a16="http://schemas.microsoft.com/office/drawing/2014/main" id="{38726991-B1B3-4E06-9DE5-52F77C9288BE}"/>
            </a:ext>
          </a:extLst>
        </xdr:cNvPr>
        <xdr:cNvSpPr/>
      </xdr:nvSpPr>
      <xdr:spPr>
        <a:xfrm>
          <a:off x="11943715" y="5406721"/>
          <a:ext cx="10731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124707</xdr:rowOff>
    </xdr:from>
    <xdr:to>
      <xdr:col>64</xdr:col>
      <xdr:colOff>123825</xdr:colOff>
      <xdr:row>29</xdr:row>
      <xdr:rowOff>54857</xdr:rowOff>
    </xdr:to>
    <xdr:sp macro="" textlink="">
      <xdr:nvSpPr>
        <xdr:cNvPr id="148" name="フローチャート: 判断 147">
          <a:extLst>
            <a:ext uri="{FF2B5EF4-FFF2-40B4-BE49-F238E27FC236}">
              <a16:creationId xmlns:a16="http://schemas.microsoft.com/office/drawing/2014/main" id="{E6D22EAE-3516-48D1-B285-EF12A7995577}"/>
            </a:ext>
          </a:extLst>
        </xdr:cNvPr>
        <xdr:cNvSpPr/>
      </xdr:nvSpPr>
      <xdr:spPr>
        <a:xfrm>
          <a:off x="11257915" y="5679687"/>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121659</xdr:rowOff>
    </xdr:from>
    <xdr:to>
      <xdr:col>60</xdr:col>
      <xdr:colOff>123825</xdr:colOff>
      <xdr:row>30</xdr:row>
      <xdr:rowOff>51809</xdr:rowOff>
    </xdr:to>
    <xdr:sp macro="" textlink="">
      <xdr:nvSpPr>
        <xdr:cNvPr id="149" name="フローチャート: 判断 148">
          <a:extLst>
            <a:ext uri="{FF2B5EF4-FFF2-40B4-BE49-F238E27FC236}">
              <a16:creationId xmlns:a16="http://schemas.microsoft.com/office/drawing/2014/main" id="{92D28C8E-B5E4-4038-88CB-3DAD9F2190C7}"/>
            </a:ext>
          </a:extLst>
        </xdr:cNvPr>
        <xdr:cNvSpPr/>
      </xdr:nvSpPr>
      <xdr:spPr>
        <a:xfrm>
          <a:off x="10572115" y="5848089"/>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2D4A3864-47F2-4071-82AE-0E8CB9496BCB}"/>
            </a:ext>
          </a:extLst>
        </xdr:cNvPr>
        <xdr:cNvSpPr txBox="1"/>
      </xdr:nvSpPr>
      <xdr:spPr>
        <a:xfrm>
          <a:off x="1316037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1B56535A-C108-46BF-A8EB-6484BB3E2C8A}"/>
            </a:ext>
          </a:extLst>
        </xdr:cNvPr>
        <xdr:cNvSpPr txBox="1"/>
      </xdr:nvSpPr>
      <xdr:spPr>
        <a:xfrm>
          <a:off x="125272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CAF98301-D39B-4529-B30E-F26A94830806}"/>
            </a:ext>
          </a:extLst>
        </xdr:cNvPr>
        <xdr:cNvSpPr txBox="1"/>
      </xdr:nvSpPr>
      <xdr:spPr>
        <a:xfrm>
          <a:off x="118414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C86471C5-CE4B-46EB-A6C3-1DBF995F63EE}"/>
            </a:ext>
          </a:extLst>
        </xdr:cNvPr>
        <xdr:cNvSpPr txBox="1"/>
      </xdr:nvSpPr>
      <xdr:spPr>
        <a:xfrm>
          <a:off x="111556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354E0834-1BD3-47B8-89BA-618000E1BE03}"/>
            </a:ext>
          </a:extLst>
        </xdr:cNvPr>
        <xdr:cNvSpPr txBox="1"/>
      </xdr:nvSpPr>
      <xdr:spPr>
        <a:xfrm>
          <a:off x="104698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29471</xdr:rowOff>
    </xdr:from>
    <xdr:to>
      <xdr:col>76</xdr:col>
      <xdr:colOff>73025</xdr:colOff>
      <xdr:row>28</xdr:row>
      <xdr:rowOff>131071</xdr:rowOff>
    </xdr:to>
    <xdr:sp macro="" textlink="">
      <xdr:nvSpPr>
        <xdr:cNvPr id="155" name="楕円 154">
          <a:extLst>
            <a:ext uri="{FF2B5EF4-FFF2-40B4-BE49-F238E27FC236}">
              <a16:creationId xmlns:a16="http://schemas.microsoft.com/office/drawing/2014/main" id="{F303C4CD-BCF8-4217-AD80-46DDF5E50E48}"/>
            </a:ext>
          </a:extLst>
        </xdr:cNvPr>
        <xdr:cNvSpPr/>
      </xdr:nvSpPr>
      <xdr:spPr>
        <a:xfrm>
          <a:off x="13289280" y="5580641"/>
          <a:ext cx="8064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7898</xdr:rowOff>
    </xdr:from>
    <xdr:ext cx="469744" cy="259045"/>
    <xdr:sp macro="" textlink="">
      <xdr:nvSpPr>
        <xdr:cNvPr id="156" name="債務償還比率該当値テキスト">
          <a:extLst>
            <a:ext uri="{FF2B5EF4-FFF2-40B4-BE49-F238E27FC236}">
              <a16:creationId xmlns:a16="http://schemas.microsoft.com/office/drawing/2014/main" id="{721C97D7-73C2-4FA5-BB3B-63E1B76568D1}"/>
            </a:ext>
          </a:extLst>
        </xdr:cNvPr>
        <xdr:cNvSpPr txBox="1"/>
      </xdr:nvSpPr>
      <xdr:spPr>
        <a:xfrm>
          <a:off x="13369925" y="5562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21075</xdr:rowOff>
    </xdr:from>
    <xdr:to>
      <xdr:col>72</xdr:col>
      <xdr:colOff>123825</xdr:colOff>
      <xdr:row>28</xdr:row>
      <xdr:rowOff>122675</xdr:rowOff>
    </xdr:to>
    <xdr:sp macro="" textlink="">
      <xdr:nvSpPr>
        <xdr:cNvPr id="157" name="楕円 156">
          <a:extLst>
            <a:ext uri="{FF2B5EF4-FFF2-40B4-BE49-F238E27FC236}">
              <a16:creationId xmlns:a16="http://schemas.microsoft.com/office/drawing/2014/main" id="{7880927B-C92E-41FF-8B5B-BC356F6812B5}"/>
            </a:ext>
          </a:extLst>
        </xdr:cNvPr>
        <xdr:cNvSpPr/>
      </xdr:nvSpPr>
      <xdr:spPr>
        <a:xfrm>
          <a:off x="12629515" y="5570340"/>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71875</xdr:rowOff>
    </xdr:from>
    <xdr:to>
      <xdr:col>76</xdr:col>
      <xdr:colOff>22225</xdr:colOff>
      <xdr:row>28</xdr:row>
      <xdr:rowOff>80271</xdr:rowOff>
    </xdr:to>
    <xdr:cxnSp macro="">
      <xdr:nvCxnSpPr>
        <xdr:cNvPr id="158" name="直線コネクタ 157">
          <a:extLst>
            <a:ext uri="{FF2B5EF4-FFF2-40B4-BE49-F238E27FC236}">
              <a16:creationId xmlns:a16="http://schemas.microsoft.com/office/drawing/2014/main" id="{0C1971CA-E763-4317-A33C-953B7A9AFC37}"/>
            </a:ext>
          </a:extLst>
        </xdr:cNvPr>
        <xdr:cNvCxnSpPr/>
      </xdr:nvCxnSpPr>
      <xdr:spPr>
        <a:xfrm>
          <a:off x="12684125" y="5623045"/>
          <a:ext cx="631190" cy="12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14958</xdr:rowOff>
    </xdr:from>
    <xdr:to>
      <xdr:col>68</xdr:col>
      <xdr:colOff>123825</xdr:colOff>
      <xdr:row>28</xdr:row>
      <xdr:rowOff>116558</xdr:rowOff>
    </xdr:to>
    <xdr:sp macro="" textlink="">
      <xdr:nvSpPr>
        <xdr:cNvPr id="159" name="楕円 158">
          <a:extLst>
            <a:ext uri="{FF2B5EF4-FFF2-40B4-BE49-F238E27FC236}">
              <a16:creationId xmlns:a16="http://schemas.microsoft.com/office/drawing/2014/main" id="{FCA0AB49-C0B8-4717-BB8E-044D90E0AC53}"/>
            </a:ext>
          </a:extLst>
        </xdr:cNvPr>
        <xdr:cNvSpPr/>
      </xdr:nvSpPr>
      <xdr:spPr>
        <a:xfrm>
          <a:off x="11943715" y="5571843"/>
          <a:ext cx="1073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65758</xdr:rowOff>
    </xdr:from>
    <xdr:to>
      <xdr:col>72</xdr:col>
      <xdr:colOff>73025</xdr:colOff>
      <xdr:row>28</xdr:row>
      <xdr:rowOff>71875</xdr:rowOff>
    </xdr:to>
    <xdr:cxnSp macro="">
      <xdr:nvCxnSpPr>
        <xdr:cNvPr id="160" name="直線コネクタ 159">
          <a:extLst>
            <a:ext uri="{FF2B5EF4-FFF2-40B4-BE49-F238E27FC236}">
              <a16:creationId xmlns:a16="http://schemas.microsoft.com/office/drawing/2014/main" id="{2ECA6F9F-7C09-4D7D-AD46-49301028C473}"/>
            </a:ext>
          </a:extLst>
        </xdr:cNvPr>
        <xdr:cNvCxnSpPr/>
      </xdr:nvCxnSpPr>
      <xdr:spPr>
        <a:xfrm>
          <a:off x="11998325" y="5616928"/>
          <a:ext cx="685800" cy="6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70563</xdr:rowOff>
    </xdr:from>
    <xdr:to>
      <xdr:col>64</xdr:col>
      <xdr:colOff>123825</xdr:colOff>
      <xdr:row>30</xdr:row>
      <xdr:rowOff>713</xdr:rowOff>
    </xdr:to>
    <xdr:sp macro="" textlink="">
      <xdr:nvSpPr>
        <xdr:cNvPr id="161" name="楕円 160">
          <a:extLst>
            <a:ext uri="{FF2B5EF4-FFF2-40B4-BE49-F238E27FC236}">
              <a16:creationId xmlns:a16="http://schemas.microsoft.com/office/drawing/2014/main" id="{CB736E09-BA34-4717-9426-337BC31170D3}"/>
            </a:ext>
          </a:extLst>
        </xdr:cNvPr>
        <xdr:cNvSpPr/>
      </xdr:nvSpPr>
      <xdr:spPr>
        <a:xfrm>
          <a:off x="11257915" y="5793183"/>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65758</xdr:rowOff>
    </xdr:from>
    <xdr:to>
      <xdr:col>68</xdr:col>
      <xdr:colOff>73025</xdr:colOff>
      <xdr:row>29</xdr:row>
      <xdr:rowOff>121363</xdr:rowOff>
    </xdr:to>
    <xdr:cxnSp macro="">
      <xdr:nvCxnSpPr>
        <xdr:cNvPr id="162" name="直線コネクタ 161">
          <a:extLst>
            <a:ext uri="{FF2B5EF4-FFF2-40B4-BE49-F238E27FC236}">
              <a16:creationId xmlns:a16="http://schemas.microsoft.com/office/drawing/2014/main" id="{9EC69013-59BA-461A-B78E-2486F1235205}"/>
            </a:ext>
          </a:extLst>
        </xdr:cNvPr>
        <xdr:cNvCxnSpPr/>
      </xdr:nvCxnSpPr>
      <xdr:spPr>
        <a:xfrm flipV="1">
          <a:off x="11312525" y="5616928"/>
          <a:ext cx="685800" cy="230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42446</xdr:rowOff>
    </xdr:from>
    <xdr:to>
      <xdr:col>60</xdr:col>
      <xdr:colOff>123825</xdr:colOff>
      <xdr:row>30</xdr:row>
      <xdr:rowOff>144046</xdr:rowOff>
    </xdr:to>
    <xdr:sp macro="" textlink="">
      <xdr:nvSpPr>
        <xdr:cNvPr id="163" name="楕円 162">
          <a:extLst>
            <a:ext uri="{FF2B5EF4-FFF2-40B4-BE49-F238E27FC236}">
              <a16:creationId xmlns:a16="http://schemas.microsoft.com/office/drawing/2014/main" id="{EB89A09A-4D3A-45D7-8B41-4826F614AC87}"/>
            </a:ext>
          </a:extLst>
        </xdr:cNvPr>
        <xdr:cNvSpPr/>
      </xdr:nvSpPr>
      <xdr:spPr>
        <a:xfrm>
          <a:off x="10572115" y="5940326"/>
          <a:ext cx="1073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121363</xdr:rowOff>
    </xdr:from>
    <xdr:to>
      <xdr:col>64</xdr:col>
      <xdr:colOff>73025</xdr:colOff>
      <xdr:row>30</xdr:row>
      <xdr:rowOff>93246</xdr:rowOff>
    </xdr:to>
    <xdr:cxnSp macro="">
      <xdr:nvCxnSpPr>
        <xdr:cNvPr id="164" name="直線コネクタ 163">
          <a:extLst>
            <a:ext uri="{FF2B5EF4-FFF2-40B4-BE49-F238E27FC236}">
              <a16:creationId xmlns:a16="http://schemas.microsoft.com/office/drawing/2014/main" id="{387B5373-125B-4A80-900A-65E0D0DAD623}"/>
            </a:ext>
          </a:extLst>
        </xdr:cNvPr>
        <xdr:cNvCxnSpPr/>
      </xdr:nvCxnSpPr>
      <xdr:spPr>
        <a:xfrm flipV="1">
          <a:off x="10626725" y="5847793"/>
          <a:ext cx="685800" cy="145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26</xdr:row>
      <xdr:rowOff>23456</xdr:rowOff>
    </xdr:from>
    <xdr:ext cx="469744" cy="259045"/>
    <xdr:sp macro="" textlink="">
      <xdr:nvSpPr>
        <xdr:cNvPr id="165" name="n_1aveValue債務償還比率">
          <a:extLst>
            <a:ext uri="{FF2B5EF4-FFF2-40B4-BE49-F238E27FC236}">
              <a16:creationId xmlns:a16="http://schemas.microsoft.com/office/drawing/2014/main" id="{7F4C9938-27D1-41FD-9859-D7637EA903A7}"/>
            </a:ext>
          </a:extLst>
        </xdr:cNvPr>
        <xdr:cNvSpPr txBox="1"/>
      </xdr:nvSpPr>
      <xdr:spPr>
        <a:xfrm>
          <a:off x="12459412" y="5229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25</xdr:row>
      <xdr:rowOff>145128</xdr:rowOff>
    </xdr:from>
    <xdr:ext cx="469744" cy="259045"/>
    <xdr:sp macro="" textlink="">
      <xdr:nvSpPr>
        <xdr:cNvPr id="166" name="n_2aveValue債務償還比率">
          <a:extLst>
            <a:ext uri="{FF2B5EF4-FFF2-40B4-BE49-F238E27FC236}">
              <a16:creationId xmlns:a16="http://schemas.microsoft.com/office/drawing/2014/main" id="{FDADDA75-5A99-468F-8AD2-710CF18A1A3A}"/>
            </a:ext>
          </a:extLst>
        </xdr:cNvPr>
        <xdr:cNvSpPr txBox="1"/>
      </xdr:nvSpPr>
      <xdr:spPr>
        <a:xfrm>
          <a:off x="11780597" y="5181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71384</xdr:rowOff>
    </xdr:from>
    <xdr:ext cx="469744" cy="259045"/>
    <xdr:sp macro="" textlink="">
      <xdr:nvSpPr>
        <xdr:cNvPr id="167" name="n_3aveValue債務償還比率">
          <a:extLst>
            <a:ext uri="{FF2B5EF4-FFF2-40B4-BE49-F238E27FC236}">
              <a16:creationId xmlns:a16="http://schemas.microsoft.com/office/drawing/2014/main" id="{8C3C3693-26FD-44D3-BCF2-7B388D20F627}"/>
            </a:ext>
          </a:extLst>
        </xdr:cNvPr>
        <xdr:cNvSpPr txBox="1"/>
      </xdr:nvSpPr>
      <xdr:spPr>
        <a:xfrm>
          <a:off x="11094797" y="5451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68336</xdr:rowOff>
    </xdr:from>
    <xdr:ext cx="469744" cy="259045"/>
    <xdr:sp macro="" textlink="">
      <xdr:nvSpPr>
        <xdr:cNvPr id="168" name="n_4aveValue債務償還比率">
          <a:extLst>
            <a:ext uri="{FF2B5EF4-FFF2-40B4-BE49-F238E27FC236}">
              <a16:creationId xmlns:a16="http://schemas.microsoft.com/office/drawing/2014/main" id="{EA75F1F0-115D-4B5E-B254-D1C212CF675D}"/>
            </a:ext>
          </a:extLst>
        </xdr:cNvPr>
        <xdr:cNvSpPr txBox="1"/>
      </xdr:nvSpPr>
      <xdr:spPr>
        <a:xfrm>
          <a:off x="10408997" y="5619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113802</xdr:rowOff>
    </xdr:from>
    <xdr:ext cx="469744" cy="259045"/>
    <xdr:sp macro="" textlink="">
      <xdr:nvSpPr>
        <xdr:cNvPr id="169" name="n_1mainValue債務償還比率">
          <a:extLst>
            <a:ext uri="{FF2B5EF4-FFF2-40B4-BE49-F238E27FC236}">
              <a16:creationId xmlns:a16="http://schemas.microsoft.com/office/drawing/2014/main" id="{E88DE7AD-97E5-4693-B2FD-DD4A14A23F0F}"/>
            </a:ext>
          </a:extLst>
        </xdr:cNvPr>
        <xdr:cNvSpPr txBox="1"/>
      </xdr:nvSpPr>
      <xdr:spPr>
        <a:xfrm>
          <a:off x="12459412" y="566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107685</xdr:rowOff>
    </xdr:from>
    <xdr:ext cx="469744" cy="259045"/>
    <xdr:sp macro="" textlink="">
      <xdr:nvSpPr>
        <xdr:cNvPr id="170" name="n_2mainValue債務償還比率">
          <a:extLst>
            <a:ext uri="{FF2B5EF4-FFF2-40B4-BE49-F238E27FC236}">
              <a16:creationId xmlns:a16="http://schemas.microsoft.com/office/drawing/2014/main" id="{96627AC8-B50F-4F10-BBFA-FC16FC01458C}"/>
            </a:ext>
          </a:extLst>
        </xdr:cNvPr>
        <xdr:cNvSpPr txBox="1"/>
      </xdr:nvSpPr>
      <xdr:spPr>
        <a:xfrm>
          <a:off x="11780597" y="5658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163290</xdr:rowOff>
    </xdr:from>
    <xdr:ext cx="469744" cy="259045"/>
    <xdr:sp macro="" textlink="">
      <xdr:nvSpPr>
        <xdr:cNvPr id="171" name="n_3mainValue債務償還比率">
          <a:extLst>
            <a:ext uri="{FF2B5EF4-FFF2-40B4-BE49-F238E27FC236}">
              <a16:creationId xmlns:a16="http://schemas.microsoft.com/office/drawing/2014/main" id="{1E46E9E4-9648-44AC-8F7D-13994E983FE8}"/>
            </a:ext>
          </a:extLst>
        </xdr:cNvPr>
        <xdr:cNvSpPr txBox="1"/>
      </xdr:nvSpPr>
      <xdr:spPr>
        <a:xfrm>
          <a:off x="11094797" y="5889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135173</xdr:rowOff>
    </xdr:from>
    <xdr:ext cx="469744" cy="259045"/>
    <xdr:sp macro="" textlink="">
      <xdr:nvSpPr>
        <xdr:cNvPr id="172" name="n_4mainValue債務償還比率">
          <a:extLst>
            <a:ext uri="{FF2B5EF4-FFF2-40B4-BE49-F238E27FC236}">
              <a16:creationId xmlns:a16="http://schemas.microsoft.com/office/drawing/2014/main" id="{4B49158C-932A-4AB2-91E6-CE9572DEF0F5}"/>
            </a:ext>
          </a:extLst>
        </xdr:cNvPr>
        <xdr:cNvSpPr txBox="1"/>
      </xdr:nvSpPr>
      <xdr:spPr>
        <a:xfrm>
          <a:off x="10408997" y="6027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a:extLst>
            <a:ext uri="{FF2B5EF4-FFF2-40B4-BE49-F238E27FC236}">
              <a16:creationId xmlns:a16="http://schemas.microsoft.com/office/drawing/2014/main" id="{5857208E-9284-4008-A97F-7E38994E203B}"/>
            </a:ext>
          </a:extLst>
        </xdr:cNvPr>
        <xdr:cNvSpPr/>
      </xdr:nvSpPr>
      <xdr:spPr>
        <a:xfrm>
          <a:off x="1142365" y="797242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a:extLst>
            <a:ext uri="{FF2B5EF4-FFF2-40B4-BE49-F238E27FC236}">
              <a16:creationId xmlns:a16="http://schemas.microsoft.com/office/drawing/2014/main" id="{ABBFD991-0A29-4796-A18F-4B6DCB6861EA}"/>
            </a:ext>
          </a:extLst>
        </xdr:cNvPr>
        <xdr:cNvSpPr/>
      </xdr:nvSpPr>
      <xdr:spPr>
        <a:xfrm>
          <a:off x="1142365" y="1177099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a:extLst>
            <a:ext uri="{FF2B5EF4-FFF2-40B4-BE49-F238E27FC236}">
              <a16:creationId xmlns:a16="http://schemas.microsoft.com/office/drawing/2014/main" id="{3C810511-F428-4647-AE33-B70D5B3F56FD}"/>
            </a:ext>
          </a:extLst>
        </xdr:cNvPr>
        <xdr:cNvSpPr txBox="1"/>
      </xdr:nvSpPr>
      <xdr:spPr>
        <a:xfrm>
          <a:off x="830580" y="82226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a:extLst>
            <a:ext uri="{FF2B5EF4-FFF2-40B4-BE49-F238E27FC236}">
              <a16:creationId xmlns:a16="http://schemas.microsoft.com/office/drawing/2014/main" id="{95973D0C-3BA9-4E63-8C71-90896C89C10C}"/>
            </a:ext>
          </a:extLst>
        </xdr:cNvPr>
        <xdr:cNvSpPr txBox="1"/>
      </xdr:nvSpPr>
      <xdr:spPr>
        <a:xfrm>
          <a:off x="6285865" y="1089533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a:extLst>
            <a:ext uri="{FF2B5EF4-FFF2-40B4-BE49-F238E27FC236}">
              <a16:creationId xmlns:a16="http://schemas.microsoft.com/office/drawing/2014/main" id="{9C2B47A8-A4BD-4555-8A93-25517BE4BEFD}"/>
            </a:ext>
          </a:extLst>
        </xdr:cNvPr>
        <xdr:cNvSpPr txBox="1"/>
      </xdr:nvSpPr>
      <xdr:spPr>
        <a:xfrm>
          <a:off x="830580" y="119995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a:extLst>
            <a:ext uri="{FF2B5EF4-FFF2-40B4-BE49-F238E27FC236}">
              <a16:creationId xmlns:a16="http://schemas.microsoft.com/office/drawing/2014/main" id="{DD0B0E42-D856-454B-9065-4B418016C212}"/>
            </a:ext>
          </a:extLst>
        </xdr:cNvPr>
        <xdr:cNvSpPr txBox="1"/>
      </xdr:nvSpPr>
      <xdr:spPr>
        <a:xfrm>
          <a:off x="6285865" y="14757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5FC07C4-3403-4A8A-BC37-C4E5BECF1B4B}"/>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E8DD2AA-FD8B-493E-B1C8-1FF50B90EC68}"/>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BCB66FD-2CCA-4971-ACC7-BC2A6A1A05A8}"/>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0DFE7A4-079C-4140-897D-03F8D6159EE1}"/>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大阪府千早赤阪村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0FCC144-49CF-400D-8FE3-1A31153F29AE}"/>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3E218175-8C83-4F73-8E85-F983CE84CC00}"/>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1D31017-A507-4046-8642-92B5EEDA959A}"/>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AA8320A-66E6-4A17-BFAC-1ABBEC8EA80D}"/>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6F1FEF6-81BE-44A4-95FA-71A358888C18}"/>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7556A6E-2B72-4451-8820-737277076D2C}"/>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4,782
4,757
37.30
4,063,880
3,822,483
195,794
2,346,003
3,692,906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D4409BA-55E8-4202-9953-B047E64F2545}"/>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94511E3-A815-4B9F-8C21-1A4B6517112E}"/>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5DAC274-ADCB-422E-B41B-A560F07368C3}"/>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EE5BBAC-4B0B-40F8-AB7B-42B5DF3EA82D}"/>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74DA56E-818B-45E4-AF7D-464F5C8D89D4}"/>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5619740-D5B3-493E-9E32-89A8304CA3C7}"/>
            </a:ext>
          </a:extLst>
        </xdr:cNvPr>
        <xdr:cNvSpPr/>
      </xdr:nvSpPr>
      <xdr:spPr>
        <a:xfrm>
          <a:off x="6474460" y="1714500"/>
          <a:ext cx="329819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9C5C848-D76C-46F6-9163-FB59AB27E656}"/>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7F6345F-8B55-437D-B5D8-200FCFCB4532}"/>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B7BADC3-969F-4DA3-A797-BD5E583E5077}"/>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4A61074A-801F-4FC5-B641-6189FA82F163}"/>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FCC860B-416C-405E-8143-D9D8637843C0}"/>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A1559E7-CFBC-46C9-9670-5EB71B90918C}"/>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2C5A395-32B7-4206-9431-52882430AD76}"/>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F228EBD-F625-420A-AF57-081E53E39435}"/>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0499349-213A-4751-AEE6-64934B24CF46}"/>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254FCCD-C462-422D-A3AC-DF641EA400E5}"/>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398E4AB-CED9-4B42-B8F1-B1C3A0EB6F5B}"/>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D76C324-6CD4-4E7A-9765-3920FF7F1699}"/>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3C80B0BA-E774-442C-B327-629C87563690}"/>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8BD61A3-F015-468D-A2B3-2D556FD885DC}"/>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7768CB8E-EE17-48F1-A32B-186FBFBE6250}"/>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538CB2D8-15F2-4F24-8EA7-03D4DAFD92B4}"/>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96297E1-7034-4F49-B595-A914223B12FA}"/>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108B521F-F0CB-4F00-9F4D-14CBE1E591EB}"/>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0DA18A3-4BBF-47C6-BBE9-3B431D492CF5}"/>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EE18ED7E-7370-49C0-A9E6-496F8EC55D15}"/>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2B6E4D0-578A-41F7-972F-BB18417BED1D}"/>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27BFEA8-C307-4E72-B332-0C7C35D77ADE}"/>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EB08541-9E0D-447D-A601-2C6E5096F9E0}"/>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6C79FB6-2789-436A-9247-70BFCD9007B3}"/>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BC79FB6E-0E9A-40CB-AAC6-93A3483BF5FD}"/>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391B2699-465C-4BF5-8F95-AB6A509DFB9A}"/>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248814A3-44B1-4E27-8C68-A01BCFB207C8}"/>
            </a:ext>
          </a:extLst>
        </xdr:cNvPr>
        <xdr:cNvCxnSpPr/>
      </xdr:nvCxnSpPr>
      <xdr:spPr>
        <a:xfrm>
          <a:off x="6858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8CE81F5F-8CD5-4725-816E-B76A06CAEC2A}"/>
            </a:ext>
          </a:extLst>
        </xdr:cNvPr>
        <xdr:cNvSpPr txBox="1"/>
      </xdr:nvSpPr>
      <xdr:spPr>
        <a:xfrm>
          <a:off x="2738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A50D9117-C36C-4A81-8A47-F426DE7FE36D}"/>
            </a:ext>
          </a:extLst>
        </xdr:cNvPr>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60FEDE6A-D473-462D-BACA-AF02AC0BE69E}"/>
            </a:ext>
          </a:extLst>
        </xdr:cNvPr>
        <xdr:cNvSpPr txBox="1"/>
      </xdr:nvSpPr>
      <xdr:spPr>
        <a:xfrm>
          <a:off x="34370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8742EFDA-195C-4076-812E-295AB998BC0B}"/>
            </a:ext>
          </a:extLst>
        </xdr:cNvPr>
        <xdr:cNvCxnSpPr/>
      </xdr:nvCxnSpPr>
      <xdr:spPr>
        <a:xfrm>
          <a:off x="6858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598C91DB-D36E-4DB9-9A79-9154E1DABB33}"/>
            </a:ext>
          </a:extLst>
        </xdr:cNvPr>
        <xdr:cNvSpPr txBox="1"/>
      </xdr:nvSpPr>
      <xdr:spPr>
        <a:xfrm>
          <a:off x="34370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F48D032F-3833-4F18-B1AC-ABA7E2F1372F}"/>
            </a:ext>
          </a:extLst>
        </xdr:cNvPr>
        <xdr:cNvCxnSpPr/>
      </xdr:nvCxnSpPr>
      <xdr:spPr>
        <a:xfrm>
          <a:off x="6858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3F75340B-2716-4B97-BDC3-F9F968A82D74}"/>
            </a:ext>
          </a:extLst>
        </xdr:cNvPr>
        <xdr:cNvSpPr txBox="1"/>
      </xdr:nvSpPr>
      <xdr:spPr>
        <a:xfrm>
          <a:off x="34370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CA11BA79-4C19-444E-B8AE-AB078FF8DDF8}"/>
            </a:ext>
          </a:extLst>
        </xdr:cNvPr>
        <xdr:cNvCxnSpPr/>
      </xdr:nvCxnSpPr>
      <xdr:spPr>
        <a:xfrm>
          <a:off x="6858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C974738A-A072-4641-86A6-2F6266B5E7B4}"/>
            </a:ext>
          </a:extLst>
        </xdr:cNvPr>
        <xdr:cNvSpPr txBox="1"/>
      </xdr:nvSpPr>
      <xdr:spPr>
        <a:xfrm>
          <a:off x="34370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B2EA5EBC-F459-4CDD-93AC-D786EB2FF2C0}"/>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9A15B4B1-861E-4D6E-A55F-CB1277552E90}"/>
            </a:ext>
          </a:extLst>
        </xdr:cNvPr>
        <xdr:cNvSpPr txBox="1"/>
      </xdr:nvSpPr>
      <xdr:spPr>
        <a:xfrm>
          <a:off x="38686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DE806F95-B7AF-4F67-ABB9-9C9856E9F80D}"/>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7620</xdr:rowOff>
    </xdr:from>
    <xdr:to>
      <xdr:col>24</xdr:col>
      <xdr:colOff>62865</xdr:colOff>
      <xdr:row>42</xdr:row>
      <xdr:rowOff>9525</xdr:rowOff>
    </xdr:to>
    <xdr:cxnSp macro="">
      <xdr:nvCxnSpPr>
        <xdr:cNvPr id="57" name="直線コネクタ 56">
          <a:extLst>
            <a:ext uri="{FF2B5EF4-FFF2-40B4-BE49-F238E27FC236}">
              <a16:creationId xmlns:a16="http://schemas.microsoft.com/office/drawing/2014/main" id="{0CEF23D4-FB34-4E84-8233-3F79F15C17BA}"/>
            </a:ext>
          </a:extLst>
        </xdr:cNvPr>
        <xdr:cNvCxnSpPr/>
      </xdr:nvCxnSpPr>
      <xdr:spPr>
        <a:xfrm flipV="1">
          <a:off x="4173855" y="5667375"/>
          <a:ext cx="0" cy="1544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13352</xdr:rowOff>
    </xdr:from>
    <xdr:ext cx="405111" cy="259045"/>
    <xdr:sp macro="" textlink="">
      <xdr:nvSpPr>
        <xdr:cNvPr id="58" name="【道路】&#10;有形固定資産減価償却率最小値テキスト">
          <a:extLst>
            <a:ext uri="{FF2B5EF4-FFF2-40B4-BE49-F238E27FC236}">
              <a16:creationId xmlns:a16="http://schemas.microsoft.com/office/drawing/2014/main" id="{F9E39598-61DB-4272-A569-67D7D85141A7}"/>
            </a:ext>
          </a:extLst>
        </xdr:cNvPr>
        <xdr:cNvSpPr txBox="1"/>
      </xdr:nvSpPr>
      <xdr:spPr>
        <a:xfrm>
          <a:off x="4212590" y="721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9525</xdr:rowOff>
    </xdr:from>
    <xdr:to>
      <xdr:col>24</xdr:col>
      <xdr:colOff>152400</xdr:colOff>
      <xdr:row>42</xdr:row>
      <xdr:rowOff>9525</xdr:rowOff>
    </xdr:to>
    <xdr:cxnSp macro="">
      <xdr:nvCxnSpPr>
        <xdr:cNvPr id="59" name="直線コネクタ 58">
          <a:extLst>
            <a:ext uri="{FF2B5EF4-FFF2-40B4-BE49-F238E27FC236}">
              <a16:creationId xmlns:a16="http://schemas.microsoft.com/office/drawing/2014/main" id="{DAE8A1FB-4E09-4FD1-95F5-F1CFD60ECCC6}"/>
            </a:ext>
          </a:extLst>
        </xdr:cNvPr>
        <xdr:cNvCxnSpPr/>
      </xdr:nvCxnSpPr>
      <xdr:spPr>
        <a:xfrm>
          <a:off x="4112260" y="72123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125747</xdr:rowOff>
    </xdr:from>
    <xdr:ext cx="405111" cy="259045"/>
    <xdr:sp macro="" textlink="">
      <xdr:nvSpPr>
        <xdr:cNvPr id="60" name="【道路】&#10;有形固定資産減価償却率最大値テキスト">
          <a:extLst>
            <a:ext uri="{FF2B5EF4-FFF2-40B4-BE49-F238E27FC236}">
              <a16:creationId xmlns:a16="http://schemas.microsoft.com/office/drawing/2014/main" id="{B0098D68-6305-4E41-AC86-89C6775C4F04}"/>
            </a:ext>
          </a:extLst>
        </xdr:cNvPr>
        <xdr:cNvSpPr txBox="1"/>
      </xdr:nvSpPr>
      <xdr:spPr>
        <a:xfrm>
          <a:off x="4212590" y="5444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7620</xdr:rowOff>
    </xdr:from>
    <xdr:to>
      <xdr:col>24</xdr:col>
      <xdr:colOff>152400</xdr:colOff>
      <xdr:row>33</xdr:row>
      <xdr:rowOff>7620</xdr:rowOff>
    </xdr:to>
    <xdr:cxnSp macro="">
      <xdr:nvCxnSpPr>
        <xdr:cNvPr id="61" name="直線コネクタ 60">
          <a:extLst>
            <a:ext uri="{FF2B5EF4-FFF2-40B4-BE49-F238E27FC236}">
              <a16:creationId xmlns:a16="http://schemas.microsoft.com/office/drawing/2014/main" id="{A19B5243-9EA8-46CA-8F87-C16536F2F192}"/>
            </a:ext>
          </a:extLst>
        </xdr:cNvPr>
        <xdr:cNvCxnSpPr/>
      </xdr:nvCxnSpPr>
      <xdr:spPr>
        <a:xfrm>
          <a:off x="4112260" y="56673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63517</xdr:rowOff>
    </xdr:from>
    <xdr:ext cx="405111" cy="259045"/>
    <xdr:sp macro="" textlink="">
      <xdr:nvSpPr>
        <xdr:cNvPr id="62" name="【道路】&#10;有形固定資産減価償却率平均値テキスト">
          <a:extLst>
            <a:ext uri="{FF2B5EF4-FFF2-40B4-BE49-F238E27FC236}">
              <a16:creationId xmlns:a16="http://schemas.microsoft.com/office/drawing/2014/main" id="{69FDBF86-5BED-4162-8E87-0C100808BDA6}"/>
            </a:ext>
          </a:extLst>
        </xdr:cNvPr>
        <xdr:cNvSpPr txBox="1"/>
      </xdr:nvSpPr>
      <xdr:spPr>
        <a:xfrm>
          <a:off x="4212590" y="6403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40640</xdr:rowOff>
    </xdr:from>
    <xdr:to>
      <xdr:col>24</xdr:col>
      <xdr:colOff>114300</xdr:colOff>
      <xdr:row>38</xdr:row>
      <xdr:rowOff>142240</xdr:rowOff>
    </xdr:to>
    <xdr:sp macro="" textlink="">
      <xdr:nvSpPr>
        <xdr:cNvPr id="63" name="フローチャート: 判断 62">
          <a:extLst>
            <a:ext uri="{FF2B5EF4-FFF2-40B4-BE49-F238E27FC236}">
              <a16:creationId xmlns:a16="http://schemas.microsoft.com/office/drawing/2014/main" id="{7F3171C1-43A6-417C-93A6-3694180F83EB}"/>
            </a:ext>
          </a:extLst>
        </xdr:cNvPr>
        <xdr:cNvSpPr/>
      </xdr:nvSpPr>
      <xdr:spPr>
        <a:xfrm>
          <a:off x="4131310" y="655574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36830</xdr:rowOff>
    </xdr:from>
    <xdr:to>
      <xdr:col>20</xdr:col>
      <xdr:colOff>38100</xdr:colOff>
      <xdr:row>38</xdr:row>
      <xdr:rowOff>138430</xdr:rowOff>
    </xdr:to>
    <xdr:sp macro="" textlink="">
      <xdr:nvSpPr>
        <xdr:cNvPr id="64" name="フローチャート: 判断 63">
          <a:extLst>
            <a:ext uri="{FF2B5EF4-FFF2-40B4-BE49-F238E27FC236}">
              <a16:creationId xmlns:a16="http://schemas.microsoft.com/office/drawing/2014/main" id="{DFB0A469-F763-4072-8EDE-279028B34600}"/>
            </a:ext>
          </a:extLst>
        </xdr:cNvPr>
        <xdr:cNvSpPr/>
      </xdr:nvSpPr>
      <xdr:spPr>
        <a:xfrm>
          <a:off x="3388360" y="65519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13970</xdr:rowOff>
    </xdr:from>
    <xdr:to>
      <xdr:col>15</xdr:col>
      <xdr:colOff>101600</xdr:colOff>
      <xdr:row>38</xdr:row>
      <xdr:rowOff>115570</xdr:rowOff>
    </xdr:to>
    <xdr:sp macro="" textlink="">
      <xdr:nvSpPr>
        <xdr:cNvPr id="65" name="フローチャート: 判断 64">
          <a:extLst>
            <a:ext uri="{FF2B5EF4-FFF2-40B4-BE49-F238E27FC236}">
              <a16:creationId xmlns:a16="http://schemas.microsoft.com/office/drawing/2014/main" id="{B85AF363-D160-4349-9633-125942E5B0A9}"/>
            </a:ext>
          </a:extLst>
        </xdr:cNvPr>
        <xdr:cNvSpPr/>
      </xdr:nvSpPr>
      <xdr:spPr>
        <a:xfrm>
          <a:off x="2571750" y="653288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27305</xdr:rowOff>
    </xdr:from>
    <xdr:to>
      <xdr:col>10</xdr:col>
      <xdr:colOff>165100</xdr:colOff>
      <xdr:row>38</xdr:row>
      <xdr:rowOff>128905</xdr:rowOff>
    </xdr:to>
    <xdr:sp macro="" textlink="">
      <xdr:nvSpPr>
        <xdr:cNvPr id="66" name="フローチャート: 判断 65">
          <a:extLst>
            <a:ext uri="{FF2B5EF4-FFF2-40B4-BE49-F238E27FC236}">
              <a16:creationId xmlns:a16="http://schemas.microsoft.com/office/drawing/2014/main" id="{21544F15-F401-41FC-BCCA-70EC038C8F9D}"/>
            </a:ext>
          </a:extLst>
        </xdr:cNvPr>
        <xdr:cNvSpPr/>
      </xdr:nvSpPr>
      <xdr:spPr>
        <a:xfrm>
          <a:off x="1774190" y="6540500"/>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2540</xdr:rowOff>
    </xdr:from>
    <xdr:to>
      <xdr:col>6</xdr:col>
      <xdr:colOff>38100</xdr:colOff>
      <xdr:row>38</xdr:row>
      <xdr:rowOff>104140</xdr:rowOff>
    </xdr:to>
    <xdr:sp macro="" textlink="">
      <xdr:nvSpPr>
        <xdr:cNvPr id="67" name="フローチャート: 判断 66">
          <a:extLst>
            <a:ext uri="{FF2B5EF4-FFF2-40B4-BE49-F238E27FC236}">
              <a16:creationId xmlns:a16="http://schemas.microsoft.com/office/drawing/2014/main" id="{E49BFC26-A6FC-45E1-9C26-681517862DA5}"/>
            </a:ext>
          </a:extLst>
        </xdr:cNvPr>
        <xdr:cNvSpPr/>
      </xdr:nvSpPr>
      <xdr:spPr>
        <a:xfrm>
          <a:off x="988060" y="651764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107A2306-8D21-461B-A94A-831224CC8DE0}"/>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D4E9377-0504-4544-9DE3-41080D7052B4}"/>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9369DA0-0ADA-443C-AA8C-575AB23B7FC9}"/>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59DD20AB-1849-45D8-8FE1-CE762F17817F}"/>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52B9F997-9A34-4CE3-99A4-CDA3A00386AE}"/>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143510</xdr:rowOff>
    </xdr:from>
    <xdr:to>
      <xdr:col>24</xdr:col>
      <xdr:colOff>114300</xdr:colOff>
      <xdr:row>40</xdr:row>
      <xdr:rowOff>73660</xdr:rowOff>
    </xdr:to>
    <xdr:sp macro="" textlink="">
      <xdr:nvSpPr>
        <xdr:cNvPr id="73" name="楕円 72">
          <a:extLst>
            <a:ext uri="{FF2B5EF4-FFF2-40B4-BE49-F238E27FC236}">
              <a16:creationId xmlns:a16="http://schemas.microsoft.com/office/drawing/2014/main" id="{36D5640E-2C0D-4B12-9DEA-DEBEC933BCE7}"/>
            </a:ext>
          </a:extLst>
        </xdr:cNvPr>
        <xdr:cNvSpPr/>
      </xdr:nvSpPr>
      <xdr:spPr>
        <a:xfrm>
          <a:off x="4131310" y="682815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121937</xdr:rowOff>
    </xdr:from>
    <xdr:ext cx="405111" cy="259045"/>
    <xdr:sp macro="" textlink="">
      <xdr:nvSpPr>
        <xdr:cNvPr id="74" name="【道路】&#10;有形固定資産減価償却率該当値テキスト">
          <a:extLst>
            <a:ext uri="{FF2B5EF4-FFF2-40B4-BE49-F238E27FC236}">
              <a16:creationId xmlns:a16="http://schemas.microsoft.com/office/drawing/2014/main" id="{752E6785-B778-480E-974B-57587E9FF9A8}"/>
            </a:ext>
          </a:extLst>
        </xdr:cNvPr>
        <xdr:cNvSpPr txBox="1"/>
      </xdr:nvSpPr>
      <xdr:spPr>
        <a:xfrm>
          <a:off x="4212590" y="6810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105410</xdr:rowOff>
    </xdr:from>
    <xdr:to>
      <xdr:col>20</xdr:col>
      <xdr:colOff>38100</xdr:colOff>
      <xdr:row>40</xdr:row>
      <xdr:rowOff>35560</xdr:rowOff>
    </xdr:to>
    <xdr:sp macro="" textlink="">
      <xdr:nvSpPr>
        <xdr:cNvPr id="75" name="楕円 74">
          <a:extLst>
            <a:ext uri="{FF2B5EF4-FFF2-40B4-BE49-F238E27FC236}">
              <a16:creationId xmlns:a16="http://schemas.microsoft.com/office/drawing/2014/main" id="{04EEA32C-147A-4F90-A25E-3C24A870944B}"/>
            </a:ext>
          </a:extLst>
        </xdr:cNvPr>
        <xdr:cNvSpPr/>
      </xdr:nvSpPr>
      <xdr:spPr>
        <a:xfrm>
          <a:off x="3388360" y="679005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156210</xdr:rowOff>
    </xdr:from>
    <xdr:to>
      <xdr:col>24</xdr:col>
      <xdr:colOff>63500</xdr:colOff>
      <xdr:row>40</xdr:row>
      <xdr:rowOff>22860</xdr:rowOff>
    </xdr:to>
    <xdr:cxnSp macro="">
      <xdr:nvCxnSpPr>
        <xdr:cNvPr id="76" name="直線コネクタ 75">
          <a:extLst>
            <a:ext uri="{FF2B5EF4-FFF2-40B4-BE49-F238E27FC236}">
              <a16:creationId xmlns:a16="http://schemas.microsoft.com/office/drawing/2014/main" id="{612E2115-7732-41B0-A106-DE052747E24B}"/>
            </a:ext>
          </a:extLst>
        </xdr:cNvPr>
        <xdr:cNvCxnSpPr/>
      </xdr:nvCxnSpPr>
      <xdr:spPr>
        <a:xfrm>
          <a:off x="3431540" y="6844665"/>
          <a:ext cx="74295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65405</xdr:rowOff>
    </xdr:from>
    <xdr:to>
      <xdr:col>15</xdr:col>
      <xdr:colOff>101600</xdr:colOff>
      <xdr:row>39</xdr:row>
      <xdr:rowOff>167005</xdr:rowOff>
    </xdr:to>
    <xdr:sp macro="" textlink="">
      <xdr:nvSpPr>
        <xdr:cNvPr id="77" name="楕円 76">
          <a:extLst>
            <a:ext uri="{FF2B5EF4-FFF2-40B4-BE49-F238E27FC236}">
              <a16:creationId xmlns:a16="http://schemas.microsoft.com/office/drawing/2014/main" id="{456B3041-C05D-446C-BACC-89D6F8349C09}"/>
            </a:ext>
          </a:extLst>
        </xdr:cNvPr>
        <xdr:cNvSpPr/>
      </xdr:nvSpPr>
      <xdr:spPr>
        <a:xfrm>
          <a:off x="2571750" y="675005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116205</xdr:rowOff>
    </xdr:from>
    <xdr:to>
      <xdr:col>19</xdr:col>
      <xdr:colOff>177800</xdr:colOff>
      <xdr:row>39</xdr:row>
      <xdr:rowOff>156210</xdr:rowOff>
    </xdr:to>
    <xdr:cxnSp macro="">
      <xdr:nvCxnSpPr>
        <xdr:cNvPr id="78" name="直線コネクタ 77">
          <a:extLst>
            <a:ext uri="{FF2B5EF4-FFF2-40B4-BE49-F238E27FC236}">
              <a16:creationId xmlns:a16="http://schemas.microsoft.com/office/drawing/2014/main" id="{3A2FD768-F596-4768-9822-6940E9573658}"/>
            </a:ext>
          </a:extLst>
        </xdr:cNvPr>
        <xdr:cNvCxnSpPr/>
      </xdr:nvCxnSpPr>
      <xdr:spPr>
        <a:xfrm>
          <a:off x="2626360" y="6802755"/>
          <a:ext cx="80518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38735</xdr:rowOff>
    </xdr:from>
    <xdr:to>
      <xdr:col>10</xdr:col>
      <xdr:colOff>165100</xdr:colOff>
      <xdr:row>39</xdr:row>
      <xdr:rowOff>140335</xdr:rowOff>
    </xdr:to>
    <xdr:sp macro="" textlink="">
      <xdr:nvSpPr>
        <xdr:cNvPr id="79" name="楕円 78">
          <a:extLst>
            <a:ext uri="{FF2B5EF4-FFF2-40B4-BE49-F238E27FC236}">
              <a16:creationId xmlns:a16="http://schemas.microsoft.com/office/drawing/2014/main" id="{9C458878-9445-4770-8240-90D153267D10}"/>
            </a:ext>
          </a:extLst>
        </xdr:cNvPr>
        <xdr:cNvSpPr/>
      </xdr:nvSpPr>
      <xdr:spPr>
        <a:xfrm>
          <a:off x="1774190" y="672528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89535</xdr:rowOff>
    </xdr:from>
    <xdr:to>
      <xdr:col>15</xdr:col>
      <xdr:colOff>50800</xdr:colOff>
      <xdr:row>39</xdr:row>
      <xdr:rowOff>116205</xdr:rowOff>
    </xdr:to>
    <xdr:cxnSp macro="">
      <xdr:nvCxnSpPr>
        <xdr:cNvPr id="80" name="直線コネクタ 79">
          <a:extLst>
            <a:ext uri="{FF2B5EF4-FFF2-40B4-BE49-F238E27FC236}">
              <a16:creationId xmlns:a16="http://schemas.microsoft.com/office/drawing/2014/main" id="{A0CD36A9-88EA-484B-9BE8-5C2A56D59507}"/>
            </a:ext>
          </a:extLst>
        </xdr:cNvPr>
        <xdr:cNvCxnSpPr/>
      </xdr:nvCxnSpPr>
      <xdr:spPr>
        <a:xfrm>
          <a:off x="1828800" y="6779895"/>
          <a:ext cx="79756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12065</xdr:rowOff>
    </xdr:from>
    <xdr:to>
      <xdr:col>6</xdr:col>
      <xdr:colOff>38100</xdr:colOff>
      <xdr:row>39</xdr:row>
      <xdr:rowOff>113665</xdr:rowOff>
    </xdr:to>
    <xdr:sp macro="" textlink="">
      <xdr:nvSpPr>
        <xdr:cNvPr id="81" name="楕円 80">
          <a:extLst>
            <a:ext uri="{FF2B5EF4-FFF2-40B4-BE49-F238E27FC236}">
              <a16:creationId xmlns:a16="http://schemas.microsoft.com/office/drawing/2014/main" id="{DF96EEB1-B037-4CF8-A0B3-6632AB29F6B0}"/>
            </a:ext>
          </a:extLst>
        </xdr:cNvPr>
        <xdr:cNvSpPr/>
      </xdr:nvSpPr>
      <xdr:spPr>
        <a:xfrm>
          <a:off x="988060" y="67024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62865</xdr:rowOff>
    </xdr:from>
    <xdr:to>
      <xdr:col>10</xdr:col>
      <xdr:colOff>114300</xdr:colOff>
      <xdr:row>39</xdr:row>
      <xdr:rowOff>89535</xdr:rowOff>
    </xdr:to>
    <xdr:cxnSp macro="">
      <xdr:nvCxnSpPr>
        <xdr:cNvPr id="82" name="直線コネクタ 81">
          <a:extLst>
            <a:ext uri="{FF2B5EF4-FFF2-40B4-BE49-F238E27FC236}">
              <a16:creationId xmlns:a16="http://schemas.microsoft.com/office/drawing/2014/main" id="{BB489E79-4B52-4CD7-BC48-FC0BE5CEFBF2}"/>
            </a:ext>
          </a:extLst>
        </xdr:cNvPr>
        <xdr:cNvCxnSpPr/>
      </xdr:nvCxnSpPr>
      <xdr:spPr>
        <a:xfrm>
          <a:off x="1031240" y="6745605"/>
          <a:ext cx="7975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154957</xdr:rowOff>
    </xdr:from>
    <xdr:ext cx="405111" cy="259045"/>
    <xdr:sp macro="" textlink="">
      <xdr:nvSpPr>
        <xdr:cNvPr id="83" name="n_1aveValue【道路】&#10;有形固定資産減価償却率">
          <a:extLst>
            <a:ext uri="{FF2B5EF4-FFF2-40B4-BE49-F238E27FC236}">
              <a16:creationId xmlns:a16="http://schemas.microsoft.com/office/drawing/2014/main" id="{91BB2774-FEFC-4F5E-8365-F9942B32B785}"/>
            </a:ext>
          </a:extLst>
        </xdr:cNvPr>
        <xdr:cNvSpPr txBox="1"/>
      </xdr:nvSpPr>
      <xdr:spPr>
        <a:xfrm>
          <a:off x="32391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132097</xdr:rowOff>
    </xdr:from>
    <xdr:ext cx="405111" cy="259045"/>
    <xdr:sp macro="" textlink="">
      <xdr:nvSpPr>
        <xdr:cNvPr id="84" name="n_2aveValue【道路】&#10;有形固定資産減価償却率">
          <a:extLst>
            <a:ext uri="{FF2B5EF4-FFF2-40B4-BE49-F238E27FC236}">
              <a16:creationId xmlns:a16="http://schemas.microsoft.com/office/drawing/2014/main" id="{822A4F42-56F4-4D9A-960B-665A0EF91E15}"/>
            </a:ext>
          </a:extLst>
        </xdr:cNvPr>
        <xdr:cNvSpPr txBox="1"/>
      </xdr:nvSpPr>
      <xdr:spPr>
        <a:xfrm>
          <a:off x="2439044" y="630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145432</xdr:rowOff>
    </xdr:from>
    <xdr:ext cx="405111" cy="259045"/>
    <xdr:sp macro="" textlink="">
      <xdr:nvSpPr>
        <xdr:cNvPr id="85" name="n_3aveValue【道路】&#10;有形固定資産減価償却率">
          <a:extLst>
            <a:ext uri="{FF2B5EF4-FFF2-40B4-BE49-F238E27FC236}">
              <a16:creationId xmlns:a16="http://schemas.microsoft.com/office/drawing/2014/main" id="{2F526248-4CBF-4B9A-AE29-5DCC1E682EA3}"/>
            </a:ext>
          </a:extLst>
        </xdr:cNvPr>
        <xdr:cNvSpPr txBox="1"/>
      </xdr:nvSpPr>
      <xdr:spPr>
        <a:xfrm>
          <a:off x="1641484" y="631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120667</xdr:rowOff>
    </xdr:from>
    <xdr:ext cx="405111" cy="259045"/>
    <xdr:sp macro="" textlink="">
      <xdr:nvSpPr>
        <xdr:cNvPr id="86" name="n_4aveValue【道路】&#10;有形固定資産減価償却率">
          <a:extLst>
            <a:ext uri="{FF2B5EF4-FFF2-40B4-BE49-F238E27FC236}">
              <a16:creationId xmlns:a16="http://schemas.microsoft.com/office/drawing/2014/main" id="{862D88A4-4623-47EA-9B5E-D98E481511A9}"/>
            </a:ext>
          </a:extLst>
        </xdr:cNvPr>
        <xdr:cNvSpPr txBox="1"/>
      </xdr:nvSpPr>
      <xdr:spPr>
        <a:xfrm>
          <a:off x="855354" y="6294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26687</xdr:rowOff>
    </xdr:from>
    <xdr:ext cx="405111" cy="259045"/>
    <xdr:sp macro="" textlink="">
      <xdr:nvSpPr>
        <xdr:cNvPr id="87" name="n_1mainValue【道路】&#10;有形固定資産減価償却率">
          <a:extLst>
            <a:ext uri="{FF2B5EF4-FFF2-40B4-BE49-F238E27FC236}">
              <a16:creationId xmlns:a16="http://schemas.microsoft.com/office/drawing/2014/main" id="{45C8D62A-286E-4291-8C1E-ED3313DE2A95}"/>
            </a:ext>
          </a:extLst>
        </xdr:cNvPr>
        <xdr:cNvSpPr txBox="1"/>
      </xdr:nvSpPr>
      <xdr:spPr>
        <a:xfrm>
          <a:off x="3239144" y="688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158132</xdr:rowOff>
    </xdr:from>
    <xdr:ext cx="405111" cy="259045"/>
    <xdr:sp macro="" textlink="">
      <xdr:nvSpPr>
        <xdr:cNvPr id="88" name="n_2mainValue【道路】&#10;有形固定資産減価償却率">
          <a:extLst>
            <a:ext uri="{FF2B5EF4-FFF2-40B4-BE49-F238E27FC236}">
              <a16:creationId xmlns:a16="http://schemas.microsoft.com/office/drawing/2014/main" id="{5F4F3912-C9A4-4810-AD32-84871B47CC48}"/>
            </a:ext>
          </a:extLst>
        </xdr:cNvPr>
        <xdr:cNvSpPr txBox="1"/>
      </xdr:nvSpPr>
      <xdr:spPr>
        <a:xfrm>
          <a:off x="2439044" y="6846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131462</xdr:rowOff>
    </xdr:from>
    <xdr:ext cx="405111" cy="259045"/>
    <xdr:sp macro="" textlink="">
      <xdr:nvSpPr>
        <xdr:cNvPr id="89" name="n_3mainValue【道路】&#10;有形固定資産減価償却率">
          <a:extLst>
            <a:ext uri="{FF2B5EF4-FFF2-40B4-BE49-F238E27FC236}">
              <a16:creationId xmlns:a16="http://schemas.microsoft.com/office/drawing/2014/main" id="{9A51A5C3-488E-4F20-93D6-A07041687252}"/>
            </a:ext>
          </a:extLst>
        </xdr:cNvPr>
        <xdr:cNvSpPr txBox="1"/>
      </xdr:nvSpPr>
      <xdr:spPr>
        <a:xfrm>
          <a:off x="1641484" y="6821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104792</xdr:rowOff>
    </xdr:from>
    <xdr:ext cx="405111" cy="259045"/>
    <xdr:sp macro="" textlink="">
      <xdr:nvSpPr>
        <xdr:cNvPr id="90" name="n_4mainValue【道路】&#10;有形固定資産減価償却率">
          <a:extLst>
            <a:ext uri="{FF2B5EF4-FFF2-40B4-BE49-F238E27FC236}">
              <a16:creationId xmlns:a16="http://schemas.microsoft.com/office/drawing/2014/main" id="{D0DFFA46-1C0D-40B4-AEFF-08E966F355B1}"/>
            </a:ext>
          </a:extLst>
        </xdr:cNvPr>
        <xdr:cNvSpPr txBox="1"/>
      </xdr:nvSpPr>
      <xdr:spPr>
        <a:xfrm>
          <a:off x="855354" y="6789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232BBC51-EA9E-4F87-9874-934D2F8C8C00}"/>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76912118-C043-4A1E-B981-5CECEB682703}"/>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1EEA4BD3-AE62-45CD-95F7-D02307750542}"/>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A2F55BFE-FAD3-4F3C-806B-2EE87C3A290E}"/>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4F6B99A2-94DB-4CAC-957C-1900C090620C}"/>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784002BE-17B5-4218-B0A0-92F2E0ACDA89}"/>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2384A89D-B669-4A34-8304-578C7581C051}"/>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87E5E682-9315-44EC-8174-6DA9B56E86B3}"/>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14C3FC58-9D20-43CC-A6CE-723289583CFB}"/>
            </a:ext>
          </a:extLst>
        </xdr:cNvPr>
        <xdr:cNvSpPr txBox="1"/>
      </xdr:nvSpPr>
      <xdr:spPr>
        <a:xfrm>
          <a:off x="592201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D5C5A5D-ABC3-43D6-8F1D-DD44031CB861}"/>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EB6178BD-1622-4C3A-8F32-95959EFA39FB}"/>
            </a:ext>
          </a:extLst>
        </xdr:cNvPr>
        <xdr:cNvCxnSpPr/>
      </xdr:nvCxnSpPr>
      <xdr:spPr>
        <a:xfrm>
          <a:off x="5960110" y="71589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2BAC627A-CB0E-47D8-85C7-C7789412BE25}"/>
            </a:ext>
          </a:extLst>
        </xdr:cNvPr>
        <xdr:cNvSpPr txBox="1"/>
      </xdr:nvSpPr>
      <xdr:spPr>
        <a:xfrm>
          <a:off x="5527221"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C78F2478-E971-44A9-A7F0-F058EA4747B8}"/>
            </a:ext>
          </a:extLst>
        </xdr:cNvPr>
        <xdr:cNvCxnSpPr/>
      </xdr:nvCxnSpPr>
      <xdr:spPr>
        <a:xfrm>
          <a:off x="5960110" y="670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4" name="テキスト ボックス 103">
          <a:extLst>
            <a:ext uri="{FF2B5EF4-FFF2-40B4-BE49-F238E27FC236}">
              <a16:creationId xmlns:a16="http://schemas.microsoft.com/office/drawing/2014/main" id="{37FA96E3-FEE3-4288-AD21-E935D22FA166}"/>
            </a:ext>
          </a:extLst>
        </xdr:cNvPr>
        <xdr:cNvSpPr txBox="1"/>
      </xdr:nvSpPr>
      <xdr:spPr>
        <a:xfrm>
          <a:off x="5416126" y="65652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BBC8466C-BB41-49F0-A488-133E81D02319}"/>
            </a:ext>
          </a:extLst>
        </xdr:cNvPr>
        <xdr:cNvCxnSpPr/>
      </xdr:nvCxnSpPr>
      <xdr:spPr>
        <a:xfrm>
          <a:off x="596011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a:extLst>
            <a:ext uri="{FF2B5EF4-FFF2-40B4-BE49-F238E27FC236}">
              <a16:creationId xmlns:a16="http://schemas.microsoft.com/office/drawing/2014/main" id="{53A10F41-8572-419D-90A2-27414FB71AB9}"/>
            </a:ext>
          </a:extLst>
        </xdr:cNvPr>
        <xdr:cNvSpPr txBox="1"/>
      </xdr:nvSpPr>
      <xdr:spPr>
        <a:xfrm>
          <a:off x="5416126" y="61042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7AB3DDEC-3F3C-415A-8282-EE79F0D69DCA}"/>
            </a:ext>
          </a:extLst>
        </xdr:cNvPr>
        <xdr:cNvCxnSpPr/>
      </xdr:nvCxnSpPr>
      <xdr:spPr>
        <a:xfrm>
          <a:off x="5960110" y="57873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a:extLst>
            <a:ext uri="{FF2B5EF4-FFF2-40B4-BE49-F238E27FC236}">
              <a16:creationId xmlns:a16="http://schemas.microsoft.com/office/drawing/2014/main" id="{0BA4A276-F397-4651-BF5E-80FE4A62B395}"/>
            </a:ext>
          </a:extLst>
        </xdr:cNvPr>
        <xdr:cNvSpPr txBox="1"/>
      </xdr:nvSpPr>
      <xdr:spPr>
        <a:xfrm>
          <a:off x="5416126" y="56508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3453D649-51FD-4CF0-8972-4FCB7338B7DD}"/>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AA74EECF-B7FD-4D11-A527-EA6CDC385F42}"/>
            </a:ext>
          </a:extLst>
        </xdr:cNvPr>
        <xdr:cNvSpPr txBox="1"/>
      </xdr:nvSpPr>
      <xdr:spPr>
        <a:xfrm>
          <a:off x="5416126" y="519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587D5A9B-2B5C-4013-9AA7-ED5F50DC1BF3}"/>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166086</xdr:rowOff>
    </xdr:from>
    <xdr:to>
      <xdr:col>54</xdr:col>
      <xdr:colOff>189865</xdr:colOff>
      <xdr:row>41</xdr:row>
      <xdr:rowOff>131556</xdr:rowOff>
    </xdr:to>
    <xdr:cxnSp macro="">
      <xdr:nvCxnSpPr>
        <xdr:cNvPr id="112" name="直線コネクタ 111">
          <a:extLst>
            <a:ext uri="{FF2B5EF4-FFF2-40B4-BE49-F238E27FC236}">
              <a16:creationId xmlns:a16="http://schemas.microsoft.com/office/drawing/2014/main" id="{E441F442-291C-4872-BA08-095B7FB65570}"/>
            </a:ext>
          </a:extLst>
        </xdr:cNvPr>
        <xdr:cNvCxnSpPr/>
      </xdr:nvCxnSpPr>
      <xdr:spPr>
        <a:xfrm flipV="1">
          <a:off x="9429115" y="5827746"/>
          <a:ext cx="0" cy="1337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135383</xdr:rowOff>
    </xdr:from>
    <xdr:ext cx="469744" cy="259045"/>
    <xdr:sp macro="" textlink="">
      <xdr:nvSpPr>
        <xdr:cNvPr id="113" name="【道路】&#10;一人当たり延長最小値テキスト">
          <a:extLst>
            <a:ext uri="{FF2B5EF4-FFF2-40B4-BE49-F238E27FC236}">
              <a16:creationId xmlns:a16="http://schemas.microsoft.com/office/drawing/2014/main" id="{2AD9EBE4-A61B-48DA-A53D-5A2FBC664AF4}"/>
            </a:ext>
          </a:extLst>
        </xdr:cNvPr>
        <xdr:cNvSpPr txBox="1"/>
      </xdr:nvSpPr>
      <xdr:spPr>
        <a:xfrm>
          <a:off x="9467850" y="7161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131556</xdr:rowOff>
    </xdr:from>
    <xdr:to>
      <xdr:col>55</xdr:col>
      <xdr:colOff>88900</xdr:colOff>
      <xdr:row>41</xdr:row>
      <xdr:rowOff>131556</xdr:rowOff>
    </xdr:to>
    <xdr:cxnSp macro="">
      <xdr:nvCxnSpPr>
        <xdr:cNvPr id="114" name="直線コネクタ 113">
          <a:extLst>
            <a:ext uri="{FF2B5EF4-FFF2-40B4-BE49-F238E27FC236}">
              <a16:creationId xmlns:a16="http://schemas.microsoft.com/office/drawing/2014/main" id="{DD2086B3-1B12-4E66-A9C7-736FB8C42398}"/>
            </a:ext>
          </a:extLst>
        </xdr:cNvPr>
        <xdr:cNvCxnSpPr/>
      </xdr:nvCxnSpPr>
      <xdr:spPr>
        <a:xfrm>
          <a:off x="9356090" y="7164816"/>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112763</xdr:rowOff>
    </xdr:from>
    <xdr:ext cx="599010" cy="259045"/>
    <xdr:sp macro="" textlink="">
      <xdr:nvSpPr>
        <xdr:cNvPr id="115" name="【道路】&#10;一人当たり延長最大値テキスト">
          <a:extLst>
            <a:ext uri="{FF2B5EF4-FFF2-40B4-BE49-F238E27FC236}">
              <a16:creationId xmlns:a16="http://schemas.microsoft.com/office/drawing/2014/main" id="{7E54D7E1-FD4B-4545-88E0-455FF2980421}"/>
            </a:ext>
          </a:extLst>
        </xdr:cNvPr>
        <xdr:cNvSpPr txBox="1"/>
      </xdr:nvSpPr>
      <xdr:spPr>
        <a:xfrm>
          <a:off x="9467850" y="5599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166086</xdr:rowOff>
    </xdr:from>
    <xdr:to>
      <xdr:col>55</xdr:col>
      <xdr:colOff>88900</xdr:colOff>
      <xdr:row>33</xdr:row>
      <xdr:rowOff>166086</xdr:rowOff>
    </xdr:to>
    <xdr:cxnSp macro="">
      <xdr:nvCxnSpPr>
        <xdr:cNvPr id="116" name="直線コネクタ 115">
          <a:extLst>
            <a:ext uri="{FF2B5EF4-FFF2-40B4-BE49-F238E27FC236}">
              <a16:creationId xmlns:a16="http://schemas.microsoft.com/office/drawing/2014/main" id="{B3F65781-EE42-493B-BB9B-E4DBD5B8CA94}"/>
            </a:ext>
          </a:extLst>
        </xdr:cNvPr>
        <xdr:cNvCxnSpPr/>
      </xdr:nvCxnSpPr>
      <xdr:spPr>
        <a:xfrm>
          <a:off x="9356090" y="5827746"/>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118298</xdr:rowOff>
    </xdr:from>
    <xdr:ext cx="534377" cy="259045"/>
    <xdr:sp macro="" textlink="">
      <xdr:nvSpPr>
        <xdr:cNvPr id="117" name="【道路】&#10;一人当たり延長平均値テキスト">
          <a:extLst>
            <a:ext uri="{FF2B5EF4-FFF2-40B4-BE49-F238E27FC236}">
              <a16:creationId xmlns:a16="http://schemas.microsoft.com/office/drawing/2014/main" id="{758F1D82-1EE7-46DB-9221-FF55B7BEE985}"/>
            </a:ext>
          </a:extLst>
        </xdr:cNvPr>
        <xdr:cNvSpPr txBox="1"/>
      </xdr:nvSpPr>
      <xdr:spPr>
        <a:xfrm>
          <a:off x="9467850" y="68067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95421</xdr:rowOff>
    </xdr:from>
    <xdr:to>
      <xdr:col>55</xdr:col>
      <xdr:colOff>50800</xdr:colOff>
      <xdr:row>41</xdr:row>
      <xdr:rowOff>25571</xdr:rowOff>
    </xdr:to>
    <xdr:sp macro="" textlink="">
      <xdr:nvSpPr>
        <xdr:cNvPr id="118" name="フローチャート: 判断 117">
          <a:extLst>
            <a:ext uri="{FF2B5EF4-FFF2-40B4-BE49-F238E27FC236}">
              <a16:creationId xmlns:a16="http://schemas.microsoft.com/office/drawing/2014/main" id="{13370130-4835-4C44-9820-B0E20488AB14}"/>
            </a:ext>
          </a:extLst>
        </xdr:cNvPr>
        <xdr:cNvSpPr/>
      </xdr:nvSpPr>
      <xdr:spPr>
        <a:xfrm>
          <a:off x="9394190" y="6949611"/>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108476</xdr:rowOff>
    </xdr:from>
    <xdr:to>
      <xdr:col>50</xdr:col>
      <xdr:colOff>165100</xdr:colOff>
      <xdr:row>41</xdr:row>
      <xdr:rowOff>38626</xdr:rowOff>
    </xdr:to>
    <xdr:sp macro="" textlink="">
      <xdr:nvSpPr>
        <xdr:cNvPr id="119" name="フローチャート: 判断 118">
          <a:extLst>
            <a:ext uri="{FF2B5EF4-FFF2-40B4-BE49-F238E27FC236}">
              <a16:creationId xmlns:a16="http://schemas.microsoft.com/office/drawing/2014/main" id="{518C2F28-5BB2-4F27-96B0-6AA480C67215}"/>
            </a:ext>
          </a:extLst>
        </xdr:cNvPr>
        <xdr:cNvSpPr/>
      </xdr:nvSpPr>
      <xdr:spPr>
        <a:xfrm>
          <a:off x="8632190" y="6964571"/>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113825</xdr:rowOff>
    </xdr:from>
    <xdr:to>
      <xdr:col>46</xdr:col>
      <xdr:colOff>38100</xdr:colOff>
      <xdr:row>41</xdr:row>
      <xdr:rowOff>43975</xdr:rowOff>
    </xdr:to>
    <xdr:sp macro="" textlink="">
      <xdr:nvSpPr>
        <xdr:cNvPr id="120" name="フローチャート: 判断 119">
          <a:extLst>
            <a:ext uri="{FF2B5EF4-FFF2-40B4-BE49-F238E27FC236}">
              <a16:creationId xmlns:a16="http://schemas.microsoft.com/office/drawing/2014/main" id="{2F22059F-448E-4198-8D8F-83697535EB1B}"/>
            </a:ext>
          </a:extLst>
        </xdr:cNvPr>
        <xdr:cNvSpPr/>
      </xdr:nvSpPr>
      <xdr:spPr>
        <a:xfrm>
          <a:off x="7846060" y="697182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136767</xdr:rowOff>
    </xdr:from>
    <xdr:to>
      <xdr:col>41</xdr:col>
      <xdr:colOff>101600</xdr:colOff>
      <xdr:row>41</xdr:row>
      <xdr:rowOff>66917</xdr:rowOff>
    </xdr:to>
    <xdr:sp macro="" textlink="">
      <xdr:nvSpPr>
        <xdr:cNvPr id="121" name="フローチャート: 判断 120">
          <a:extLst>
            <a:ext uri="{FF2B5EF4-FFF2-40B4-BE49-F238E27FC236}">
              <a16:creationId xmlns:a16="http://schemas.microsoft.com/office/drawing/2014/main" id="{B1152DB6-C0FF-4DC0-9A78-1AA49F15DA03}"/>
            </a:ext>
          </a:extLst>
        </xdr:cNvPr>
        <xdr:cNvSpPr/>
      </xdr:nvSpPr>
      <xdr:spPr>
        <a:xfrm>
          <a:off x="7029450" y="699095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10475</xdr:rowOff>
    </xdr:from>
    <xdr:to>
      <xdr:col>36</xdr:col>
      <xdr:colOff>165100</xdr:colOff>
      <xdr:row>41</xdr:row>
      <xdr:rowOff>112075</xdr:rowOff>
    </xdr:to>
    <xdr:sp macro="" textlink="">
      <xdr:nvSpPr>
        <xdr:cNvPr id="122" name="フローチャート: 判断 121">
          <a:extLst>
            <a:ext uri="{FF2B5EF4-FFF2-40B4-BE49-F238E27FC236}">
              <a16:creationId xmlns:a16="http://schemas.microsoft.com/office/drawing/2014/main" id="{7A1F54E3-776B-4A56-B0D8-150A47252E1A}"/>
            </a:ext>
          </a:extLst>
        </xdr:cNvPr>
        <xdr:cNvSpPr/>
      </xdr:nvSpPr>
      <xdr:spPr>
        <a:xfrm>
          <a:off x="6231890" y="7041830"/>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4241BE61-A707-4BB9-A43C-5CDA1ACBA11F}"/>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120AB80C-C748-4B22-BE35-83CC0BC2DF61}"/>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2E4C94C9-ED36-41FD-88BA-BBCDF9D146CE}"/>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7E0C61B3-1556-4B97-BC3B-9D2FCFD81E91}"/>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289E02F7-4E29-4C91-B5FC-673A82908089}"/>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55093</xdr:rowOff>
    </xdr:from>
    <xdr:to>
      <xdr:col>55</xdr:col>
      <xdr:colOff>50800</xdr:colOff>
      <xdr:row>41</xdr:row>
      <xdr:rowOff>156693</xdr:rowOff>
    </xdr:to>
    <xdr:sp macro="" textlink="">
      <xdr:nvSpPr>
        <xdr:cNvPr id="128" name="楕円 127">
          <a:extLst>
            <a:ext uri="{FF2B5EF4-FFF2-40B4-BE49-F238E27FC236}">
              <a16:creationId xmlns:a16="http://schemas.microsoft.com/office/drawing/2014/main" id="{5A12C3E5-FE9A-4A5B-B849-89BC37801A8C}"/>
            </a:ext>
          </a:extLst>
        </xdr:cNvPr>
        <xdr:cNvSpPr/>
      </xdr:nvSpPr>
      <xdr:spPr>
        <a:xfrm>
          <a:off x="9394190" y="7088353"/>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141470</xdr:rowOff>
    </xdr:from>
    <xdr:ext cx="534377" cy="259045"/>
    <xdr:sp macro="" textlink="">
      <xdr:nvSpPr>
        <xdr:cNvPr id="129" name="【道路】&#10;一人当たり延長該当値テキスト">
          <a:extLst>
            <a:ext uri="{FF2B5EF4-FFF2-40B4-BE49-F238E27FC236}">
              <a16:creationId xmlns:a16="http://schemas.microsoft.com/office/drawing/2014/main" id="{AEF8FF3A-6365-40EF-A7C4-998F3ADCFCD9}"/>
            </a:ext>
          </a:extLst>
        </xdr:cNvPr>
        <xdr:cNvSpPr txBox="1"/>
      </xdr:nvSpPr>
      <xdr:spPr>
        <a:xfrm>
          <a:off x="9467850" y="6997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55714</xdr:rowOff>
    </xdr:from>
    <xdr:to>
      <xdr:col>50</xdr:col>
      <xdr:colOff>165100</xdr:colOff>
      <xdr:row>41</xdr:row>
      <xdr:rowOff>157314</xdr:rowOff>
    </xdr:to>
    <xdr:sp macro="" textlink="">
      <xdr:nvSpPr>
        <xdr:cNvPr id="130" name="楕円 129">
          <a:extLst>
            <a:ext uri="{FF2B5EF4-FFF2-40B4-BE49-F238E27FC236}">
              <a16:creationId xmlns:a16="http://schemas.microsoft.com/office/drawing/2014/main" id="{17DFF822-49EE-49E5-B1B3-B2BF35B139A0}"/>
            </a:ext>
          </a:extLst>
        </xdr:cNvPr>
        <xdr:cNvSpPr/>
      </xdr:nvSpPr>
      <xdr:spPr>
        <a:xfrm>
          <a:off x="8632190" y="7088974"/>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105893</xdr:rowOff>
    </xdr:from>
    <xdr:to>
      <xdr:col>55</xdr:col>
      <xdr:colOff>0</xdr:colOff>
      <xdr:row>41</xdr:row>
      <xdr:rowOff>106514</xdr:rowOff>
    </xdr:to>
    <xdr:cxnSp macro="">
      <xdr:nvCxnSpPr>
        <xdr:cNvPr id="131" name="直線コネクタ 130">
          <a:extLst>
            <a:ext uri="{FF2B5EF4-FFF2-40B4-BE49-F238E27FC236}">
              <a16:creationId xmlns:a16="http://schemas.microsoft.com/office/drawing/2014/main" id="{4E16DE0D-74A9-445A-831B-5D6AADBDB99B}"/>
            </a:ext>
          </a:extLst>
        </xdr:cNvPr>
        <xdr:cNvCxnSpPr/>
      </xdr:nvCxnSpPr>
      <xdr:spPr>
        <a:xfrm flipV="1">
          <a:off x="8686800" y="7133438"/>
          <a:ext cx="742950" cy="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56131</xdr:rowOff>
    </xdr:from>
    <xdr:to>
      <xdr:col>46</xdr:col>
      <xdr:colOff>38100</xdr:colOff>
      <xdr:row>41</xdr:row>
      <xdr:rowOff>157731</xdr:rowOff>
    </xdr:to>
    <xdr:sp macro="" textlink="">
      <xdr:nvSpPr>
        <xdr:cNvPr id="132" name="楕円 131">
          <a:extLst>
            <a:ext uri="{FF2B5EF4-FFF2-40B4-BE49-F238E27FC236}">
              <a16:creationId xmlns:a16="http://schemas.microsoft.com/office/drawing/2014/main" id="{F6BBF941-82E7-4DF0-90C7-4A876E3172F2}"/>
            </a:ext>
          </a:extLst>
        </xdr:cNvPr>
        <xdr:cNvSpPr/>
      </xdr:nvSpPr>
      <xdr:spPr>
        <a:xfrm>
          <a:off x="7846060" y="7089391"/>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106514</xdr:rowOff>
    </xdr:from>
    <xdr:to>
      <xdr:col>50</xdr:col>
      <xdr:colOff>114300</xdr:colOff>
      <xdr:row>41</xdr:row>
      <xdr:rowOff>106931</xdr:rowOff>
    </xdr:to>
    <xdr:cxnSp macro="">
      <xdr:nvCxnSpPr>
        <xdr:cNvPr id="133" name="直線コネクタ 132">
          <a:extLst>
            <a:ext uri="{FF2B5EF4-FFF2-40B4-BE49-F238E27FC236}">
              <a16:creationId xmlns:a16="http://schemas.microsoft.com/office/drawing/2014/main" id="{6EB46063-3D76-4413-8936-038AB1FD8D11}"/>
            </a:ext>
          </a:extLst>
        </xdr:cNvPr>
        <xdr:cNvCxnSpPr/>
      </xdr:nvCxnSpPr>
      <xdr:spPr>
        <a:xfrm flipV="1">
          <a:off x="7889240" y="7134059"/>
          <a:ext cx="797560" cy="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56697</xdr:rowOff>
    </xdr:from>
    <xdr:to>
      <xdr:col>41</xdr:col>
      <xdr:colOff>101600</xdr:colOff>
      <xdr:row>41</xdr:row>
      <xdr:rowOff>158297</xdr:rowOff>
    </xdr:to>
    <xdr:sp macro="" textlink="">
      <xdr:nvSpPr>
        <xdr:cNvPr id="134" name="楕円 133">
          <a:extLst>
            <a:ext uri="{FF2B5EF4-FFF2-40B4-BE49-F238E27FC236}">
              <a16:creationId xmlns:a16="http://schemas.microsoft.com/office/drawing/2014/main" id="{5486BC0D-943D-4ECA-BF2C-B3C4087755B9}"/>
            </a:ext>
          </a:extLst>
        </xdr:cNvPr>
        <xdr:cNvSpPr/>
      </xdr:nvSpPr>
      <xdr:spPr>
        <a:xfrm>
          <a:off x="7029450" y="7089957"/>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106931</xdr:rowOff>
    </xdr:from>
    <xdr:to>
      <xdr:col>45</xdr:col>
      <xdr:colOff>177800</xdr:colOff>
      <xdr:row>41</xdr:row>
      <xdr:rowOff>107497</xdr:rowOff>
    </xdr:to>
    <xdr:cxnSp macro="">
      <xdr:nvCxnSpPr>
        <xdr:cNvPr id="135" name="直線コネクタ 134">
          <a:extLst>
            <a:ext uri="{FF2B5EF4-FFF2-40B4-BE49-F238E27FC236}">
              <a16:creationId xmlns:a16="http://schemas.microsoft.com/office/drawing/2014/main" id="{56246731-364A-45A9-80BC-045711761A82}"/>
            </a:ext>
          </a:extLst>
        </xdr:cNvPr>
        <xdr:cNvCxnSpPr/>
      </xdr:nvCxnSpPr>
      <xdr:spPr>
        <a:xfrm flipV="1">
          <a:off x="7084060" y="7134476"/>
          <a:ext cx="805180" cy="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57123</xdr:rowOff>
    </xdr:from>
    <xdr:to>
      <xdr:col>36</xdr:col>
      <xdr:colOff>165100</xdr:colOff>
      <xdr:row>41</xdr:row>
      <xdr:rowOff>158723</xdr:rowOff>
    </xdr:to>
    <xdr:sp macro="" textlink="">
      <xdr:nvSpPr>
        <xdr:cNvPr id="136" name="楕円 135">
          <a:extLst>
            <a:ext uri="{FF2B5EF4-FFF2-40B4-BE49-F238E27FC236}">
              <a16:creationId xmlns:a16="http://schemas.microsoft.com/office/drawing/2014/main" id="{486CDB4D-573B-44C1-B857-7511874634EA}"/>
            </a:ext>
          </a:extLst>
        </xdr:cNvPr>
        <xdr:cNvSpPr/>
      </xdr:nvSpPr>
      <xdr:spPr>
        <a:xfrm>
          <a:off x="6231890" y="7090383"/>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107497</xdr:rowOff>
    </xdr:from>
    <xdr:to>
      <xdr:col>41</xdr:col>
      <xdr:colOff>50800</xdr:colOff>
      <xdr:row>41</xdr:row>
      <xdr:rowOff>107923</xdr:rowOff>
    </xdr:to>
    <xdr:cxnSp macro="">
      <xdr:nvCxnSpPr>
        <xdr:cNvPr id="137" name="直線コネクタ 136">
          <a:extLst>
            <a:ext uri="{FF2B5EF4-FFF2-40B4-BE49-F238E27FC236}">
              <a16:creationId xmlns:a16="http://schemas.microsoft.com/office/drawing/2014/main" id="{456ACFCF-17B4-4EBD-AAF6-92C165068D9F}"/>
            </a:ext>
          </a:extLst>
        </xdr:cNvPr>
        <xdr:cNvCxnSpPr/>
      </xdr:nvCxnSpPr>
      <xdr:spPr>
        <a:xfrm flipV="1">
          <a:off x="6286500" y="7135042"/>
          <a:ext cx="797560" cy="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55153</xdr:rowOff>
    </xdr:from>
    <xdr:ext cx="534377" cy="259045"/>
    <xdr:sp macro="" textlink="">
      <xdr:nvSpPr>
        <xdr:cNvPr id="138" name="n_1aveValue【道路】&#10;一人当たり延長">
          <a:extLst>
            <a:ext uri="{FF2B5EF4-FFF2-40B4-BE49-F238E27FC236}">
              <a16:creationId xmlns:a16="http://schemas.microsoft.com/office/drawing/2014/main" id="{500C967C-42A1-4139-84EE-2202BFD6FACD}"/>
            </a:ext>
          </a:extLst>
        </xdr:cNvPr>
        <xdr:cNvSpPr txBox="1"/>
      </xdr:nvSpPr>
      <xdr:spPr>
        <a:xfrm>
          <a:off x="8422151" y="6745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60502</xdr:rowOff>
    </xdr:from>
    <xdr:ext cx="534377" cy="259045"/>
    <xdr:sp macro="" textlink="">
      <xdr:nvSpPr>
        <xdr:cNvPr id="139" name="n_2aveValue【道路】&#10;一人当たり延長">
          <a:extLst>
            <a:ext uri="{FF2B5EF4-FFF2-40B4-BE49-F238E27FC236}">
              <a16:creationId xmlns:a16="http://schemas.microsoft.com/office/drawing/2014/main" id="{B5544FAF-36D9-42E7-93E9-BA2B3AA90429}"/>
            </a:ext>
          </a:extLst>
        </xdr:cNvPr>
        <xdr:cNvSpPr txBox="1"/>
      </xdr:nvSpPr>
      <xdr:spPr>
        <a:xfrm>
          <a:off x="7641101" y="6743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83444</xdr:rowOff>
    </xdr:from>
    <xdr:ext cx="534377" cy="259045"/>
    <xdr:sp macro="" textlink="">
      <xdr:nvSpPr>
        <xdr:cNvPr id="140" name="n_3aveValue【道路】&#10;一人当たり延長">
          <a:extLst>
            <a:ext uri="{FF2B5EF4-FFF2-40B4-BE49-F238E27FC236}">
              <a16:creationId xmlns:a16="http://schemas.microsoft.com/office/drawing/2014/main" id="{30978409-63E2-40C4-B13A-BA0ECA6DB5D4}"/>
            </a:ext>
          </a:extLst>
        </xdr:cNvPr>
        <xdr:cNvSpPr txBox="1"/>
      </xdr:nvSpPr>
      <xdr:spPr>
        <a:xfrm>
          <a:off x="6854971" y="6771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128602</xdr:rowOff>
    </xdr:from>
    <xdr:ext cx="534377" cy="259045"/>
    <xdr:sp macro="" textlink="">
      <xdr:nvSpPr>
        <xdr:cNvPr id="141" name="n_4aveValue【道路】&#10;一人当たり延長">
          <a:extLst>
            <a:ext uri="{FF2B5EF4-FFF2-40B4-BE49-F238E27FC236}">
              <a16:creationId xmlns:a16="http://schemas.microsoft.com/office/drawing/2014/main" id="{314041B5-5CA4-48E0-8905-0D00E377DD3F}"/>
            </a:ext>
          </a:extLst>
        </xdr:cNvPr>
        <xdr:cNvSpPr txBox="1"/>
      </xdr:nvSpPr>
      <xdr:spPr>
        <a:xfrm>
          <a:off x="6038361" y="6818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148441</xdr:rowOff>
    </xdr:from>
    <xdr:ext cx="534377" cy="259045"/>
    <xdr:sp macro="" textlink="">
      <xdr:nvSpPr>
        <xdr:cNvPr id="142" name="n_1mainValue【道路】&#10;一人当たり延長">
          <a:extLst>
            <a:ext uri="{FF2B5EF4-FFF2-40B4-BE49-F238E27FC236}">
              <a16:creationId xmlns:a16="http://schemas.microsoft.com/office/drawing/2014/main" id="{3EF72F22-5BD4-46F4-997D-B611D9305192}"/>
            </a:ext>
          </a:extLst>
        </xdr:cNvPr>
        <xdr:cNvSpPr txBox="1"/>
      </xdr:nvSpPr>
      <xdr:spPr>
        <a:xfrm>
          <a:off x="8422151" y="7175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148858</xdr:rowOff>
    </xdr:from>
    <xdr:ext cx="534377" cy="259045"/>
    <xdr:sp macro="" textlink="">
      <xdr:nvSpPr>
        <xdr:cNvPr id="143" name="n_2mainValue【道路】&#10;一人当たり延長">
          <a:extLst>
            <a:ext uri="{FF2B5EF4-FFF2-40B4-BE49-F238E27FC236}">
              <a16:creationId xmlns:a16="http://schemas.microsoft.com/office/drawing/2014/main" id="{534B4E44-95D1-460B-AE34-6465F75B3326}"/>
            </a:ext>
          </a:extLst>
        </xdr:cNvPr>
        <xdr:cNvSpPr txBox="1"/>
      </xdr:nvSpPr>
      <xdr:spPr>
        <a:xfrm>
          <a:off x="7641101" y="7178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149424</xdr:rowOff>
    </xdr:from>
    <xdr:ext cx="534377" cy="259045"/>
    <xdr:sp macro="" textlink="">
      <xdr:nvSpPr>
        <xdr:cNvPr id="144" name="n_3mainValue【道路】&#10;一人当たり延長">
          <a:extLst>
            <a:ext uri="{FF2B5EF4-FFF2-40B4-BE49-F238E27FC236}">
              <a16:creationId xmlns:a16="http://schemas.microsoft.com/office/drawing/2014/main" id="{00C086F4-B7DB-4B1A-97F6-1752E7286A9C}"/>
            </a:ext>
          </a:extLst>
        </xdr:cNvPr>
        <xdr:cNvSpPr txBox="1"/>
      </xdr:nvSpPr>
      <xdr:spPr>
        <a:xfrm>
          <a:off x="6854971" y="7178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149850</xdr:rowOff>
    </xdr:from>
    <xdr:ext cx="534377" cy="259045"/>
    <xdr:sp macro="" textlink="">
      <xdr:nvSpPr>
        <xdr:cNvPr id="145" name="n_4mainValue【道路】&#10;一人当たり延長">
          <a:extLst>
            <a:ext uri="{FF2B5EF4-FFF2-40B4-BE49-F238E27FC236}">
              <a16:creationId xmlns:a16="http://schemas.microsoft.com/office/drawing/2014/main" id="{1A3F7DDA-80B7-4025-9FB8-862A079CAC98}"/>
            </a:ext>
          </a:extLst>
        </xdr:cNvPr>
        <xdr:cNvSpPr txBox="1"/>
      </xdr:nvSpPr>
      <xdr:spPr>
        <a:xfrm>
          <a:off x="6038361" y="7179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4C08B8DC-EF5B-4EEA-9174-1EBD1D2C8C9B}"/>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A83AE177-0EAF-45E1-AE3E-D84896E50E33}"/>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75315B53-56F2-469B-88CB-3EA982B6AB83}"/>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0244984A-045D-4288-99B4-6E4438ACF443}"/>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1C4E645B-558B-40EA-88B6-0EAA721EE199}"/>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3C769EA6-055C-4C36-85A0-48E51BE5B81E}"/>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1B2AB178-4A26-4587-A92F-1D02B8BDE818}"/>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D3D1B0D6-45D0-4FA4-A7D2-ACB13AA3A27C}"/>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8F0DCF02-E50E-4E64-8A04-20935F4853FA}"/>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336DA990-A912-47B0-BD42-21E46A34608B}"/>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0B514709-2689-4699-8BA4-2B60274BB364}"/>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C72EFE30-E7C8-4A61-B435-38042826CC75}"/>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01859B5C-67DB-414F-B749-B949A475DF4F}"/>
            </a:ext>
          </a:extLst>
        </xdr:cNvPr>
        <xdr:cNvSpPr txBox="1"/>
      </xdr:nvSpPr>
      <xdr:spPr>
        <a:xfrm>
          <a:off x="2738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446C1475-FF8B-4915-B1DE-1B52BA7F113C}"/>
            </a:ext>
          </a:extLst>
        </xdr:cNvPr>
        <xdr:cNvCxnSpPr/>
      </xdr:nvCxnSpPr>
      <xdr:spPr>
        <a:xfrm>
          <a:off x="6858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96F9F37E-1E15-4D7D-9A70-360160255133}"/>
            </a:ext>
          </a:extLst>
        </xdr:cNvPr>
        <xdr:cNvSpPr txBox="1"/>
      </xdr:nvSpPr>
      <xdr:spPr>
        <a:xfrm>
          <a:off x="34370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15BA6BD4-6521-4132-8A1D-68800BB0B6F8}"/>
            </a:ext>
          </a:extLst>
        </xdr:cNvPr>
        <xdr:cNvCxnSpPr/>
      </xdr:nvCxnSpPr>
      <xdr:spPr>
        <a:xfrm>
          <a:off x="6858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37C19591-F46E-4C2B-9F66-60CE97232DA1}"/>
            </a:ext>
          </a:extLst>
        </xdr:cNvPr>
        <xdr:cNvSpPr txBox="1"/>
      </xdr:nvSpPr>
      <xdr:spPr>
        <a:xfrm>
          <a:off x="34370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63D45641-DD87-448B-BB81-2710A76B9FFC}"/>
            </a:ext>
          </a:extLst>
        </xdr:cNvPr>
        <xdr:cNvCxnSpPr/>
      </xdr:nvCxnSpPr>
      <xdr:spPr>
        <a:xfrm>
          <a:off x="6858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4D030851-385E-4F4E-A48B-A312981C0B8B}"/>
            </a:ext>
          </a:extLst>
        </xdr:cNvPr>
        <xdr:cNvSpPr txBox="1"/>
      </xdr:nvSpPr>
      <xdr:spPr>
        <a:xfrm>
          <a:off x="34370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33966EE2-EF6F-4360-98FE-B21806CDBA0C}"/>
            </a:ext>
          </a:extLst>
        </xdr:cNvPr>
        <xdr:cNvCxnSpPr/>
      </xdr:nvCxnSpPr>
      <xdr:spPr>
        <a:xfrm>
          <a:off x="6858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6" name="テキスト ボックス 165">
          <a:extLst>
            <a:ext uri="{FF2B5EF4-FFF2-40B4-BE49-F238E27FC236}">
              <a16:creationId xmlns:a16="http://schemas.microsoft.com/office/drawing/2014/main" id="{962D6E1D-336A-4009-BD6E-EB4B0667363A}"/>
            </a:ext>
          </a:extLst>
        </xdr:cNvPr>
        <xdr:cNvSpPr txBox="1"/>
      </xdr:nvSpPr>
      <xdr:spPr>
        <a:xfrm>
          <a:off x="386866" y="9384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14B939C0-C885-4462-8AED-F960D619E135}"/>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8" name="【橋りょう・トンネル】&#10;有形固定資産減価償却率グラフ枠">
          <a:extLst>
            <a:ext uri="{FF2B5EF4-FFF2-40B4-BE49-F238E27FC236}">
              <a16:creationId xmlns:a16="http://schemas.microsoft.com/office/drawing/2014/main" id="{1081EA14-D894-41D5-B1E1-B1CE2B60FAF1}"/>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62</xdr:row>
      <xdr:rowOff>165100</xdr:rowOff>
    </xdr:to>
    <xdr:cxnSp macro="">
      <xdr:nvCxnSpPr>
        <xdr:cNvPr id="169" name="直線コネクタ 168">
          <a:extLst>
            <a:ext uri="{FF2B5EF4-FFF2-40B4-BE49-F238E27FC236}">
              <a16:creationId xmlns:a16="http://schemas.microsoft.com/office/drawing/2014/main" id="{8CB90701-4B65-4340-B157-E663190E930F}"/>
            </a:ext>
          </a:extLst>
        </xdr:cNvPr>
        <xdr:cNvCxnSpPr/>
      </xdr:nvCxnSpPr>
      <xdr:spPr>
        <a:xfrm flipV="1">
          <a:off x="4173855" y="9521190"/>
          <a:ext cx="0" cy="1277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168927</xdr:rowOff>
    </xdr:from>
    <xdr:ext cx="469744" cy="259045"/>
    <xdr:sp macro="" textlink="">
      <xdr:nvSpPr>
        <xdr:cNvPr id="170" name="【橋りょう・トンネル】&#10;有形固定資産減価償却率最小値テキスト">
          <a:extLst>
            <a:ext uri="{FF2B5EF4-FFF2-40B4-BE49-F238E27FC236}">
              <a16:creationId xmlns:a16="http://schemas.microsoft.com/office/drawing/2014/main" id="{9071B302-48E3-4A33-BA86-3F4BCA1945C3}"/>
            </a:ext>
          </a:extLst>
        </xdr:cNvPr>
        <xdr:cNvSpPr txBox="1"/>
      </xdr:nvSpPr>
      <xdr:spPr>
        <a:xfrm>
          <a:off x="4212590" y="10802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165100</xdr:rowOff>
    </xdr:from>
    <xdr:to>
      <xdr:col>24</xdr:col>
      <xdr:colOff>152400</xdr:colOff>
      <xdr:row>62</xdr:row>
      <xdr:rowOff>165100</xdr:rowOff>
    </xdr:to>
    <xdr:cxnSp macro="">
      <xdr:nvCxnSpPr>
        <xdr:cNvPr id="171" name="直線コネクタ 170">
          <a:extLst>
            <a:ext uri="{FF2B5EF4-FFF2-40B4-BE49-F238E27FC236}">
              <a16:creationId xmlns:a16="http://schemas.microsoft.com/office/drawing/2014/main" id="{DB521B76-3D47-4C7E-ACB6-C58A586F7194}"/>
            </a:ext>
          </a:extLst>
        </xdr:cNvPr>
        <xdr:cNvCxnSpPr/>
      </xdr:nvCxnSpPr>
      <xdr:spPr>
        <a:xfrm>
          <a:off x="4112260" y="107988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340478" cy="259045"/>
    <xdr:sp macro="" textlink="">
      <xdr:nvSpPr>
        <xdr:cNvPr id="172" name="【橋りょう・トンネル】&#10;有形固定資産減価償却率最大値テキスト">
          <a:extLst>
            <a:ext uri="{FF2B5EF4-FFF2-40B4-BE49-F238E27FC236}">
              <a16:creationId xmlns:a16="http://schemas.microsoft.com/office/drawing/2014/main" id="{255300BF-FBC0-4D14-8E6B-21FBB6E909BE}"/>
            </a:ext>
          </a:extLst>
        </xdr:cNvPr>
        <xdr:cNvSpPr txBox="1"/>
      </xdr:nvSpPr>
      <xdr:spPr>
        <a:xfrm>
          <a:off x="4212590" y="93021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173" name="直線コネクタ 172">
          <a:extLst>
            <a:ext uri="{FF2B5EF4-FFF2-40B4-BE49-F238E27FC236}">
              <a16:creationId xmlns:a16="http://schemas.microsoft.com/office/drawing/2014/main" id="{D53F45C7-5879-4A55-9531-81F071C58A24}"/>
            </a:ext>
          </a:extLst>
        </xdr:cNvPr>
        <xdr:cNvCxnSpPr/>
      </xdr:nvCxnSpPr>
      <xdr:spPr>
        <a:xfrm>
          <a:off x="4112260" y="9521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48277</xdr:rowOff>
    </xdr:from>
    <xdr:ext cx="405111" cy="259045"/>
    <xdr:sp macro="" textlink="">
      <xdr:nvSpPr>
        <xdr:cNvPr id="174" name="【橋りょう・トンネル】&#10;有形固定資産減価償却率平均値テキスト">
          <a:extLst>
            <a:ext uri="{FF2B5EF4-FFF2-40B4-BE49-F238E27FC236}">
              <a16:creationId xmlns:a16="http://schemas.microsoft.com/office/drawing/2014/main" id="{0BAA29ED-A400-47B0-AABA-B99FFFFD6A0C}"/>
            </a:ext>
          </a:extLst>
        </xdr:cNvPr>
        <xdr:cNvSpPr txBox="1"/>
      </xdr:nvSpPr>
      <xdr:spPr>
        <a:xfrm>
          <a:off x="4212590" y="101657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25400</xdr:rowOff>
    </xdr:from>
    <xdr:to>
      <xdr:col>24</xdr:col>
      <xdr:colOff>114300</xdr:colOff>
      <xdr:row>60</xdr:row>
      <xdr:rowOff>127000</xdr:rowOff>
    </xdr:to>
    <xdr:sp macro="" textlink="">
      <xdr:nvSpPr>
        <xdr:cNvPr id="175" name="フローチャート: 判断 174">
          <a:extLst>
            <a:ext uri="{FF2B5EF4-FFF2-40B4-BE49-F238E27FC236}">
              <a16:creationId xmlns:a16="http://schemas.microsoft.com/office/drawing/2014/main" id="{6F2A35A0-E294-4C9B-9AB1-CAF186776882}"/>
            </a:ext>
          </a:extLst>
        </xdr:cNvPr>
        <xdr:cNvSpPr/>
      </xdr:nvSpPr>
      <xdr:spPr>
        <a:xfrm>
          <a:off x="4131310" y="10308590"/>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12700</xdr:rowOff>
    </xdr:from>
    <xdr:to>
      <xdr:col>20</xdr:col>
      <xdr:colOff>38100</xdr:colOff>
      <xdr:row>60</xdr:row>
      <xdr:rowOff>114300</xdr:rowOff>
    </xdr:to>
    <xdr:sp macro="" textlink="">
      <xdr:nvSpPr>
        <xdr:cNvPr id="176" name="フローチャート: 判断 175">
          <a:extLst>
            <a:ext uri="{FF2B5EF4-FFF2-40B4-BE49-F238E27FC236}">
              <a16:creationId xmlns:a16="http://schemas.microsoft.com/office/drawing/2014/main" id="{A8AF704C-D492-47C5-9198-8AC6BDEFB695}"/>
            </a:ext>
          </a:extLst>
        </xdr:cNvPr>
        <xdr:cNvSpPr/>
      </xdr:nvSpPr>
      <xdr:spPr>
        <a:xfrm>
          <a:off x="3388360" y="103035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0</xdr:rowOff>
    </xdr:from>
    <xdr:to>
      <xdr:col>15</xdr:col>
      <xdr:colOff>101600</xdr:colOff>
      <xdr:row>60</xdr:row>
      <xdr:rowOff>101600</xdr:rowOff>
    </xdr:to>
    <xdr:sp macro="" textlink="">
      <xdr:nvSpPr>
        <xdr:cNvPr id="177" name="フローチャート: 判断 176">
          <a:extLst>
            <a:ext uri="{FF2B5EF4-FFF2-40B4-BE49-F238E27FC236}">
              <a16:creationId xmlns:a16="http://schemas.microsoft.com/office/drawing/2014/main" id="{61DAA264-98A8-4D7E-874E-8C59881CD91C}"/>
            </a:ext>
          </a:extLst>
        </xdr:cNvPr>
        <xdr:cNvSpPr/>
      </xdr:nvSpPr>
      <xdr:spPr>
        <a:xfrm>
          <a:off x="2571750" y="1028700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17780</xdr:rowOff>
    </xdr:from>
    <xdr:to>
      <xdr:col>10</xdr:col>
      <xdr:colOff>165100</xdr:colOff>
      <xdr:row>60</xdr:row>
      <xdr:rowOff>119380</xdr:rowOff>
    </xdr:to>
    <xdr:sp macro="" textlink="">
      <xdr:nvSpPr>
        <xdr:cNvPr id="178" name="フローチャート: 判断 177">
          <a:extLst>
            <a:ext uri="{FF2B5EF4-FFF2-40B4-BE49-F238E27FC236}">
              <a16:creationId xmlns:a16="http://schemas.microsoft.com/office/drawing/2014/main" id="{A4EDC54D-3B97-4762-993F-9192EA0D9B64}"/>
            </a:ext>
          </a:extLst>
        </xdr:cNvPr>
        <xdr:cNvSpPr/>
      </xdr:nvSpPr>
      <xdr:spPr>
        <a:xfrm>
          <a:off x="1774190" y="10308590"/>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25400</xdr:rowOff>
    </xdr:from>
    <xdr:to>
      <xdr:col>6</xdr:col>
      <xdr:colOff>38100</xdr:colOff>
      <xdr:row>60</xdr:row>
      <xdr:rowOff>127000</xdr:rowOff>
    </xdr:to>
    <xdr:sp macro="" textlink="">
      <xdr:nvSpPr>
        <xdr:cNvPr id="179" name="フローチャート: 判断 178">
          <a:extLst>
            <a:ext uri="{FF2B5EF4-FFF2-40B4-BE49-F238E27FC236}">
              <a16:creationId xmlns:a16="http://schemas.microsoft.com/office/drawing/2014/main" id="{5B4BE04C-E35B-4583-AF14-A2BBB05E54ED}"/>
            </a:ext>
          </a:extLst>
        </xdr:cNvPr>
        <xdr:cNvSpPr/>
      </xdr:nvSpPr>
      <xdr:spPr>
        <a:xfrm>
          <a:off x="988060" y="10308590"/>
          <a:ext cx="7874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CA8BBE7C-7E74-4E68-A063-03D4065C6FA1}"/>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0F893C0E-CA2F-4336-8A8B-037129D0D0E0}"/>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1120E099-66A6-4FE4-AED8-86FF665A133A}"/>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3734DCF-083D-4D4F-9117-BE3171496426}"/>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73074E8C-DAFD-4DFC-8D91-D7FDA02002DC}"/>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114300</xdr:rowOff>
    </xdr:from>
    <xdr:to>
      <xdr:col>24</xdr:col>
      <xdr:colOff>114300</xdr:colOff>
      <xdr:row>63</xdr:row>
      <xdr:rowOff>44450</xdr:rowOff>
    </xdr:to>
    <xdr:sp macro="" textlink="">
      <xdr:nvSpPr>
        <xdr:cNvPr id="185" name="楕円 184">
          <a:extLst>
            <a:ext uri="{FF2B5EF4-FFF2-40B4-BE49-F238E27FC236}">
              <a16:creationId xmlns:a16="http://schemas.microsoft.com/office/drawing/2014/main" id="{4BA4222D-282B-4316-8FCC-BF2DDB531DAA}"/>
            </a:ext>
          </a:extLst>
        </xdr:cNvPr>
        <xdr:cNvSpPr/>
      </xdr:nvSpPr>
      <xdr:spPr>
        <a:xfrm>
          <a:off x="4131310" y="1074420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29227</xdr:rowOff>
    </xdr:from>
    <xdr:ext cx="469744" cy="259045"/>
    <xdr:sp macro="" textlink="">
      <xdr:nvSpPr>
        <xdr:cNvPr id="186" name="【橋りょう・トンネル】&#10;有形固定資産減価償却率該当値テキスト">
          <a:extLst>
            <a:ext uri="{FF2B5EF4-FFF2-40B4-BE49-F238E27FC236}">
              <a16:creationId xmlns:a16="http://schemas.microsoft.com/office/drawing/2014/main" id="{ABE95E19-0027-4942-AA3E-675EA3509011}"/>
            </a:ext>
          </a:extLst>
        </xdr:cNvPr>
        <xdr:cNvSpPr txBox="1"/>
      </xdr:nvSpPr>
      <xdr:spPr>
        <a:xfrm>
          <a:off x="4212590" y="10657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114300</xdr:rowOff>
    </xdr:from>
    <xdr:to>
      <xdr:col>20</xdr:col>
      <xdr:colOff>38100</xdr:colOff>
      <xdr:row>63</xdr:row>
      <xdr:rowOff>44450</xdr:rowOff>
    </xdr:to>
    <xdr:sp macro="" textlink="">
      <xdr:nvSpPr>
        <xdr:cNvPr id="187" name="楕円 186">
          <a:extLst>
            <a:ext uri="{FF2B5EF4-FFF2-40B4-BE49-F238E27FC236}">
              <a16:creationId xmlns:a16="http://schemas.microsoft.com/office/drawing/2014/main" id="{60787A95-AD46-4591-ACDB-7E4224A2C29E}"/>
            </a:ext>
          </a:extLst>
        </xdr:cNvPr>
        <xdr:cNvSpPr/>
      </xdr:nvSpPr>
      <xdr:spPr>
        <a:xfrm>
          <a:off x="3388360" y="1074420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165100</xdr:rowOff>
    </xdr:from>
    <xdr:to>
      <xdr:col>24</xdr:col>
      <xdr:colOff>63500</xdr:colOff>
      <xdr:row>62</xdr:row>
      <xdr:rowOff>165100</xdr:rowOff>
    </xdr:to>
    <xdr:cxnSp macro="">
      <xdr:nvCxnSpPr>
        <xdr:cNvPr id="188" name="直線コネクタ 187">
          <a:extLst>
            <a:ext uri="{FF2B5EF4-FFF2-40B4-BE49-F238E27FC236}">
              <a16:creationId xmlns:a16="http://schemas.microsoft.com/office/drawing/2014/main" id="{A70B1C58-E3A4-43EB-95BC-EBE0150B3ACF}"/>
            </a:ext>
          </a:extLst>
        </xdr:cNvPr>
        <xdr:cNvCxnSpPr/>
      </xdr:nvCxnSpPr>
      <xdr:spPr>
        <a:xfrm>
          <a:off x="3431540" y="1079881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96520</xdr:rowOff>
    </xdr:from>
    <xdr:to>
      <xdr:col>15</xdr:col>
      <xdr:colOff>101600</xdr:colOff>
      <xdr:row>63</xdr:row>
      <xdr:rowOff>26670</xdr:rowOff>
    </xdr:to>
    <xdr:sp macro="" textlink="">
      <xdr:nvSpPr>
        <xdr:cNvPr id="189" name="楕円 188">
          <a:extLst>
            <a:ext uri="{FF2B5EF4-FFF2-40B4-BE49-F238E27FC236}">
              <a16:creationId xmlns:a16="http://schemas.microsoft.com/office/drawing/2014/main" id="{3696074C-0177-4FEC-87B4-27A343D08BBA}"/>
            </a:ext>
          </a:extLst>
        </xdr:cNvPr>
        <xdr:cNvSpPr/>
      </xdr:nvSpPr>
      <xdr:spPr>
        <a:xfrm>
          <a:off x="2571750" y="1072261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147320</xdr:rowOff>
    </xdr:from>
    <xdr:to>
      <xdr:col>19</xdr:col>
      <xdr:colOff>177800</xdr:colOff>
      <xdr:row>62</xdr:row>
      <xdr:rowOff>165100</xdr:rowOff>
    </xdr:to>
    <xdr:cxnSp macro="">
      <xdr:nvCxnSpPr>
        <xdr:cNvPr id="190" name="直線コネクタ 189">
          <a:extLst>
            <a:ext uri="{FF2B5EF4-FFF2-40B4-BE49-F238E27FC236}">
              <a16:creationId xmlns:a16="http://schemas.microsoft.com/office/drawing/2014/main" id="{FC51F96E-5A40-4881-84D3-BC4F87FF634D}"/>
            </a:ext>
          </a:extLst>
        </xdr:cNvPr>
        <xdr:cNvCxnSpPr/>
      </xdr:nvCxnSpPr>
      <xdr:spPr>
        <a:xfrm>
          <a:off x="2626360" y="10775315"/>
          <a:ext cx="805180" cy="23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53340</xdr:rowOff>
    </xdr:from>
    <xdr:to>
      <xdr:col>10</xdr:col>
      <xdr:colOff>165100</xdr:colOff>
      <xdr:row>62</xdr:row>
      <xdr:rowOff>154940</xdr:rowOff>
    </xdr:to>
    <xdr:sp macro="" textlink="">
      <xdr:nvSpPr>
        <xdr:cNvPr id="191" name="楕円 190">
          <a:extLst>
            <a:ext uri="{FF2B5EF4-FFF2-40B4-BE49-F238E27FC236}">
              <a16:creationId xmlns:a16="http://schemas.microsoft.com/office/drawing/2014/main" id="{A87EC5BC-7AE9-4206-B6D9-E15908E4E218}"/>
            </a:ext>
          </a:extLst>
        </xdr:cNvPr>
        <xdr:cNvSpPr/>
      </xdr:nvSpPr>
      <xdr:spPr>
        <a:xfrm>
          <a:off x="1774190" y="1068705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104140</xdr:rowOff>
    </xdr:from>
    <xdr:to>
      <xdr:col>15</xdr:col>
      <xdr:colOff>50800</xdr:colOff>
      <xdr:row>62</xdr:row>
      <xdr:rowOff>147320</xdr:rowOff>
    </xdr:to>
    <xdr:cxnSp macro="">
      <xdr:nvCxnSpPr>
        <xdr:cNvPr id="192" name="直線コネクタ 191">
          <a:extLst>
            <a:ext uri="{FF2B5EF4-FFF2-40B4-BE49-F238E27FC236}">
              <a16:creationId xmlns:a16="http://schemas.microsoft.com/office/drawing/2014/main" id="{42BD1547-3FA6-4C4C-8555-624757F4FCD2}"/>
            </a:ext>
          </a:extLst>
        </xdr:cNvPr>
        <xdr:cNvCxnSpPr/>
      </xdr:nvCxnSpPr>
      <xdr:spPr>
        <a:xfrm>
          <a:off x="1828800" y="10732135"/>
          <a:ext cx="79756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10160</xdr:rowOff>
    </xdr:from>
    <xdr:to>
      <xdr:col>6</xdr:col>
      <xdr:colOff>38100</xdr:colOff>
      <xdr:row>62</xdr:row>
      <xdr:rowOff>111760</xdr:rowOff>
    </xdr:to>
    <xdr:sp macro="" textlink="">
      <xdr:nvSpPr>
        <xdr:cNvPr id="193" name="楕円 192">
          <a:extLst>
            <a:ext uri="{FF2B5EF4-FFF2-40B4-BE49-F238E27FC236}">
              <a16:creationId xmlns:a16="http://schemas.microsoft.com/office/drawing/2014/main" id="{2AC2E7E1-BC72-45F6-803F-578490774AC9}"/>
            </a:ext>
          </a:extLst>
        </xdr:cNvPr>
        <xdr:cNvSpPr/>
      </xdr:nvSpPr>
      <xdr:spPr>
        <a:xfrm>
          <a:off x="988060" y="1064196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60960</xdr:rowOff>
    </xdr:from>
    <xdr:to>
      <xdr:col>10</xdr:col>
      <xdr:colOff>114300</xdr:colOff>
      <xdr:row>62</xdr:row>
      <xdr:rowOff>104140</xdr:rowOff>
    </xdr:to>
    <xdr:cxnSp macro="">
      <xdr:nvCxnSpPr>
        <xdr:cNvPr id="194" name="直線コネクタ 193">
          <a:extLst>
            <a:ext uri="{FF2B5EF4-FFF2-40B4-BE49-F238E27FC236}">
              <a16:creationId xmlns:a16="http://schemas.microsoft.com/office/drawing/2014/main" id="{137492CB-360A-417B-957F-3771AE29D69D}"/>
            </a:ext>
          </a:extLst>
        </xdr:cNvPr>
        <xdr:cNvCxnSpPr/>
      </xdr:nvCxnSpPr>
      <xdr:spPr>
        <a:xfrm>
          <a:off x="1031240" y="10687050"/>
          <a:ext cx="797560" cy="45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130827</xdr:rowOff>
    </xdr:from>
    <xdr:ext cx="405111" cy="259045"/>
    <xdr:sp macro="" textlink="">
      <xdr:nvSpPr>
        <xdr:cNvPr id="195" name="n_1aveValue【橋りょう・トンネル】&#10;有形固定資産減価償却率">
          <a:extLst>
            <a:ext uri="{FF2B5EF4-FFF2-40B4-BE49-F238E27FC236}">
              <a16:creationId xmlns:a16="http://schemas.microsoft.com/office/drawing/2014/main" id="{8D9CFB80-BA7D-4373-A478-C5BD275DD28C}"/>
            </a:ext>
          </a:extLst>
        </xdr:cNvPr>
        <xdr:cNvSpPr txBox="1"/>
      </xdr:nvSpPr>
      <xdr:spPr>
        <a:xfrm>
          <a:off x="3239144" y="10078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118127</xdr:rowOff>
    </xdr:from>
    <xdr:ext cx="405111" cy="259045"/>
    <xdr:sp macro="" textlink="">
      <xdr:nvSpPr>
        <xdr:cNvPr id="196" name="n_2aveValue【橋りょう・トンネル】&#10;有形固定資産減価償却率">
          <a:extLst>
            <a:ext uri="{FF2B5EF4-FFF2-40B4-BE49-F238E27FC236}">
              <a16:creationId xmlns:a16="http://schemas.microsoft.com/office/drawing/2014/main" id="{9922619D-96B5-442D-A78B-C563C7466D05}"/>
            </a:ext>
          </a:extLst>
        </xdr:cNvPr>
        <xdr:cNvSpPr txBox="1"/>
      </xdr:nvSpPr>
      <xdr:spPr>
        <a:xfrm>
          <a:off x="2439044" y="10064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135907</xdr:rowOff>
    </xdr:from>
    <xdr:ext cx="405111" cy="259045"/>
    <xdr:sp macro="" textlink="">
      <xdr:nvSpPr>
        <xdr:cNvPr id="197" name="n_3aveValue【橋りょう・トンネル】&#10;有形固定資産減価償却率">
          <a:extLst>
            <a:ext uri="{FF2B5EF4-FFF2-40B4-BE49-F238E27FC236}">
              <a16:creationId xmlns:a16="http://schemas.microsoft.com/office/drawing/2014/main" id="{51A8598E-92A3-4FE7-914E-E7EBB5E0788C}"/>
            </a:ext>
          </a:extLst>
        </xdr:cNvPr>
        <xdr:cNvSpPr txBox="1"/>
      </xdr:nvSpPr>
      <xdr:spPr>
        <a:xfrm>
          <a:off x="1641484" y="1007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143527</xdr:rowOff>
    </xdr:from>
    <xdr:ext cx="405111" cy="259045"/>
    <xdr:sp macro="" textlink="">
      <xdr:nvSpPr>
        <xdr:cNvPr id="198" name="n_4aveValue【橋りょう・トンネル】&#10;有形固定資産減価償却率">
          <a:extLst>
            <a:ext uri="{FF2B5EF4-FFF2-40B4-BE49-F238E27FC236}">
              <a16:creationId xmlns:a16="http://schemas.microsoft.com/office/drawing/2014/main" id="{8B566802-F6AC-42B3-BCD4-D503418AC07D}"/>
            </a:ext>
          </a:extLst>
        </xdr:cNvPr>
        <xdr:cNvSpPr txBox="1"/>
      </xdr:nvSpPr>
      <xdr:spPr>
        <a:xfrm>
          <a:off x="855354" y="1008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63</xdr:row>
      <xdr:rowOff>35577</xdr:rowOff>
    </xdr:from>
    <xdr:ext cx="469744" cy="259045"/>
    <xdr:sp macro="" textlink="">
      <xdr:nvSpPr>
        <xdr:cNvPr id="199" name="n_1mainValue【橋りょう・トンネル】&#10;有形固定資産減価償却率">
          <a:extLst>
            <a:ext uri="{FF2B5EF4-FFF2-40B4-BE49-F238E27FC236}">
              <a16:creationId xmlns:a16="http://schemas.microsoft.com/office/drawing/2014/main" id="{8F7335F8-E351-4A37-9F31-352D5CA960AF}"/>
            </a:ext>
          </a:extLst>
        </xdr:cNvPr>
        <xdr:cNvSpPr txBox="1"/>
      </xdr:nvSpPr>
      <xdr:spPr>
        <a:xfrm>
          <a:off x="3208732" y="1083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17797</xdr:rowOff>
    </xdr:from>
    <xdr:ext cx="405111" cy="259045"/>
    <xdr:sp macro="" textlink="">
      <xdr:nvSpPr>
        <xdr:cNvPr id="200" name="n_2mainValue【橋りょう・トンネル】&#10;有形固定資産減価償却率">
          <a:extLst>
            <a:ext uri="{FF2B5EF4-FFF2-40B4-BE49-F238E27FC236}">
              <a16:creationId xmlns:a16="http://schemas.microsoft.com/office/drawing/2014/main" id="{17EC9139-1C35-4D0F-9C75-01998B03DCD4}"/>
            </a:ext>
          </a:extLst>
        </xdr:cNvPr>
        <xdr:cNvSpPr txBox="1"/>
      </xdr:nvSpPr>
      <xdr:spPr>
        <a:xfrm>
          <a:off x="2439044" y="10822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146067</xdr:rowOff>
    </xdr:from>
    <xdr:ext cx="405111" cy="259045"/>
    <xdr:sp macro="" textlink="">
      <xdr:nvSpPr>
        <xdr:cNvPr id="201" name="n_3mainValue【橋りょう・トンネル】&#10;有形固定資産減価償却率">
          <a:extLst>
            <a:ext uri="{FF2B5EF4-FFF2-40B4-BE49-F238E27FC236}">
              <a16:creationId xmlns:a16="http://schemas.microsoft.com/office/drawing/2014/main" id="{B9241DF2-6517-406A-979F-B698102F791F}"/>
            </a:ext>
          </a:extLst>
        </xdr:cNvPr>
        <xdr:cNvSpPr txBox="1"/>
      </xdr:nvSpPr>
      <xdr:spPr>
        <a:xfrm>
          <a:off x="1641484" y="10774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102887</xdr:rowOff>
    </xdr:from>
    <xdr:ext cx="405111" cy="259045"/>
    <xdr:sp macro="" textlink="">
      <xdr:nvSpPr>
        <xdr:cNvPr id="202" name="n_4mainValue【橋りょう・トンネル】&#10;有形固定資産減価償却率">
          <a:extLst>
            <a:ext uri="{FF2B5EF4-FFF2-40B4-BE49-F238E27FC236}">
              <a16:creationId xmlns:a16="http://schemas.microsoft.com/office/drawing/2014/main" id="{7CC48F3F-4536-4B2F-BD8A-80089282C11C}"/>
            </a:ext>
          </a:extLst>
        </xdr:cNvPr>
        <xdr:cNvSpPr txBox="1"/>
      </xdr:nvSpPr>
      <xdr:spPr>
        <a:xfrm>
          <a:off x="855354" y="10730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3B3E94C7-CCB4-43B4-8DD8-E4BA95A11C69}"/>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18A656E9-5E5C-4362-8526-9C5729ED99A0}"/>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F1ADEA6D-EFD6-4543-A7F9-75F05763E37B}"/>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D54C8B3B-5E4B-43CB-9961-23D1C5A683D5}"/>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1572A152-BA43-48D8-BF40-47D731E85378}"/>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0D17B08C-4FDD-43B5-B5D4-330053EBAC0F}"/>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63678D6D-41E4-49EE-A4EF-007FF3C17C12}"/>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724E4AE4-B9B0-448D-9647-D43F77398C53}"/>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33540280-C359-4D19-9571-A53D8124C7FB}"/>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56C38F46-9073-4860-A06B-E4F2BC34CAEB}"/>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3" name="直線コネクタ 212">
          <a:extLst>
            <a:ext uri="{FF2B5EF4-FFF2-40B4-BE49-F238E27FC236}">
              <a16:creationId xmlns:a16="http://schemas.microsoft.com/office/drawing/2014/main" id="{5AB323B2-9BB1-4C27-80A9-CD9A1F134325}"/>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4" name="テキスト ボックス 213">
          <a:extLst>
            <a:ext uri="{FF2B5EF4-FFF2-40B4-BE49-F238E27FC236}">
              <a16:creationId xmlns:a16="http://schemas.microsoft.com/office/drawing/2014/main" id="{FF8794A1-F33D-41CA-8E66-000C0B614543}"/>
            </a:ext>
          </a:extLst>
        </xdr:cNvPr>
        <xdr:cNvSpPr txBox="1"/>
      </xdr:nvSpPr>
      <xdr:spPr>
        <a:xfrm>
          <a:off x="5724659" y="1090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5" name="直線コネクタ 214">
          <a:extLst>
            <a:ext uri="{FF2B5EF4-FFF2-40B4-BE49-F238E27FC236}">
              <a16:creationId xmlns:a16="http://schemas.microsoft.com/office/drawing/2014/main" id="{A2AD17F0-E4BD-4AA9-83B4-10CCE4BC438C}"/>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6" name="テキスト ボックス 215">
          <a:extLst>
            <a:ext uri="{FF2B5EF4-FFF2-40B4-BE49-F238E27FC236}">
              <a16:creationId xmlns:a16="http://schemas.microsoft.com/office/drawing/2014/main" id="{1B687B22-542C-4E69-B220-31DC09C83BC5}"/>
            </a:ext>
          </a:extLst>
        </xdr:cNvPr>
        <xdr:cNvSpPr txBox="1"/>
      </xdr:nvSpPr>
      <xdr:spPr>
        <a:xfrm>
          <a:off x="5331688" y="1052387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7" name="直線コネクタ 216">
          <a:extLst>
            <a:ext uri="{FF2B5EF4-FFF2-40B4-BE49-F238E27FC236}">
              <a16:creationId xmlns:a16="http://schemas.microsoft.com/office/drawing/2014/main" id="{B50647E5-78EA-4604-B178-B7F043BDD22B}"/>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8" name="テキスト ボックス 217">
          <a:extLst>
            <a:ext uri="{FF2B5EF4-FFF2-40B4-BE49-F238E27FC236}">
              <a16:creationId xmlns:a16="http://schemas.microsoft.com/office/drawing/2014/main" id="{61F25E92-DB88-4305-9267-323AC4A269F9}"/>
            </a:ext>
          </a:extLst>
        </xdr:cNvPr>
        <xdr:cNvSpPr txBox="1"/>
      </xdr:nvSpPr>
      <xdr:spPr>
        <a:xfrm>
          <a:off x="5331688" y="1014287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9" name="直線コネクタ 218">
          <a:extLst>
            <a:ext uri="{FF2B5EF4-FFF2-40B4-BE49-F238E27FC236}">
              <a16:creationId xmlns:a16="http://schemas.microsoft.com/office/drawing/2014/main" id="{2CFF95C3-E893-4A32-B823-68B6E90EB8ED}"/>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0" name="テキスト ボックス 219">
          <a:extLst>
            <a:ext uri="{FF2B5EF4-FFF2-40B4-BE49-F238E27FC236}">
              <a16:creationId xmlns:a16="http://schemas.microsoft.com/office/drawing/2014/main" id="{F7B278C4-E64C-4E25-8C2E-3DCAC169C414}"/>
            </a:ext>
          </a:extLst>
        </xdr:cNvPr>
        <xdr:cNvSpPr txBox="1"/>
      </xdr:nvSpPr>
      <xdr:spPr>
        <a:xfrm>
          <a:off x="5331688" y="9765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1" name="直線コネクタ 220">
          <a:extLst>
            <a:ext uri="{FF2B5EF4-FFF2-40B4-BE49-F238E27FC236}">
              <a16:creationId xmlns:a16="http://schemas.microsoft.com/office/drawing/2014/main" id="{BA2EEECD-9756-4414-9B6A-FE80C65C284B}"/>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22" name="テキスト ボックス 221">
          <a:extLst>
            <a:ext uri="{FF2B5EF4-FFF2-40B4-BE49-F238E27FC236}">
              <a16:creationId xmlns:a16="http://schemas.microsoft.com/office/drawing/2014/main" id="{B4E17859-6F54-4BD4-8E58-247266C50E55}"/>
            </a:ext>
          </a:extLst>
        </xdr:cNvPr>
        <xdr:cNvSpPr txBox="1"/>
      </xdr:nvSpPr>
      <xdr:spPr>
        <a:xfrm>
          <a:off x="5278998" y="9384682"/>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a:extLst>
            <a:ext uri="{FF2B5EF4-FFF2-40B4-BE49-F238E27FC236}">
              <a16:creationId xmlns:a16="http://schemas.microsoft.com/office/drawing/2014/main" id="{AB755379-C448-4762-9196-DA75E182DE29}"/>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4" name="テキスト ボックス 223">
          <a:extLst>
            <a:ext uri="{FF2B5EF4-FFF2-40B4-BE49-F238E27FC236}">
              <a16:creationId xmlns:a16="http://schemas.microsoft.com/office/drawing/2014/main" id="{585BE731-FAD9-49CA-AD5B-606BF7BE774A}"/>
            </a:ext>
          </a:extLst>
        </xdr:cNvPr>
        <xdr:cNvSpPr txBox="1"/>
      </xdr:nvSpPr>
      <xdr:spPr>
        <a:xfrm>
          <a:off x="5278998" y="9003682"/>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橋りょう・トンネル】&#10;一人当たり有形固定資産（償却資産）額グラフ枠">
          <a:extLst>
            <a:ext uri="{FF2B5EF4-FFF2-40B4-BE49-F238E27FC236}">
              <a16:creationId xmlns:a16="http://schemas.microsoft.com/office/drawing/2014/main" id="{31C2E93D-6822-4710-9095-8C3EDA39ACDB}"/>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83700</xdr:rowOff>
    </xdr:from>
    <xdr:to>
      <xdr:col>54</xdr:col>
      <xdr:colOff>189865</xdr:colOff>
      <xdr:row>64</xdr:row>
      <xdr:rowOff>76200</xdr:rowOff>
    </xdr:to>
    <xdr:cxnSp macro="">
      <xdr:nvCxnSpPr>
        <xdr:cNvPr id="226" name="直線コネクタ 225">
          <a:extLst>
            <a:ext uri="{FF2B5EF4-FFF2-40B4-BE49-F238E27FC236}">
              <a16:creationId xmlns:a16="http://schemas.microsoft.com/office/drawing/2014/main" id="{805F8E87-B378-4B72-8B34-15F1E4F5324A}"/>
            </a:ext>
          </a:extLst>
        </xdr:cNvPr>
        <xdr:cNvCxnSpPr/>
      </xdr:nvCxnSpPr>
      <xdr:spPr>
        <a:xfrm flipV="1">
          <a:off x="9429115" y="9515355"/>
          <a:ext cx="0" cy="1533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80027</xdr:rowOff>
    </xdr:from>
    <xdr:ext cx="249299" cy="259045"/>
    <xdr:sp macro="" textlink="">
      <xdr:nvSpPr>
        <xdr:cNvPr id="227" name="【橋りょう・トンネル】&#10;一人当たり有形固定資産（償却資産）額最小値テキスト">
          <a:extLst>
            <a:ext uri="{FF2B5EF4-FFF2-40B4-BE49-F238E27FC236}">
              <a16:creationId xmlns:a16="http://schemas.microsoft.com/office/drawing/2014/main" id="{5E7A5E8E-A2DC-4FF1-9CD5-9F399DC8F406}"/>
            </a:ext>
          </a:extLst>
        </xdr:cNvPr>
        <xdr:cNvSpPr txBox="1"/>
      </xdr:nvSpPr>
      <xdr:spPr>
        <a:xfrm>
          <a:off x="9467850" y="110547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76200</xdr:rowOff>
    </xdr:from>
    <xdr:to>
      <xdr:col>55</xdr:col>
      <xdr:colOff>88900</xdr:colOff>
      <xdr:row>64</xdr:row>
      <xdr:rowOff>76200</xdr:rowOff>
    </xdr:to>
    <xdr:cxnSp macro="">
      <xdr:nvCxnSpPr>
        <xdr:cNvPr id="228" name="直線コネクタ 227">
          <a:extLst>
            <a:ext uri="{FF2B5EF4-FFF2-40B4-BE49-F238E27FC236}">
              <a16:creationId xmlns:a16="http://schemas.microsoft.com/office/drawing/2014/main" id="{7EC93D0E-6015-454A-A971-B0DE26A589EA}"/>
            </a:ext>
          </a:extLst>
        </xdr:cNvPr>
        <xdr:cNvCxnSpPr/>
      </xdr:nvCxnSpPr>
      <xdr:spPr>
        <a:xfrm>
          <a:off x="9356090" y="1104900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30377</xdr:rowOff>
    </xdr:from>
    <xdr:ext cx="754822" cy="259045"/>
    <xdr:sp macro="" textlink="">
      <xdr:nvSpPr>
        <xdr:cNvPr id="229" name="【橋りょう・トンネル】&#10;一人当たり有形固定資産（償却資産）額最大値テキスト">
          <a:extLst>
            <a:ext uri="{FF2B5EF4-FFF2-40B4-BE49-F238E27FC236}">
              <a16:creationId xmlns:a16="http://schemas.microsoft.com/office/drawing/2014/main" id="{6BBA30DA-E572-4B2F-8106-8F56CC06F0BB}"/>
            </a:ext>
          </a:extLst>
        </xdr:cNvPr>
        <xdr:cNvSpPr txBox="1"/>
      </xdr:nvSpPr>
      <xdr:spPr>
        <a:xfrm>
          <a:off x="9467850" y="9286772"/>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12,090,946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83700</xdr:rowOff>
    </xdr:from>
    <xdr:to>
      <xdr:col>55</xdr:col>
      <xdr:colOff>88900</xdr:colOff>
      <xdr:row>55</xdr:row>
      <xdr:rowOff>83700</xdr:rowOff>
    </xdr:to>
    <xdr:cxnSp macro="">
      <xdr:nvCxnSpPr>
        <xdr:cNvPr id="230" name="直線コネクタ 229">
          <a:extLst>
            <a:ext uri="{FF2B5EF4-FFF2-40B4-BE49-F238E27FC236}">
              <a16:creationId xmlns:a16="http://schemas.microsoft.com/office/drawing/2014/main" id="{8915A271-C4EF-4D85-BCB7-BBFA3794EB6E}"/>
            </a:ext>
          </a:extLst>
        </xdr:cNvPr>
        <xdr:cNvCxnSpPr/>
      </xdr:nvCxnSpPr>
      <xdr:spPr>
        <a:xfrm>
          <a:off x="9356090" y="951535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38951</xdr:rowOff>
    </xdr:from>
    <xdr:ext cx="690189" cy="259045"/>
    <xdr:sp macro="" textlink="">
      <xdr:nvSpPr>
        <xdr:cNvPr id="231" name="【橋りょう・トンネル】&#10;一人当たり有形固定資産（償却資産）額平均値テキスト">
          <a:extLst>
            <a:ext uri="{FF2B5EF4-FFF2-40B4-BE49-F238E27FC236}">
              <a16:creationId xmlns:a16="http://schemas.microsoft.com/office/drawing/2014/main" id="{53154858-2ACD-426D-985A-53A11D5EF343}"/>
            </a:ext>
          </a:extLst>
        </xdr:cNvPr>
        <xdr:cNvSpPr txBox="1"/>
      </xdr:nvSpPr>
      <xdr:spPr>
        <a:xfrm>
          <a:off x="9467850" y="10668851"/>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1,423,434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16074</xdr:rowOff>
    </xdr:from>
    <xdr:to>
      <xdr:col>55</xdr:col>
      <xdr:colOff>50800</xdr:colOff>
      <xdr:row>63</xdr:row>
      <xdr:rowOff>117674</xdr:rowOff>
    </xdr:to>
    <xdr:sp macro="" textlink="">
      <xdr:nvSpPr>
        <xdr:cNvPr id="232" name="フローチャート: 判断 231">
          <a:extLst>
            <a:ext uri="{FF2B5EF4-FFF2-40B4-BE49-F238E27FC236}">
              <a16:creationId xmlns:a16="http://schemas.microsoft.com/office/drawing/2014/main" id="{8F33413B-7096-466F-B214-6BF50B32CF60}"/>
            </a:ext>
          </a:extLst>
        </xdr:cNvPr>
        <xdr:cNvSpPr/>
      </xdr:nvSpPr>
      <xdr:spPr>
        <a:xfrm>
          <a:off x="9394190" y="10821234"/>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33373</xdr:rowOff>
    </xdr:from>
    <xdr:to>
      <xdr:col>50</xdr:col>
      <xdr:colOff>165100</xdr:colOff>
      <xdr:row>63</xdr:row>
      <xdr:rowOff>134973</xdr:rowOff>
    </xdr:to>
    <xdr:sp macro="" textlink="">
      <xdr:nvSpPr>
        <xdr:cNvPr id="233" name="フローチャート: 判断 232">
          <a:extLst>
            <a:ext uri="{FF2B5EF4-FFF2-40B4-BE49-F238E27FC236}">
              <a16:creationId xmlns:a16="http://schemas.microsoft.com/office/drawing/2014/main" id="{FBE17624-64D6-45BA-BB0E-62881BEBB7E0}"/>
            </a:ext>
          </a:extLst>
        </xdr:cNvPr>
        <xdr:cNvSpPr/>
      </xdr:nvSpPr>
      <xdr:spPr>
        <a:xfrm>
          <a:off x="8632190" y="10832818"/>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43789</xdr:rowOff>
    </xdr:from>
    <xdr:to>
      <xdr:col>46</xdr:col>
      <xdr:colOff>38100</xdr:colOff>
      <xdr:row>63</xdr:row>
      <xdr:rowOff>145389</xdr:rowOff>
    </xdr:to>
    <xdr:sp macro="" textlink="">
      <xdr:nvSpPr>
        <xdr:cNvPr id="234" name="フローチャート: 判断 233">
          <a:extLst>
            <a:ext uri="{FF2B5EF4-FFF2-40B4-BE49-F238E27FC236}">
              <a16:creationId xmlns:a16="http://schemas.microsoft.com/office/drawing/2014/main" id="{14485E64-5280-4B30-A0D2-DE01D39AA324}"/>
            </a:ext>
          </a:extLst>
        </xdr:cNvPr>
        <xdr:cNvSpPr/>
      </xdr:nvSpPr>
      <xdr:spPr>
        <a:xfrm>
          <a:off x="7846060" y="108470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20458</xdr:rowOff>
    </xdr:from>
    <xdr:to>
      <xdr:col>41</xdr:col>
      <xdr:colOff>101600</xdr:colOff>
      <xdr:row>63</xdr:row>
      <xdr:rowOff>122058</xdr:rowOff>
    </xdr:to>
    <xdr:sp macro="" textlink="">
      <xdr:nvSpPr>
        <xdr:cNvPr id="235" name="フローチャート: 判断 234">
          <a:extLst>
            <a:ext uri="{FF2B5EF4-FFF2-40B4-BE49-F238E27FC236}">
              <a16:creationId xmlns:a16="http://schemas.microsoft.com/office/drawing/2014/main" id="{DDDF7EF9-B815-4B94-BF60-72ACA6DD04A0}"/>
            </a:ext>
          </a:extLst>
        </xdr:cNvPr>
        <xdr:cNvSpPr/>
      </xdr:nvSpPr>
      <xdr:spPr>
        <a:xfrm>
          <a:off x="7029450" y="10817998"/>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141650</xdr:rowOff>
    </xdr:from>
    <xdr:to>
      <xdr:col>36</xdr:col>
      <xdr:colOff>165100</xdr:colOff>
      <xdr:row>64</xdr:row>
      <xdr:rowOff>71800</xdr:rowOff>
    </xdr:to>
    <xdr:sp macro="" textlink="">
      <xdr:nvSpPr>
        <xdr:cNvPr id="236" name="フローチャート: 判断 235">
          <a:extLst>
            <a:ext uri="{FF2B5EF4-FFF2-40B4-BE49-F238E27FC236}">
              <a16:creationId xmlns:a16="http://schemas.microsoft.com/office/drawing/2014/main" id="{64C6E4E7-BB91-4582-ACCB-CB78E4A8EAFA}"/>
            </a:ext>
          </a:extLst>
        </xdr:cNvPr>
        <xdr:cNvSpPr/>
      </xdr:nvSpPr>
      <xdr:spPr>
        <a:xfrm>
          <a:off x="6231890" y="10941095"/>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A05E53EE-A8B4-414A-8E72-4E5987657FEF}"/>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96725CE-6DFC-4AAF-8C79-68F3C945D10F}"/>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2A435B6B-1872-4047-812F-F1FA5C313F57}"/>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D4B2C129-7477-47FD-B140-977A55D9857B}"/>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C2D5AB30-04CB-4B93-8283-C2E6D5100C9C}"/>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15980</xdr:rowOff>
    </xdr:from>
    <xdr:to>
      <xdr:col>55</xdr:col>
      <xdr:colOff>50800</xdr:colOff>
      <xdr:row>64</xdr:row>
      <xdr:rowOff>117580</xdr:rowOff>
    </xdr:to>
    <xdr:sp macro="" textlink="">
      <xdr:nvSpPr>
        <xdr:cNvPr id="242" name="楕円 241">
          <a:extLst>
            <a:ext uri="{FF2B5EF4-FFF2-40B4-BE49-F238E27FC236}">
              <a16:creationId xmlns:a16="http://schemas.microsoft.com/office/drawing/2014/main" id="{C4A6B2AB-8D6A-4AB6-BA5B-89EE2EFC919C}"/>
            </a:ext>
          </a:extLst>
        </xdr:cNvPr>
        <xdr:cNvSpPr/>
      </xdr:nvSpPr>
      <xdr:spPr>
        <a:xfrm>
          <a:off x="9394190" y="10992590"/>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102357</xdr:rowOff>
    </xdr:from>
    <xdr:ext cx="534377" cy="259045"/>
    <xdr:sp macro="" textlink="">
      <xdr:nvSpPr>
        <xdr:cNvPr id="243" name="【橋りょう・トンネル】&#10;一人当たり有形固定資産（償却資産）額該当値テキスト">
          <a:extLst>
            <a:ext uri="{FF2B5EF4-FFF2-40B4-BE49-F238E27FC236}">
              <a16:creationId xmlns:a16="http://schemas.microsoft.com/office/drawing/2014/main" id="{84069EDA-61ED-4AC0-AA30-BA94DF9EC70B}"/>
            </a:ext>
          </a:extLst>
        </xdr:cNvPr>
        <xdr:cNvSpPr txBox="1"/>
      </xdr:nvSpPr>
      <xdr:spPr>
        <a:xfrm>
          <a:off x="9467850" y="10899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16194</xdr:rowOff>
    </xdr:from>
    <xdr:to>
      <xdr:col>50</xdr:col>
      <xdr:colOff>165100</xdr:colOff>
      <xdr:row>64</xdr:row>
      <xdr:rowOff>117794</xdr:rowOff>
    </xdr:to>
    <xdr:sp macro="" textlink="">
      <xdr:nvSpPr>
        <xdr:cNvPr id="244" name="楕円 243">
          <a:extLst>
            <a:ext uri="{FF2B5EF4-FFF2-40B4-BE49-F238E27FC236}">
              <a16:creationId xmlns:a16="http://schemas.microsoft.com/office/drawing/2014/main" id="{0BF9E52F-AC66-42D1-AFDC-367F9E4A3CE8}"/>
            </a:ext>
          </a:extLst>
        </xdr:cNvPr>
        <xdr:cNvSpPr/>
      </xdr:nvSpPr>
      <xdr:spPr>
        <a:xfrm>
          <a:off x="8632190" y="10992804"/>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66780</xdr:rowOff>
    </xdr:from>
    <xdr:to>
      <xdr:col>55</xdr:col>
      <xdr:colOff>0</xdr:colOff>
      <xdr:row>64</xdr:row>
      <xdr:rowOff>66994</xdr:rowOff>
    </xdr:to>
    <xdr:cxnSp macro="">
      <xdr:nvCxnSpPr>
        <xdr:cNvPr id="245" name="直線コネクタ 244">
          <a:extLst>
            <a:ext uri="{FF2B5EF4-FFF2-40B4-BE49-F238E27FC236}">
              <a16:creationId xmlns:a16="http://schemas.microsoft.com/office/drawing/2014/main" id="{068E6BC2-BC40-450F-AE87-CDD4A1669C65}"/>
            </a:ext>
          </a:extLst>
        </xdr:cNvPr>
        <xdr:cNvCxnSpPr/>
      </xdr:nvCxnSpPr>
      <xdr:spPr>
        <a:xfrm flipV="1">
          <a:off x="8686800" y="11037675"/>
          <a:ext cx="742950" cy="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16336</xdr:rowOff>
    </xdr:from>
    <xdr:to>
      <xdr:col>46</xdr:col>
      <xdr:colOff>38100</xdr:colOff>
      <xdr:row>64</xdr:row>
      <xdr:rowOff>117936</xdr:rowOff>
    </xdr:to>
    <xdr:sp macro="" textlink="">
      <xdr:nvSpPr>
        <xdr:cNvPr id="246" name="楕円 245">
          <a:extLst>
            <a:ext uri="{FF2B5EF4-FFF2-40B4-BE49-F238E27FC236}">
              <a16:creationId xmlns:a16="http://schemas.microsoft.com/office/drawing/2014/main" id="{272D50C7-A504-4DCD-B98C-92D21A9E9FC8}"/>
            </a:ext>
          </a:extLst>
        </xdr:cNvPr>
        <xdr:cNvSpPr/>
      </xdr:nvSpPr>
      <xdr:spPr>
        <a:xfrm>
          <a:off x="7846060" y="1099294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66994</xdr:rowOff>
    </xdr:from>
    <xdr:to>
      <xdr:col>50</xdr:col>
      <xdr:colOff>114300</xdr:colOff>
      <xdr:row>64</xdr:row>
      <xdr:rowOff>67136</xdr:rowOff>
    </xdr:to>
    <xdr:cxnSp macro="">
      <xdr:nvCxnSpPr>
        <xdr:cNvPr id="247" name="直線コネクタ 246">
          <a:extLst>
            <a:ext uri="{FF2B5EF4-FFF2-40B4-BE49-F238E27FC236}">
              <a16:creationId xmlns:a16="http://schemas.microsoft.com/office/drawing/2014/main" id="{9D549680-42DC-4E4C-AB6F-CBAA6AD87B46}"/>
            </a:ext>
          </a:extLst>
        </xdr:cNvPr>
        <xdr:cNvCxnSpPr/>
      </xdr:nvCxnSpPr>
      <xdr:spPr>
        <a:xfrm flipV="1">
          <a:off x="7889240" y="11037889"/>
          <a:ext cx="797560" cy="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16531</xdr:rowOff>
    </xdr:from>
    <xdr:to>
      <xdr:col>41</xdr:col>
      <xdr:colOff>101600</xdr:colOff>
      <xdr:row>64</xdr:row>
      <xdr:rowOff>118131</xdr:rowOff>
    </xdr:to>
    <xdr:sp macro="" textlink="">
      <xdr:nvSpPr>
        <xdr:cNvPr id="248" name="楕円 247">
          <a:extLst>
            <a:ext uri="{FF2B5EF4-FFF2-40B4-BE49-F238E27FC236}">
              <a16:creationId xmlns:a16="http://schemas.microsoft.com/office/drawing/2014/main" id="{EB54A4DE-089F-49EA-B0D9-5992D008307E}"/>
            </a:ext>
          </a:extLst>
        </xdr:cNvPr>
        <xdr:cNvSpPr/>
      </xdr:nvSpPr>
      <xdr:spPr>
        <a:xfrm>
          <a:off x="7029450" y="10993141"/>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67136</xdr:rowOff>
    </xdr:from>
    <xdr:to>
      <xdr:col>45</xdr:col>
      <xdr:colOff>177800</xdr:colOff>
      <xdr:row>64</xdr:row>
      <xdr:rowOff>67331</xdr:rowOff>
    </xdr:to>
    <xdr:cxnSp macro="">
      <xdr:nvCxnSpPr>
        <xdr:cNvPr id="249" name="直線コネクタ 248">
          <a:extLst>
            <a:ext uri="{FF2B5EF4-FFF2-40B4-BE49-F238E27FC236}">
              <a16:creationId xmlns:a16="http://schemas.microsoft.com/office/drawing/2014/main" id="{43070A14-6EBD-477B-A2E0-192F393743D8}"/>
            </a:ext>
          </a:extLst>
        </xdr:cNvPr>
        <xdr:cNvCxnSpPr/>
      </xdr:nvCxnSpPr>
      <xdr:spPr>
        <a:xfrm flipV="1">
          <a:off x="7084060" y="11038031"/>
          <a:ext cx="805180" cy="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16677</xdr:rowOff>
    </xdr:from>
    <xdr:to>
      <xdr:col>36</xdr:col>
      <xdr:colOff>165100</xdr:colOff>
      <xdr:row>64</xdr:row>
      <xdr:rowOff>118277</xdr:rowOff>
    </xdr:to>
    <xdr:sp macro="" textlink="">
      <xdr:nvSpPr>
        <xdr:cNvPr id="250" name="楕円 249">
          <a:extLst>
            <a:ext uri="{FF2B5EF4-FFF2-40B4-BE49-F238E27FC236}">
              <a16:creationId xmlns:a16="http://schemas.microsoft.com/office/drawing/2014/main" id="{3661573F-021F-4E49-96BA-146731219013}"/>
            </a:ext>
          </a:extLst>
        </xdr:cNvPr>
        <xdr:cNvSpPr/>
      </xdr:nvSpPr>
      <xdr:spPr>
        <a:xfrm>
          <a:off x="6231890" y="10993287"/>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67331</xdr:rowOff>
    </xdr:from>
    <xdr:to>
      <xdr:col>41</xdr:col>
      <xdr:colOff>50800</xdr:colOff>
      <xdr:row>64</xdr:row>
      <xdr:rowOff>67477</xdr:rowOff>
    </xdr:to>
    <xdr:cxnSp macro="">
      <xdr:nvCxnSpPr>
        <xdr:cNvPr id="251" name="直線コネクタ 250">
          <a:extLst>
            <a:ext uri="{FF2B5EF4-FFF2-40B4-BE49-F238E27FC236}">
              <a16:creationId xmlns:a16="http://schemas.microsoft.com/office/drawing/2014/main" id="{F9EE15E1-B94C-43DA-9959-65A26467BA65}"/>
            </a:ext>
          </a:extLst>
        </xdr:cNvPr>
        <xdr:cNvCxnSpPr/>
      </xdr:nvCxnSpPr>
      <xdr:spPr>
        <a:xfrm flipV="1">
          <a:off x="6286500" y="11038226"/>
          <a:ext cx="797560" cy="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151500</xdr:rowOff>
    </xdr:from>
    <xdr:ext cx="690189" cy="259045"/>
    <xdr:sp macro="" textlink="">
      <xdr:nvSpPr>
        <xdr:cNvPr id="252" name="n_1aveValue【橋りょう・トンネル】&#10;一人当たり有形固定資産（償却資産）額">
          <a:extLst>
            <a:ext uri="{FF2B5EF4-FFF2-40B4-BE49-F238E27FC236}">
              <a16:creationId xmlns:a16="http://schemas.microsoft.com/office/drawing/2014/main" id="{C4ACE74F-041A-4619-AFA3-6C1BE1D7FBB0}"/>
            </a:ext>
          </a:extLst>
        </xdr:cNvPr>
        <xdr:cNvSpPr txBox="1"/>
      </xdr:nvSpPr>
      <xdr:spPr>
        <a:xfrm>
          <a:off x="8363295" y="106099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161916</xdr:rowOff>
    </xdr:from>
    <xdr:ext cx="690189" cy="259045"/>
    <xdr:sp macro="" textlink="">
      <xdr:nvSpPr>
        <xdr:cNvPr id="253" name="n_2aveValue【橋りょう・トンネル】&#10;一人当たり有形固定資産（償却資産）額">
          <a:extLst>
            <a:ext uri="{FF2B5EF4-FFF2-40B4-BE49-F238E27FC236}">
              <a16:creationId xmlns:a16="http://schemas.microsoft.com/office/drawing/2014/main" id="{183189F4-4DD8-4B09-BFE9-106B962EA6FB}"/>
            </a:ext>
          </a:extLst>
        </xdr:cNvPr>
        <xdr:cNvSpPr txBox="1"/>
      </xdr:nvSpPr>
      <xdr:spPr>
        <a:xfrm>
          <a:off x="7563195" y="106222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138585</xdr:rowOff>
    </xdr:from>
    <xdr:ext cx="690189" cy="259045"/>
    <xdr:sp macro="" textlink="">
      <xdr:nvSpPr>
        <xdr:cNvPr id="254" name="n_3aveValue【橋りょう・トンネル】&#10;一人当たり有形固定資産（償却資産）額">
          <a:extLst>
            <a:ext uri="{FF2B5EF4-FFF2-40B4-BE49-F238E27FC236}">
              <a16:creationId xmlns:a16="http://schemas.microsoft.com/office/drawing/2014/main" id="{2137B250-9643-4F7B-A651-9288F35CC1F0}"/>
            </a:ext>
          </a:extLst>
        </xdr:cNvPr>
        <xdr:cNvSpPr txBox="1"/>
      </xdr:nvSpPr>
      <xdr:spPr>
        <a:xfrm>
          <a:off x="6775160" y="105932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88327</xdr:rowOff>
    </xdr:from>
    <xdr:ext cx="599010" cy="259045"/>
    <xdr:sp macro="" textlink="">
      <xdr:nvSpPr>
        <xdr:cNvPr id="255" name="n_4aveValue【橋りょう・トンネル】&#10;一人当たり有形固定資産（償却資産）額">
          <a:extLst>
            <a:ext uri="{FF2B5EF4-FFF2-40B4-BE49-F238E27FC236}">
              <a16:creationId xmlns:a16="http://schemas.microsoft.com/office/drawing/2014/main" id="{52716078-DA62-4F9E-AB0F-63D36B51078E}"/>
            </a:ext>
          </a:extLst>
        </xdr:cNvPr>
        <xdr:cNvSpPr txBox="1"/>
      </xdr:nvSpPr>
      <xdr:spPr>
        <a:xfrm>
          <a:off x="6007950" y="10722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108921</xdr:rowOff>
    </xdr:from>
    <xdr:ext cx="534377" cy="259045"/>
    <xdr:sp macro="" textlink="">
      <xdr:nvSpPr>
        <xdr:cNvPr id="256" name="n_1mainValue【橋りょう・トンネル】&#10;一人当たり有形固定資産（償却資産）額">
          <a:extLst>
            <a:ext uri="{FF2B5EF4-FFF2-40B4-BE49-F238E27FC236}">
              <a16:creationId xmlns:a16="http://schemas.microsoft.com/office/drawing/2014/main" id="{66D03DF9-BF4E-4383-8EFC-98169265CBAF}"/>
            </a:ext>
          </a:extLst>
        </xdr:cNvPr>
        <xdr:cNvSpPr txBox="1"/>
      </xdr:nvSpPr>
      <xdr:spPr>
        <a:xfrm>
          <a:off x="8422151" y="11079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109063</xdr:rowOff>
    </xdr:from>
    <xdr:ext cx="534377" cy="259045"/>
    <xdr:sp macro="" textlink="">
      <xdr:nvSpPr>
        <xdr:cNvPr id="257" name="n_2mainValue【橋りょう・トンネル】&#10;一人当たり有形固定資産（償却資産）額">
          <a:extLst>
            <a:ext uri="{FF2B5EF4-FFF2-40B4-BE49-F238E27FC236}">
              <a16:creationId xmlns:a16="http://schemas.microsoft.com/office/drawing/2014/main" id="{E2559C2D-8A83-4E73-A6B5-12A33FC55242}"/>
            </a:ext>
          </a:extLst>
        </xdr:cNvPr>
        <xdr:cNvSpPr txBox="1"/>
      </xdr:nvSpPr>
      <xdr:spPr>
        <a:xfrm>
          <a:off x="7641101" y="11079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109258</xdr:rowOff>
    </xdr:from>
    <xdr:ext cx="534377" cy="259045"/>
    <xdr:sp macro="" textlink="">
      <xdr:nvSpPr>
        <xdr:cNvPr id="258" name="n_3mainValue【橋りょう・トンネル】&#10;一人当たり有形固定資産（償却資産）額">
          <a:extLst>
            <a:ext uri="{FF2B5EF4-FFF2-40B4-BE49-F238E27FC236}">
              <a16:creationId xmlns:a16="http://schemas.microsoft.com/office/drawing/2014/main" id="{7A89E0B1-37CA-42A4-9274-565EF27E0B83}"/>
            </a:ext>
          </a:extLst>
        </xdr:cNvPr>
        <xdr:cNvSpPr txBox="1"/>
      </xdr:nvSpPr>
      <xdr:spPr>
        <a:xfrm>
          <a:off x="6854971" y="11080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109404</xdr:rowOff>
    </xdr:from>
    <xdr:ext cx="534377" cy="259045"/>
    <xdr:sp macro="" textlink="">
      <xdr:nvSpPr>
        <xdr:cNvPr id="259" name="n_4mainValue【橋りょう・トンネル】&#10;一人当たり有形固定資産（償却資産）額">
          <a:extLst>
            <a:ext uri="{FF2B5EF4-FFF2-40B4-BE49-F238E27FC236}">
              <a16:creationId xmlns:a16="http://schemas.microsoft.com/office/drawing/2014/main" id="{BCF5C53A-CE2D-4B63-80ED-7096CD7D7337}"/>
            </a:ext>
          </a:extLst>
        </xdr:cNvPr>
        <xdr:cNvSpPr txBox="1"/>
      </xdr:nvSpPr>
      <xdr:spPr>
        <a:xfrm>
          <a:off x="6038361" y="11080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a:extLst>
            <a:ext uri="{FF2B5EF4-FFF2-40B4-BE49-F238E27FC236}">
              <a16:creationId xmlns:a16="http://schemas.microsoft.com/office/drawing/2014/main" id="{25252EF1-830C-4765-9F45-9383E2038ED1}"/>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a:extLst>
            <a:ext uri="{FF2B5EF4-FFF2-40B4-BE49-F238E27FC236}">
              <a16:creationId xmlns:a16="http://schemas.microsoft.com/office/drawing/2014/main" id="{F2495F99-27B6-4BC0-BC7E-11A00021D371}"/>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a:extLst>
            <a:ext uri="{FF2B5EF4-FFF2-40B4-BE49-F238E27FC236}">
              <a16:creationId xmlns:a16="http://schemas.microsoft.com/office/drawing/2014/main" id="{0D3F37BE-B4CB-4E40-A431-2E10292D71FE}"/>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a:extLst>
            <a:ext uri="{FF2B5EF4-FFF2-40B4-BE49-F238E27FC236}">
              <a16:creationId xmlns:a16="http://schemas.microsoft.com/office/drawing/2014/main" id="{559B9429-8178-40D1-B2E1-EF1DE4D644EE}"/>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a:extLst>
            <a:ext uri="{FF2B5EF4-FFF2-40B4-BE49-F238E27FC236}">
              <a16:creationId xmlns:a16="http://schemas.microsoft.com/office/drawing/2014/main" id="{79E8AB0B-1AAD-4BA9-8F1D-C00CB96F2DC1}"/>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a:extLst>
            <a:ext uri="{FF2B5EF4-FFF2-40B4-BE49-F238E27FC236}">
              <a16:creationId xmlns:a16="http://schemas.microsoft.com/office/drawing/2014/main" id="{7EBA364B-AC96-4BAE-9ACE-2812499F798A}"/>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a:extLst>
            <a:ext uri="{FF2B5EF4-FFF2-40B4-BE49-F238E27FC236}">
              <a16:creationId xmlns:a16="http://schemas.microsoft.com/office/drawing/2014/main" id="{D58F68FA-E7E3-4838-82A8-3A660271A18D}"/>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a:extLst>
            <a:ext uri="{FF2B5EF4-FFF2-40B4-BE49-F238E27FC236}">
              <a16:creationId xmlns:a16="http://schemas.microsoft.com/office/drawing/2014/main" id="{7A937CE5-0811-44A7-8249-F0F0A4E4277A}"/>
            </a:ext>
          </a:extLst>
        </xdr:cNvPr>
        <xdr:cNvSpPr/>
      </xdr:nvSpPr>
      <xdr:spPr>
        <a:xfrm>
          <a:off x="685800" y="12950190"/>
          <a:ext cx="426720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68" name="正方形/長方形 267">
          <a:extLst>
            <a:ext uri="{FF2B5EF4-FFF2-40B4-BE49-F238E27FC236}">
              <a16:creationId xmlns:a16="http://schemas.microsoft.com/office/drawing/2014/main" id="{A17B85F0-4839-4E42-9297-D51C201E3C4B}"/>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9" name="正方形/長方形 268">
          <a:extLst>
            <a:ext uri="{FF2B5EF4-FFF2-40B4-BE49-F238E27FC236}">
              <a16:creationId xmlns:a16="http://schemas.microsoft.com/office/drawing/2014/main" id="{3E399DB0-C409-4D04-A3CD-52A98F6590C1}"/>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0" name="正方形/長方形 269">
          <a:extLst>
            <a:ext uri="{FF2B5EF4-FFF2-40B4-BE49-F238E27FC236}">
              <a16:creationId xmlns:a16="http://schemas.microsoft.com/office/drawing/2014/main" id="{E9D42120-428D-41D2-9410-63BBA587EC98}"/>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1" name="正方形/長方形 270">
          <a:extLst>
            <a:ext uri="{FF2B5EF4-FFF2-40B4-BE49-F238E27FC236}">
              <a16:creationId xmlns:a16="http://schemas.microsoft.com/office/drawing/2014/main" id="{B043E8CD-18DA-4A9C-BFBD-F8DA6FD5AB19}"/>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2" name="正方形/長方形 271">
          <a:extLst>
            <a:ext uri="{FF2B5EF4-FFF2-40B4-BE49-F238E27FC236}">
              <a16:creationId xmlns:a16="http://schemas.microsoft.com/office/drawing/2014/main" id="{39AE5562-851C-4F18-9503-B68F3426A726}"/>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3" name="正方形/長方形 272">
          <a:extLst>
            <a:ext uri="{FF2B5EF4-FFF2-40B4-BE49-F238E27FC236}">
              <a16:creationId xmlns:a16="http://schemas.microsoft.com/office/drawing/2014/main" id="{A6F17355-13DB-4361-9FCA-679C437B9A29}"/>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4" name="正方形/長方形 273">
          <a:extLst>
            <a:ext uri="{FF2B5EF4-FFF2-40B4-BE49-F238E27FC236}">
              <a16:creationId xmlns:a16="http://schemas.microsoft.com/office/drawing/2014/main" id="{BAE08DA6-4DFE-413B-A6D3-87405E2CF643}"/>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5" name="正方形/長方形 274">
          <a:extLst>
            <a:ext uri="{FF2B5EF4-FFF2-40B4-BE49-F238E27FC236}">
              <a16:creationId xmlns:a16="http://schemas.microsoft.com/office/drawing/2014/main" id="{1E99FD51-2809-4B13-B5A0-4575E6787B34}"/>
            </a:ext>
          </a:extLst>
        </xdr:cNvPr>
        <xdr:cNvSpPr/>
      </xdr:nvSpPr>
      <xdr:spPr>
        <a:xfrm>
          <a:off x="5960110" y="12950190"/>
          <a:ext cx="424815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6" name="正方形/長方形 275">
          <a:extLst>
            <a:ext uri="{FF2B5EF4-FFF2-40B4-BE49-F238E27FC236}">
              <a16:creationId xmlns:a16="http://schemas.microsoft.com/office/drawing/2014/main" id="{4ECE29A2-5F95-4CC0-B29B-EAA3A02EC13B}"/>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7" name="正方形/長方形 276">
          <a:extLst>
            <a:ext uri="{FF2B5EF4-FFF2-40B4-BE49-F238E27FC236}">
              <a16:creationId xmlns:a16="http://schemas.microsoft.com/office/drawing/2014/main" id="{4A38B769-9186-45FD-912B-46954147176E}"/>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8" name="正方形/長方形 277">
          <a:extLst>
            <a:ext uri="{FF2B5EF4-FFF2-40B4-BE49-F238E27FC236}">
              <a16:creationId xmlns:a16="http://schemas.microsoft.com/office/drawing/2014/main" id="{DB835919-E935-41EE-820D-58AB5B4AE6B4}"/>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9" name="正方形/長方形 278">
          <a:extLst>
            <a:ext uri="{FF2B5EF4-FFF2-40B4-BE49-F238E27FC236}">
              <a16:creationId xmlns:a16="http://schemas.microsoft.com/office/drawing/2014/main" id="{58C82071-265C-4282-BEF4-8FC04BAA6AB8}"/>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0" name="正方形/長方形 279">
          <a:extLst>
            <a:ext uri="{FF2B5EF4-FFF2-40B4-BE49-F238E27FC236}">
              <a16:creationId xmlns:a16="http://schemas.microsoft.com/office/drawing/2014/main" id="{0B10FAB9-5DBC-49FC-9ABD-E808B1FE9463}"/>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1" name="正方形/長方形 280">
          <a:extLst>
            <a:ext uri="{FF2B5EF4-FFF2-40B4-BE49-F238E27FC236}">
              <a16:creationId xmlns:a16="http://schemas.microsoft.com/office/drawing/2014/main" id="{48225094-0ECA-4567-810B-842D38455434}"/>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2" name="正方形/長方形 281">
          <a:extLst>
            <a:ext uri="{FF2B5EF4-FFF2-40B4-BE49-F238E27FC236}">
              <a16:creationId xmlns:a16="http://schemas.microsoft.com/office/drawing/2014/main" id="{BFAEE24C-9A62-4067-A9A3-A9551575394C}"/>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3" name="正方形/長方形 282">
          <a:extLst>
            <a:ext uri="{FF2B5EF4-FFF2-40B4-BE49-F238E27FC236}">
              <a16:creationId xmlns:a16="http://schemas.microsoft.com/office/drawing/2014/main" id="{0889068B-23E8-4C26-A7E0-46828A461615}"/>
            </a:ext>
          </a:extLst>
        </xdr:cNvPr>
        <xdr:cNvSpPr/>
      </xdr:nvSpPr>
      <xdr:spPr>
        <a:xfrm>
          <a:off x="6858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4" name="正方形/長方形 283">
          <a:extLst>
            <a:ext uri="{FF2B5EF4-FFF2-40B4-BE49-F238E27FC236}">
              <a16:creationId xmlns:a16="http://schemas.microsoft.com/office/drawing/2014/main" id="{83A99C8E-B8B5-4AB1-AB0D-5A1C68910C0B}"/>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5" name="正方形/長方形 284">
          <a:extLst>
            <a:ext uri="{FF2B5EF4-FFF2-40B4-BE49-F238E27FC236}">
              <a16:creationId xmlns:a16="http://schemas.microsoft.com/office/drawing/2014/main" id="{028325E7-1B91-4E4A-8ADC-2C11B5F80763}"/>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6" name="正方形/長方形 285">
          <a:extLst>
            <a:ext uri="{FF2B5EF4-FFF2-40B4-BE49-F238E27FC236}">
              <a16:creationId xmlns:a16="http://schemas.microsoft.com/office/drawing/2014/main" id="{358E8920-08DF-4AA0-B54C-5866F91254EE}"/>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7" name="正方形/長方形 286">
          <a:extLst>
            <a:ext uri="{FF2B5EF4-FFF2-40B4-BE49-F238E27FC236}">
              <a16:creationId xmlns:a16="http://schemas.microsoft.com/office/drawing/2014/main" id="{DD318078-DDD6-4835-B1CE-E559FA1FE7F4}"/>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8" name="正方形/長方形 287">
          <a:extLst>
            <a:ext uri="{FF2B5EF4-FFF2-40B4-BE49-F238E27FC236}">
              <a16:creationId xmlns:a16="http://schemas.microsoft.com/office/drawing/2014/main" id="{CE39FE20-1270-4CC0-B944-A85085E9E2D0}"/>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9" name="正方形/長方形 288">
          <a:extLst>
            <a:ext uri="{FF2B5EF4-FFF2-40B4-BE49-F238E27FC236}">
              <a16:creationId xmlns:a16="http://schemas.microsoft.com/office/drawing/2014/main" id="{E8219E12-88FB-4F79-B6C2-95F9C1679BD4}"/>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0" name="正方形/長方形 289">
          <a:extLst>
            <a:ext uri="{FF2B5EF4-FFF2-40B4-BE49-F238E27FC236}">
              <a16:creationId xmlns:a16="http://schemas.microsoft.com/office/drawing/2014/main" id="{E124EE58-E11B-4A93-9483-C5FB52B0B3D8}"/>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1" name="正方形/長方形 290">
          <a:extLst>
            <a:ext uri="{FF2B5EF4-FFF2-40B4-BE49-F238E27FC236}">
              <a16:creationId xmlns:a16="http://schemas.microsoft.com/office/drawing/2014/main" id="{30CF4AAB-26D9-4C0F-B18F-297D9F7F60B2}"/>
            </a:ext>
          </a:extLst>
        </xdr:cNvPr>
        <xdr:cNvSpPr/>
      </xdr:nvSpPr>
      <xdr:spPr>
        <a:xfrm>
          <a:off x="596011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2" name="正方形/長方形 291">
          <a:extLst>
            <a:ext uri="{FF2B5EF4-FFF2-40B4-BE49-F238E27FC236}">
              <a16:creationId xmlns:a16="http://schemas.microsoft.com/office/drawing/2014/main" id="{B447F4D2-8D7E-46F7-A6F5-ACE97A50B410}"/>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3" name="正方形/長方形 292">
          <a:extLst>
            <a:ext uri="{FF2B5EF4-FFF2-40B4-BE49-F238E27FC236}">
              <a16:creationId xmlns:a16="http://schemas.microsoft.com/office/drawing/2014/main" id="{54B00A45-28AA-4381-8943-7344EBFAEF51}"/>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4" name="正方形/長方形 293">
          <a:extLst>
            <a:ext uri="{FF2B5EF4-FFF2-40B4-BE49-F238E27FC236}">
              <a16:creationId xmlns:a16="http://schemas.microsoft.com/office/drawing/2014/main" id="{1D2CAFB6-448D-4570-9B44-C062A446D300}"/>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5" name="正方形/長方形 294">
          <a:extLst>
            <a:ext uri="{FF2B5EF4-FFF2-40B4-BE49-F238E27FC236}">
              <a16:creationId xmlns:a16="http://schemas.microsoft.com/office/drawing/2014/main" id="{B62D0368-9698-4481-8DF2-F5872ABEC81C}"/>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6" name="正方形/長方形 295">
          <a:extLst>
            <a:ext uri="{FF2B5EF4-FFF2-40B4-BE49-F238E27FC236}">
              <a16:creationId xmlns:a16="http://schemas.microsoft.com/office/drawing/2014/main" id="{64B5129D-968D-421D-956F-18DAD2214DA8}"/>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7" name="正方形/長方形 296">
          <a:extLst>
            <a:ext uri="{FF2B5EF4-FFF2-40B4-BE49-F238E27FC236}">
              <a16:creationId xmlns:a16="http://schemas.microsoft.com/office/drawing/2014/main" id="{7ABE105B-1A12-4A84-BB83-AFBA4421CEE3}"/>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8" name="正方形/長方形 297">
          <a:extLst>
            <a:ext uri="{FF2B5EF4-FFF2-40B4-BE49-F238E27FC236}">
              <a16:creationId xmlns:a16="http://schemas.microsoft.com/office/drawing/2014/main" id="{27030DA5-4285-4E44-9A8C-D5895EB1AD84}"/>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9" name="正方形/長方形 298">
          <a:extLst>
            <a:ext uri="{FF2B5EF4-FFF2-40B4-BE49-F238E27FC236}">
              <a16:creationId xmlns:a16="http://schemas.microsoft.com/office/drawing/2014/main" id="{F1A8190A-202E-43B5-B927-0CFA8DF97D09}"/>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0" name="テキスト ボックス 299">
          <a:extLst>
            <a:ext uri="{FF2B5EF4-FFF2-40B4-BE49-F238E27FC236}">
              <a16:creationId xmlns:a16="http://schemas.microsoft.com/office/drawing/2014/main" id="{7D1FCA29-6E0B-4D87-822A-7E64302C25D2}"/>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1" name="直線コネクタ 300">
          <a:extLst>
            <a:ext uri="{FF2B5EF4-FFF2-40B4-BE49-F238E27FC236}">
              <a16:creationId xmlns:a16="http://schemas.microsoft.com/office/drawing/2014/main" id="{6B8AF166-1EFA-4ACC-B710-2067108E5F13}"/>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2" name="テキスト ボックス 301">
          <a:extLst>
            <a:ext uri="{FF2B5EF4-FFF2-40B4-BE49-F238E27FC236}">
              <a16:creationId xmlns:a16="http://schemas.microsoft.com/office/drawing/2014/main" id="{48D1B53F-747A-40E0-8E69-8DFA8BA7A5BC}"/>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3" name="直線コネクタ 302">
          <a:extLst>
            <a:ext uri="{FF2B5EF4-FFF2-40B4-BE49-F238E27FC236}">
              <a16:creationId xmlns:a16="http://schemas.microsoft.com/office/drawing/2014/main" id="{02356322-585C-481D-8620-A8FF4A20C419}"/>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4" name="テキスト ボックス 303">
          <a:extLst>
            <a:ext uri="{FF2B5EF4-FFF2-40B4-BE49-F238E27FC236}">
              <a16:creationId xmlns:a16="http://schemas.microsoft.com/office/drawing/2014/main" id="{0FB2AA72-F702-4A9B-8626-4FCB08E1430C}"/>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5" name="直線コネクタ 304">
          <a:extLst>
            <a:ext uri="{FF2B5EF4-FFF2-40B4-BE49-F238E27FC236}">
              <a16:creationId xmlns:a16="http://schemas.microsoft.com/office/drawing/2014/main" id="{8AE56AA0-779C-4CD1-B2EA-96510088C1BD}"/>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6" name="テキスト ボックス 305">
          <a:extLst>
            <a:ext uri="{FF2B5EF4-FFF2-40B4-BE49-F238E27FC236}">
              <a16:creationId xmlns:a16="http://schemas.microsoft.com/office/drawing/2014/main" id="{D9673C09-5756-4A0E-B80E-0B38F72B8814}"/>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07" name="直線コネクタ 306">
          <a:extLst>
            <a:ext uri="{FF2B5EF4-FFF2-40B4-BE49-F238E27FC236}">
              <a16:creationId xmlns:a16="http://schemas.microsoft.com/office/drawing/2014/main" id="{CE014B0D-3978-4326-9E12-04F31AB57D21}"/>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08" name="テキスト ボックス 307">
          <a:extLst>
            <a:ext uri="{FF2B5EF4-FFF2-40B4-BE49-F238E27FC236}">
              <a16:creationId xmlns:a16="http://schemas.microsoft.com/office/drawing/2014/main" id="{5F52BA47-3CD5-4283-B297-0779908D5B4D}"/>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09" name="直線コネクタ 308">
          <a:extLst>
            <a:ext uri="{FF2B5EF4-FFF2-40B4-BE49-F238E27FC236}">
              <a16:creationId xmlns:a16="http://schemas.microsoft.com/office/drawing/2014/main" id="{2D74A1AD-57D1-4D9D-B529-98118DDF3DA8}"/>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0" name="テキスト ボックス 309">
          <a:extLst>
            <a:ext uri="{FF2B5EF4-FFF2-40B4-BE49-F238E27FC236}">
              <a16:creationId xmlns:a16="http://schemas.microsoft.com/office/drawing/2014/main" id="{B315AFF4-E1E8-4C6A-BB2A-F1B19E4A5F94}"/>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1" name="直線コネクタ 310">
          <a:extLst>
            <a:ext uri="{FF2B5EF4-FFF2-40B4-BE49-F238E27FC236}">
              <a16:creationId xmlns:a16="http://schemas.microsoft.com/office/drawing/2014/main" id="{5C30C138-7432-42C1-9C25-87AE713098A0}"/>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312" name="テキスト ボックス 311">
          <a:extLst>
            <a:ext uri="{FF2B5EF4-FFF2-40B4-BE49-F238E27FC236}">
              <a16:creationId xmlns:a16="http://schemas.microsoft.com/office/drawing/2014/main" id="{29111183-B7F3-4E0E-BFCA-2E5DF3DFC379}"/>
            </a:ext>
          </a:extLst>
        </xdr:cNvPr>
        <xdr:cNvSpPr txBox="1"/>
      </xdr:nvSpPr>
      <xdr:spPr>
        <a:xfrm>
          <a:off x="10905006" y="5574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3" name="直線コネクタ 312">
          <a:extLst>
            <a:ext uri="{FF2B5EF4-FFF2-40B4-BE49-F238E27FC236}">
              <a16:creationId xmlns:a16="http://schemas.microsoft.com/office/drawing/2014/main" id="{EA4BBB51-D963-4B03-B98A-3F73E90125F2}"/>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14" name="【認定こども園・幼稚園・保育所】&#10;有形固定資産減価償却率グラフ枠">
          <a:extLst>
            <a:ext uri="{FF2B5EF4-FFF2-40B4-BE49-F238E27FC236}">
              <a16:creationId xmlns:a16="http://schemas.microsoft.com/office/drawing/2014/main" id="{22FADCEE-7527-4359-8ADA-236748289F28}"/>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315" name="直線コネクタ 314">
          <a:extLst>
            <a:ext uri="{FF2B5EF4-FFF2-40B4-BE49-F238E27FC236}">
              <a16:creationId xmlns:a16="http://schemas.microsoft.com/office/drawing/2014/main" id="{4954D75C-889A-44AC-A985-972FC2D4892D}"/>
            </a:ext>
          </a:extLst>
        </xdr:cNvPr>
        <xdr:cNvCxnSpPr/>
      </xdr:nvCxnSpPr>
      <xdr:spPr>
        <a:xfrm flipV="1">
          <a:off x="14703424" y="5711190"/>
          <a:ext cx="0" cy="1277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316" name="【認定こども園・幼稚園・保育所】&#10;有形固定資産減価償却率最小値テキスト">
          <a:extLst>
            <a:ext uri="{FF2B5EF4-FFF2-40B4-BE49-F238E27FC236}">
              <a16:creationId xmlns:a16="http://schemas.microsoft.com/office/drawing/2014/main" id="{99191694-8788-488E-B3BC-733E7C95DE3E}"/>
            </a:ext>
          </a:extLst>
        </xdr:cNvPr>
        <xdr:cNvSpPr txBox="1"/>
      </xdr:nvSpPr>
      <xdr:spPr>
        <a:xfrm>
          <a:off x="14742160" y="6992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317" name="直線コネクタ 316">
          <a:extLst>
            <a:ext uri="{FF2B5EF4-FFF2-40B4-BE49-F238E27FC236}">
              <a16:creationId xmlns:a16="http://schemas.microsoft.com/office/drawing/2014/main" id="{B7B5F2E5-5761-4D01-800B-04711AFE64F4}"/>
            </a:ext>
          </a:extLst>
        </xdr:cNvPr>
        <xdr:cNvCxnSpPr/>
      </xdr:nvCxnSpPr>
      <xdr:spPr>
        <a:xfrm>
          <a:off x="14611350" y="69888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318" name="【認定こども園・幼稚園・保育所】&#10;有形固定資産減価償却率最大値テキスト">
          <a:extLst>
            <a:ext uri="{FF2B5EF4-FFF2-40B4-BE49-F238E27FC236}">
              <a16:creationId xmlns:a16="http://schemas.microsoft.com/office/drawing/2014/main" id="{DEF6BB5E-F575-4021-B0FF-579964508E56}"/>
            </a:ext>
          </a:extLst>
        </xdr:cNvPr>
        <xdr:cNvSpPr txBox="1"/>
      </xdr:nvSpPr>
      <xdr:spPr>
        <a:xfrm>
          <a:off x="14742160" y="54921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319" name="直線コネクタ 318">
          <a:extLst>
            <a:ext uri="{FF2B5EF4-FFF2-40B4-BE49-F238E27FC236}">
              <a16:creationId xmlns:a16="http://schemas.microsoft.com/office/drawing/2014/main" id="{A7405E78-AAD9-4AFA-8F0A-255C78D7AE0A}"/>
            </a:ext>
          </a:extLst>
        </xdr:cNvPr>
        <xdr:cNvCxnSpPr/>
      </xdr:nvCxnSpPr>
      <xdr:spPr>
        <a:xfrm>
          <a:off x="14611350" y="5711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129557</xdr:rowOff>
    </xdr:from>
    <xdr:ext cx="405111" cy="259045"/>
    <xdr:sp macro="" textlink="">
      <xdr:nvSpPr>
        <xdr:cNvPr id="320" name="【認定こども園・幼稚園・保育所】&#10;有形固定資産減価償却率平均値テキスト">
          <a:extLst>
            <a:ext uri="{FF2B5EF4-FFF2-40B4-BE49-F238E27FC236}">
              <a16:creationId xmlns:a16="http://schemas.microsoft.com/office/drawing/2014/main" id="{C33F32FE-7F15-49DA-B1BF-51682B871DBE}"/>
            </a:ext>
          </a:extLst>
        </xdr:cNvPr>
        <xdr:cNvSpPr txBox="1"/>
      </xdr:nvSpPr>
      <xdr:spPr>
        <a:xfrm>
          <a:off x="14742160" y="61341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106680</xdr:rowOff>
    </xdr:from>
    <xdr:to>
      <xdr:col>85</xdr:col>
      <xdr:colOff>177800</xdr:colOff>
      <xdr:row>37</xdr:row>
      <xdr:rowOff>36830</xdr:rowOff>
    </xdr:to>
    <xdr:sp macro="" textlink="">
      <xdr:nvSpPr>
        <xdr:cNvPr id="321" name="フローチャート: 判断 320">
          <a:extLst>
            <a:ext uri="{FF2B5EF4-FFF2-40B4-BE49-F238E27FC236}">
              <a16:creationId xmlns:a16="http://schemas.microsoft.com/office/drawing/2014/main" id="{1E517BC2-D15D-42C7-BD28-6318EDB0953F}"/>
            </a:ext>
          </a:extLst>
        </xdr:cNvPr>
        <xdr:cNvSpPr/>
      </xdr:nvSpPr>
      <xdr:spPr>
        <a:xfrm>
          <a:off x="14649450" y="627697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96520</xdr:rowOff>
    </xdr:from>
    <xdr:to>
      <xdr:col>81</xdr:col>
      <xdr:colOff>101600</xdr:colOff>
      <xdr:row>37</xdr:row>
      <xdr:rowOff>26670</xdr:rowOff>
    </xdr:to>
    <xdr:sp macro="" textlink="">
      <xdr:nvSpPr>
        <xdr:cNvPr id="322" name="フローチャート: 判断 321">
          <a:extLst>
            <a:ext uri="{FF2B5EF4-FFF2-40B4-BE49-F238E27FC236}">
              <a16:creationId xmlns:a16="http://schemas.microsoft.com/office/drawing/2014/main" id="{71DE5E78-42D9-47B8-B48D-A22638128466}"/>
            </a:ext>
          </a:extLst>
        </xdr:cNvPr>
        <xdr:cNvSpPr/>
      </xdr:nvSpPr>
      <xdr:spPr>
        <a:xfrm>
          <a:off x="13887450" y="626491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91440</xdr:rowOff>
    </xdr:from>
    <xdr:to>
      <xdr:col>76</xdr:col>
      <xdr:colOff>165100</xdr:colOff>
      <xdr:row>37</xdr:row>
      <xdr:rowOff>21590</xdr:rowOff>
    </xdr:to>
    <xdr:sp macro="" textlink="">
      <xdr:nvSpPr>
        <xdr:cNvPr id="323" name="フローチャート: 判断 322">
          <a:extLst>
            <a:ext uri="{FF2B5EF4-FFF2-40B4-BE49-F238E27FC236}">
              <a16:creationId xmlns:a16="http://schemas.microsoft.com/office/drawing/2014/main" id="{0E4240AE-6E0F-4441-B4E8-7A5449FF5EAD}"/>
            </a:ext>
          </a:extLst>
        </xdr:cNvPr>
        <xdr:cNvSpPr/>
      </xdr:nvSpPr>
      <xdr:spPr>
        <a:xfrm>
          <a:off x="13089890" y="626745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88900</xdr:rowOff>
    </xdr:from>
    <xdr:to>
      <xdr:col>72</xdr:col>
      <xdr:colOff>38100</xdr:colOff>
      <xdr:row>37</xdr:row>
      <xdr:rowOff>19050</xdr:rowOff>
    </xdr:to>
    <xdr:sp macro="" textlink="">
      <xdr:nvSpPr>
        <xdr:cNvPr id="324" name="フローチャート: 判断 323">
          <a:extLst>
            <a:ext uri="{FF2B5EF4-FFF2-40B4-BE49-F238E27FC236}">
              <a16:creationId xmlns:a16="http://schemas.microsoft.com/office/drawing/2014/main" id="{886B7452-B949-4D30-BCA9-F2BEFC66FBD2}"/>
            </a:ext>
          </a:extLst>
        </xdr:cNvPr>
        <xdr:cNvSpPr/>
      </xdr:nvSpPr>
      <xdr:spPr>
        <a:xfrm>
          <a:off x="12303760" y="626491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160020</xdr:rowOff>
    </xdr:from>
    <xdr:to>
      <xdr:col>67</xdr:col>
      <xdr:colOff>101600</xdr:colOff>
      <xdr:row>37</xdr:row>
      <xdr:rowOff>90170</xdr:rowOff>
    </xdr:to>
    <xdr:sp macro="" textlink="">
      <xdr:nvSpPr>
        <xdr:cNvPr id="325" name="フローチャート: 判断 324">
          <a:extLst>
            <a:ext uri="{FF2B5EF4-FFF2-40B4-BE49-F238E27FC236}">
              <a16:creationId xmlns:a16="http://schemas.microsoft.com/office/drawing/2014/main" id="{0C1F8F25-BF12-4505-B0A7-10042A5847C4}"/>
            </a:ext>
          </a:extLst>
        </xdr:cNvPr>
        <xdr:cNvSpPr/>
      </xdr:nvSpPr>
      <xdr:spPr>
        <a:xfrm>
          <a:off x="11487150" y="633412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6" name="テキスト ボックス 325">
          <a:extLst>
            <a:ext uri="{FF2B5EF4-FFF2-40B4-BE49-F238E27FC236}">
              <a16:creationId xmlns:a16="http://schemas.microsoft.com/office/drawing/2014/main" id="{3C27789D-2D24-4AF1-B0B0-6F6B20333803}"/>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7" name="テキスト ボックス 326">
          <a:extLst>
            <a:ext uri="{FF2B5EF4-FFF2-40B4-BE49-F238E27FC236}">
              <a16:creationId xmlns:a16="http://schemas.microsoft.com/office/drawing/2014/main" id="{4A601EE3-DE63-40B4-AAF7-DD3276FEDC78}"/>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28" name="テキスト ボックス 327">
          <a:extLst>
            <a:ext uri="{FF2B5EF4-FFF2-40B4-BE49-F238E27FC236}">
              <a16:creationId xmlns:a16="http://schemas.microsoft.com/office/drawing/2014/main" id="{B8555EEA-9E51-4A7A-B46F-144B605CD899}"/>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29" name="テキスト ボックス 328">
          <a:extLst>
            <a:ext uri="{FF2B5EF4-FFF2-40B4-BE49-F238E27FC236}">
              <a16:creationId xmlns:a16="http://schemas.microsoft.com/office/drawing/2014/main" id="{C1D546F6-AB18-4216-B91A-AB6A40AA831D}"/>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CE07B0C5-11D5-4994-BDC8-56AE5AED1B52}"/>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144780</xdr:rowOff>
    </xdr:from>
    <xdr:to>
      <xdr:col>85</xdr:col>
      <xdr:colOff>177800</xdr:colOff>
      <xdr:row>38</xdr:row>
      <xdr:rowOff>74930</xdr:rowOff>
    </xdr:to>
    <xdr:sp macro="" textlink="">
      <xdr:nvSpPr>
        <xdr:cNvPr id="331" name="楕円 330">
          <a:extLst>
            <a:ext uri="{FF2B5EF4-FFF2-40B4-BE49-F238E27FC236}">
              <a16:creationId xmlns:a16="http://schemas.microsoft.com/office/drawing/2014/main" id="{799AF9C9-1F01-4185-86CE-D2CA521EED3C}"/>
            </a:ext>
          </a:extLst>
        </xdr:cNvPr>
        <xdr:cNvSpPr/>
      </xdr:nvSpPr>
      <xdr:spPr>
        <a:xfrm>
          <a:off x="14649450" y="648652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123207</xdr:rowOff>
    </xdr:from>
    <xdr:ext cx="405111" cy="259045"/>
    <xdr:sp macro="" textlink="">
      <xdr:nvSpPr>
        <xdr:cNvPr id="332" name="【認定こども園・幼稚園・保育所】&#10;有形固定資産減価償却率該当値テキスト">
          <a:extLst>
            <a:ext uri="{FF2B5EF4-FFF2-40B4-BE49-F238E27FC236}">
              <a16:creationId xmlns:a16="http://schemas.microsoft.com/office/drawing/2014/main" id="{F94626D6-C056-4803-9608-CF2E5A631A0A}"/>
            </a:ext>
          </a:extLst>
        </xdr:cNvPr>
        <xdr:cNvSpPr txBox="1"/>
      </xdr:nvSpPr>
      <xdr:spPr>
        <a:xfrm>
          <a:off x="14742160" y="6468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123190</xdr:rowOff>
    </xdr:from>
    <xdr:to>
      <xdr:col>81</xdr:col>
      <xdr:colOff>101600</xdr:colOff>
      <xdr:row>38</xdr:row>
      <xdr:rowOff>53340</xdr:rowOff>
    </xdr:to>
    <xdr:sp macro="" textlink="">
      <xdr:nvSpPr>
        <xdr:cNvPr id="333" name="楕円 332">
          <a:extLst>
            <a:ext uri="{FF2B5EF4-FFF2-40B4-BE49-F238E27FC236}">
              <a16:creationId xmlns:a16="http://schemas.microsoft.com/office/drawing/2014/main" id="{5BE5112E-4118-4F3C-A63B-36E32A1E3965}"/>
            </a:ext>
          </a:extLst>
        </xdr:cNvPr>
        <xdr:cNvSpPr/>
      </xdr:nvSpPr>
      <xdr:spPr>
        <a:xfrm>
          <a:off x="13887450" y="646874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2540</xdr:rowOff>
    </xdr:from>
    <xdr:to>
      <xdr:col>85</xdr:col>
      <xdr:colOff>127000</xdr:colOff>
      <xdr:row>38</xdr:row>
      <xdr:rowOff>24130</xdr:rowOff>
    </xdr:to>
    <xdr:cxnSp macro="">
      <xdr:nvCxnSpPr>
        <xdr:cNvPr id="334" name="直線コネクタ 333">
          <a:extLst>
            <a:ext uri="{FF2B5EF4-FFF2-40B4-BE49-F238E27FC236}">
              <a16:creationId xmlns:a16="http://schemas.microsoft.com/office/drawing/2014/main" id="{EE848BAD-36A4-4A5E-93C6-B687A99FB776}"/>
            </a:ext>
          </a:extLst>
        </xdr:cNvPr>
        <xdr:cNvCxnSpPr/>
      </xdr:nvCxnSpPr>
      <xdr:spPr>
        <a:xfrm>
          <a:off x="13942060" y="6517640"/>
          <a:ext cx="76200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101600</xdr:rowOff>
    </xdr:from>
    <xdr:to>
      <xdr:col>76</xdr:col>
      <xdr:colOff>165100</xdr:colOff>
      <xdr:row>38</xdr:row>
      <xdr:rowOff>31750</xdr:rowOff>
    </xdr:to>
    <xdr:sp macro="" textlink="">
      <xdr:nvSpPr>
        <xdr:cNvPr id="335" name="楕円 334">
          <a:extLst>
            <a:ext uri="{FF2B5EF4-FFF2-40B4-BE49-F238E27FC236}">
              <a16:creationId xmlns:a16="http://schemas.microsoft.com/office/drawing/2014/main" id="{E7FECC9F-3474-44E0-ABA5-977223196A82}"/>
            </a:ext>
          </a:extLst>
        </xdr:cNvPr>
        <xdr:cNvSpPr/>
      </xdr:nvSpPr>
      <xdr:spPr>
        <a:xfrm>
          <a:off x="13089890" y="644144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152400</xdr:rowOff>
    </xdr:from>
    <xdr:to>
      <xdr:col>81</xdr:col>
      <xdr:colOff>50800</xdr:colOff>
      <xdr:row>38</xdr:row>
      <xdr:rowOff>2540</xdr:rowOff>
    </xdr:to>
    <xdr:cxnSp macro="">
      <xdr:nvCxnSpPr>
        <xdr:cNvPr id="336" name="直線コネクタ 335">
          <a:extLst>
            <a:ext uri="{FF2B5EF4-FFF2-40B4-BE49-F238E27FC236}">
              <a16:creationId xmlns:a16="http://schemas.microsoft.com/office/drawing/2014/main" id="{1DF9D8B7-EBA8-459E-AECE-EB61A4AB9475}"/>
            </a:ext>
          </a:extLst>
        </xdr:cNvPr>
        <xdr:cNvCxnSpPr/>
      </xdr:nvCxnSpPr>
      <xdr:spPr>
        <a:xfrm>
          <a:off x="13144500" y="6496050"/>
          <a:ext cx="79756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90170</xdr:rowOff>
    </xdr:from>
    <xdr:to>
      <xdr:col>72</xdr:col>
      <xdr:colOff>38100</xdr:colOff>
      <xdr:row>38</xdr:row>
      <xdr:rowOff>20320</xdr:rowOff>
    </xdr:to>
    <xdr:sp macro="" textlink="">
      <xdr:nvSpPr>
        <xdr:cNvPr id="337" name="楕円 336">
          <a:extLst>
            <a:ext uri="{FF2B5EF4-FFF2-40B4-BE49-F238E27FC236}">
              <a16:creationId xmlns:a16="http://schemas.microsoft.com/office/drawing/2014/main" id="{DFFE4972-75B3-499C-8A84-93BA605E7423}"/>
            </a:ext>
          </a:extLst>
        </xdr:cNvPr>
        <xdr:cNvSpPr/>
      </xdr:nvSpPr>
      <xdr:spPr>
        <a:xfrm>
          <a:off x="12303760" y="643763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140970</xdr:rowOff>
    </xdr:from>
    <xdr:to>
      <xdr:col>76</xdr:col>
      <xdr:colOff>114300</xdr:colOff>
      <xdr:row>37</xdr:row>
      <xdr:rowOff>152400</xdr:rowOff>
    </xdr:to>
    <xdr:cxnSp macro="">
      <xdr:nvCxnSpPr>
        <xdr:cNvPr id="338" name="直線コネクタ 337">
          <a:extLst>
            <a:ext uri="{FF2B5EF4-FFF2-40B4-BE49-F238E27FC236}">
              <a16:creationId xmlns:a16="http://schemas.microsoft.com/office/drawing/2014/main" id="{BAA2B492-8750-49F6-9E8D-1C61D4682CC1}"/>
            </a:ext>
          </a:extLst>
        </xdr:cNvPr>
        <xdr:cNvCxnSpPr/>
      </xdr:nvCxnSpPr>
      <xdr:spPr>
        <a:xfrm>
          <a:off x="12346940" y="6482715"/>
          <a:ext cx="79756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69850</xdr:rowOff>
    </xdr:from>
    <xdr:to>
      <xdr:col>67</xdr:col>
      <xdr:colOff>101600</xdr:colOff>
      <xdr:row>38</xdr:row>
      <xdr:rowOff>0</xdr:rowOff>
    </xdr:to>
    <xdr:sp macro="" textlink="">
      <xdr:nvSpPr>
        <xdr:cNvPr id="339" name="楕円 338">
          <a:extLst>
            <a:ext uri="{FF2B5EF4-FFF2-40B4-BE49-F238E27FC236}">
              <a16:creationId xmlns:a16="http://schemas.microsoft.com/office/drawing/2014/main" id="{58110F94-7A5D-4272-BDD2-72C8C4BF7E84}"/>
            </a:ext>
          </a:extLst>
        </xdr:cNvPr>
        <xdr:cNvSpPr/>
      </xdr:nvSpPr>
      <xdr:spPr>
        <a:xfrm>
          <a:off x="11487150" y="641159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120650</xdr:rowOff>
    </xdr:from>
    <xdr:to>
      <xdr:col>71</xdr:col>
      <xdr:colOff>177800</xdr:colOff>
      <xdr:row>37</xdr:row>
      <xdr:rowOff>140970</xdr:rowOff>
    </xdr:to>
    <xdr:cxnSp macro="">
      <xdr:nvCxnSpPr>
        <xdr:cNvPr id="340" name="直線コネクタ 339">
          <a:extLst>
            <a:ext uri="{FF2B5EF4-FFF2-40B4-BE49-F238E27FC236}">
              <a16:creationId xmlns:a16="http://schemas.microsoft.com/office/drawing/2014/main" id="{27A3AA97-6431-4613-B16F-3E7B13AE4EC1}"/>
            </a:ext>
          </a:extLst>
        </xdr:cNvPr>
        <xdr:cNvCxnSpPr/>
      </xdr:nvCxnSpPr>
      <xdr:spPr>
        <a:xfrm>
          <a:off x="11541760" y="6466205"/>
          <a:ext cx="80518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43197</xdr:rowOff>
    </xdr:from>
    <xdr:ext cx="405111" cy="259045"/>
    <xdr:sp macro="" textlink="">
      <xdr:nvSpPr>
        <xdr:cNvPr id="341" name="n_1aveValue【認定こども園・幼稚園・保育所】&#10;有形固定資産減価償却率">
          <a:extLst>
            <a:ext uri="{FF2B5EF4-FFF2-40B4-BE49-F238E27FC236}">
              <a16:creationId xmlns:a16="http://schemas.microsoft.com/office/drawing/2014/main" id="{52F86CB5-22FE-4B8F-9C10-AE7843E1D469}"/>
            </a:ext>
          </a:extLst>
        </xdr:cNvPr>
        <xdr:cNvSpPr txBox="1"/>
      </xdr:nvSpPr>
      <xdr:spPr>
        <a:xfrm>
          <a:off x="13738234" y="6045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38117</xdr:rowOff>
    </xdr:from>
    <xdr:ext cx="405111" cy="259045"/>
    <xdr:sp macro="" textlink="">
      <xdr:nvSpPr>
        <xdr:cNvPr id="342" name="n_2aveValue【認定こども園・幼稚園・保育所】&#10;有形固定資産減価償却率">
          <a:extLst>
            <a:ext uri="{FF2B5EF4-FFF2-40B4-BE49-F238E27FC236}">
              <a16:creationId xmlns:a16="http://schemas.microsoft.com/office/drawing/2014/main" id="{19DFA2AD-F20E-4138-9804-B77F629C6E27}"/>
            </a:ext>
          </a:extLst>
        </xdr:cNvPr>
        <xdr:cNvSpPr txBox="1"/>
      </xdr:nvSpPr>
      <xdr:spPr>
        <a:xfrm>
          <a:off x="12957184" y="6038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35577</xdr:rowOff>
    </xdr:from>
    <xdr:ext cx="405111" cy="259045"/>
    <xdr:sp macro="" textlink="">
      <xdr:nvSpPr>
        <xdr:cNvPr id="343" name="n_3aveValue【認定こども園・幼稚園・保育所】&#10;有形固定資産減価償却率">
          <a:extLst>
            <a:ext uri="{FF2B5EF4-FFF2-40B4-BE49-F238E27FC236}">
              <a16:creationId xmlns:a16="http://schemas.microsoft.com/office/drawing/2014/main" id="{A99A2314-3F0A-4909-B5E4-D89CC4CFF185}"/>
            </a:ext>
          </a:extLst>
        </xdr:cNvPr>
        <xdr:cNvSpPr txBox="1"/>
      </xdr:nvSpPr>
      <xdr:spPr>
        <a:xfrm>
          <a:off x="12171054" y="6036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106697</xdr:rowOff>
    </xdr:from>
    <xdr:ext cx="405111" cy="259045"/>
    <xdr:sp macro="" textlink="">
      <xdr:nvSpPr>
        <xdr:cNvPr id="344" name="n_4aveValue【認定こども園・幼稚園・保育所】&#10;有形固定資産減価償却率">
          <a:extLst>
            <a:ext uri="{FF2B5EF4-FFF2-40B4-BE49-F238E27FC236}">
              <a16:creationId xmlns:a16="http://schemas.microsoft.com/office/drawing/2014/main" id="{6917E225-3229-4D19-B3D9-F31C06B3821E}"/>
            </a:ext>
          </a:extLst>
        </xdr:cNvPr>
        <xdr:cNvSpPr txBox="1"/>
      </xdr:nvSpPr>
      <xdr:spPr>
        <a:xfrm>
          <a:off x="11354444" y="6105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44467</xdr:rowOff>
    </xdr:from>
    <xdr:ext cx="405111" cy="259045"/>
    <xdr:sp macro="" textlink="">
      <xdr:nvSpPr>
        <xdr:cNvPr id="345" name="n_1mainValue【認定こども園・幼稚園・保育所】&#10;有形固定資産減価償却率">
          <a:extLst>
            <a:ext uri="{FF2B5EF4-FFF2-40B4-BE49-F238E27FC236}">
              <a16:creationId xmlns:a16="http://schemas.microsoft.com/office/drawing/2014/main" id="{31EAAD77-3BD6-4E54-B76E-E5199822B2D2}"/>
            </a:ext>
          </a:extLst>
        </xdr:cNvPr>
        <xdr:cNvSpPr txBox="1"/>
      </xdr:nvSpPr>
      <xdr:spPr>
        <a:xfrm>
          <a:off x="13738234" y="6561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22877</xdr:rowOff>
    </xdr:from>
    <xdr:ext cx="405111" cy="259045"/>
    <xdr:sp macro="" textlink="">
      <xdr:nvSpPr>
        <xdr:cNvPr id="346" name="n_2mainValue【認定こども園・幼稚園・保育所】&#10;有形固定資産減価償却率">
          <a:extLst>
            <a:ext uri="{FF2B5EF4-FFF2-40B4-BE49-F238E27FC236}">
              <a16:creationId xmlns:a16="http://schemas.microsoft.com/office/drawing/2014/main" id="{7DB85A25-068A-4C7C-8CB7-4526B2E6358D}"/>
            </a:ext>
          </a:extLst>
        </xdr:cNvPr>
        <xdr:cNvSpPr txBox="1"/>
      </xdr:nvSpPr>
      <xdr:spPr>
        <a:xfrm>
          <a:off x="12957184" y="6534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11447</xdr:rowOff>
    </xdr:from>
    <xdr:ext cx="405111" cy="259045"/>
    <xdr:sp macro="" textlink="">
      <xdr:nvSpPr>
        <xdr:cNvPr id="347" name="n_3mainValue【認定こども園・幼稚園・保育所】&#10;有形固定資産減価償却率">
          <a:extLst>
            <a:ext uri="{FF2B5EF4-FFF2-40B4-BE49-F238E27FC236}">
              <a16:creationId xmlns:a16="http://schemas.microsoft.com/office/drawing/2014/main" id="{42D8BD0F-9FCC-4745-9FD9-70B1B8E3D814}"/>
            </a:ext>
          </a:extLst>
        </xdr:cNvPr>
        <xdr:cNvSpPr txBox="1"/>
      </xdr:nvSpPr>
      <xdr:spPr>
        <a:xfrm>
          <a:off x="12171054" y="653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162577</xdr:rowOff>
    </xdr:from>
    <xdr:ext cx="405111" cy="259045"/>
    <xdr:sp macro="" textlink="">
      <xdr:nvSpPr>
        <xdr:cNvPr id="348" name="n_4mainValue【認定こども園・幼稚園・保育所】&#10;有形固定資産減価償却率">
          <a:extLst>
            <a:ext uri="{FF2B5EF4-FFF2-40B4-BE49-F238E27FC236}">
              <a16:creationId xmlns:a16="http://schemas.microsoft.com/office/drawing/2014/main" id="{9731FBFE-0510-4DAB-AF91-EF695C26750A}"/>
            </a:ext>
          </a:extLst>
        </xdr:cNvPr>
        <xdr:cNvSpPr txBox="1"/>
      </xdr:nvSpPr>
      <xdr:spPr>
        <a:xfrm>
          <a:off x="11354444" y="6508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49" name="正方形/長方形 348">
          <a:extLst>
            <a:ext uri="{FF2B5EF4-FFF2-40B4-BE49-F238E27FC236}">
              <a16:creationId xmlns:a16="http://schemas.microsoft.com/office/drawing/2014/main" id="{43C9A0AF-E662-4653-A7D4-27A975C5066C}"/>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0" name="正方形/長方形 349">
          <a:extLst>
            <a:ext uri="{FF2B5EF4-FFF2-40B4-BE49-F238E27FC236}">
              <a16:creationId xmlns:a16="http://schemas.microsoft.com/office/drawing/2014/main" id="{6EF47CED-7494-4327-A6D3-997EE0FE5F79}"/>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1" name="正方形/長方形 350">
          <a:extLst>
            <a:ext uri="{FF2B5EF4-FFF2-40B4-BE49-F238E27FC236}">
              <a16:creationId xmlns:a16="http://schemas.microsoft.com/office/drawing/2014/main" id="{FB1C2002-D3AD-4573-AE68-3857B7EAEBF1}"/>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2" name="正方形/長方形 351">
          <a:extLst>
            <a:ext uri="{FF2B5EF4-FFF2-40B4-BE49-F238E27FC236}">
              <a16:creationId xmlns:a16="http://schemas.microsoft.com/office/drawing/2014/main" id="{2111FFDE-1DBE-4C98-B60B-A0804D9E5111}"/>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3" name="正方形/長方形 352">
          <a:extLst>
            <a:ext uri="{FF2B5EF4-FFF2-40B4-BE49-F238E27FC236}">
              <a16:creationId xmlns:a16="http://schemas.microsoft.com/office/drawing/2014/main" id="{44EB0DDB-1B3B-41BD-B924-B1CBBD6E2560}"/>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4" name="正方形/長方形 353">
          <a:extLst>
            <a:ext uri="{FF2B5EF4-FFF2-40B4-BE49-F238E27FC236}">
              <a16:creationId xmlns:a16="http://schemas.microsoft.com/office/drawing/2014/main" id="{C22E1BAF-1378-4219-8927-9AE7C601D6E4}"/>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5" name="正方形/長方形 354">
          <a:extLst>
            <a:ext uri="{FF2B5EF4-FFF2-40B4-BE49-F238E27FC236}">
              <a16:creationId xmlns:a16="http://schemas.microsoft.com/office/drawing/2014/main" id="{0BF211E3-893A-4CC6-B085-5162C4AAD661}"/>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6" name="正方形/長方形 355">
          <a:extLst>
            <a:ext uri="{FF2B5EF4-FFF2-40B4-BE49-F238E27FC236}">
              <a16:creationId xmlns:a16="http://schemas.microsoft.com/office/drawing/2014/main" id="{4B440069-26FA-4F6E-82D5-7DAD33CDB9C9}"/>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57" name="テキスト ボックス 356">
          <a:extLst>
            <a:ext uri="{FF2B5EF4-FFF2-40B4-BE49-F238E27FC236}">
              <a16:creationId xmlns:a16="http://schemas.microsoft.com/office/drawing/2014/main" id="{2E25988B-E3AE-4F71-97A5-D20FED2578BC}"/>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58" name="直線コネクタ 357">
          <a:extLst>
            <a:ext uri="{FF2B5EF4-FFF2-40B4-BE49-F238E27FC236}">
              <a16:creationId xmlns:a16="http://schemas.microsoft.com/office/drawing/2014/main" id="{632FF3B3-ECF4-4447-8874-0E148EB33375}"/>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59" name="直線コネクタ 358">
          <a:extLst>
            <a:ext uri="{FF2B5EF4-FFF2-40B4-BE49-F238E27FC236}">
              <a16:creationId xmlns:a16="http://schemas.microsoft.com/office/drawing/2014/main" id="{62B71288-2592-465E-86EC-F397E577412E}"/>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60" name="テキスト ボックス 359">
          <a:extLst>
            <a:ext uri="{FF2B5EF4-FFF2-40B4-BE49-F238E27FC236}">
              <a16:creationId xmlns:a16="http://schemas.microsoft.com/office/drawing/2014/main" id="{E71DD1C4-38D1-4231-BD34-684601E9920C}"/>
            </a:ext>
          </a:extLst>
        </xdr:cNvPr>
        <xdr:cNvSpPr txBox="1"/>
      </xdr:nvSpPr>
      <xdr:spPr>
        <a:xfrm>
          <a:off x="160472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1" name="直線コネクタ 360">
          <a:extLst>
            <a:ext uri="{FF2B5EF4-FFF2-40B4-BE49-F238E27FC236}">
              <a16:creationId xmlns:a16="http://schemas.microsoft.com/office/drawing/2014/main" id="{5478A711-0534-45CE-A7C2-213209945855}"/>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62" name="テキスト ボックス 361">
          <a:extLst>
            <a:ext uri="{FF2B5EF4-FFF2-40B4-BE49-F238E27FC236}">
              <a16:creationId xmlns:a16="http://schemas.microsoft.com/office/drawing/2014/main" id="{F41ACEF5-E1EF-4B64-9350-53165D77BEEB}"/>
            </a:ext>
          </a:extLst>
        </xdr:cNvPr>
        <xdr:cNvSpPr txBox="1"/>
      </xdr:nvSpPr>
      <xdr:spPr>
        <a:xfrm>
          <a:off x="16047266"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3" name="直線コネクタ 362">
          <a:extLst>
            <a:ext uri="{FF2B5EF4-FFF2-40B4-BE49-F238E27FC236}">
              <a16:creationId xmlns:a16="http://schemas.microsoft.com/office/drawing/2014/main" id="{6659818D-87C9-43A2-93B0-8D75A430652D}"/>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64" name="テキスト ボックス 363">
          <a:extLst>
            <a:ext uri="{FF2B5EF4-FFF2-40B4-BE49-F238E27FC236}">
              <a16:creationId xmlns:a16="http://schemas.microsoft.com/office/drawing/2014/main" id="{2B9ECABC-2B2D-452F-A1A8-543058E3DFC9}"/>
            </a:ext>
          </a:extLst>
        </xdr:cNvPr>
        <xdr:cNvSpPr txBox="1"/>
      </xdr:nvSpPr>
      <xdr:spPr>
        <a:xfrm>
          <a:off x="16047266"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65" name="直線コネクタ 364">
          <a:extLst>
            <a:ext uri="{FF2B5EF4-FFF2-40B4-BE49-F238E27FC236}">
              <a16:creationId xmlns:a16="http://schemas.microsoft.com/office/drawing/2014/main" id="{88347B90-2947-44AD-B944-358BC2BDF806}"/>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66" name="テキスト ボックス 365">
          <a:extLst>
            <a:ext uri="{FF2B5EF4-FFF2-40B4-BE49-F238E27FC236}">
              <a16:creationId xmlns:a16="http://schemas.microsoft.com/office/drawing/2014/main" id="{E40685FB-82FE-47D3-9506-F639A6622DBD}"/>
            </a:ext>
          </a:extLst>
        </xdr:cNvPr>
        <xdr:cNvSpPr txBox="1"/>
      </xdr:nvSpPr>
      <xdr:spPr>
        <a:xfrm>
          <a:off x="16047266"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67" name="直線コネクタ 366">
          <a:extLst>
            <a:ext uri="{FF2B5EF4-FFF2-40B4-BE49-F238E27FC236}">
              <a16:creationId xmlns:a16="http://schemas.microsoft.com/office/drawing/2014/main" id="{C6139068-5CB3-4D93-93B5-BAB5354402B3}"/>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68" name="テキスト ボックス 367">
          <a:extLst>
            <a:ext uri="{FF2B5EF4-FFF2-40B4-BE49-F238E27FC236}">
              <a16:creationId xmlns:a16="http://schemas.microsoft.com/office/drawing/2014/main" id="{F3B3CB2A-F394-432B-A42D-0CD35F7CDEF6}"/>
            </a:ext>
          </a:extLst>
        </xdr:cNvPr>
        <xdr:cNvSpPr txBox="1"/>
      </xdr:nvSpPr>
      <xdr:spPr>
        <a:xfrm>
          <a:off x="16047266"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69" name="直線コネクタ 368">
          <a:extLst>
            <a:ext uri="{FF2B5EF4-FFF2-40B4-BE49-F238E27FC236}">
              <a16:creationId xmlns:a16="http://schemas.microsoft.com/office/drawing/2014/main" id="{9BA7919C-6D4E-441D-B381-65095884C4F3}"/>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0" name="テキスト ボックス 369">
          <a:extLst>
            <a:ext uri="{FF2B5EF4-FFF2-40B4-BE49-F238E27FC236}">
              <a16:creationId xmlns:a16="http://schemas.microsoft.com/office/drawing/2014/main" id="{36DACC2C-EE6B-41D3-B666-6B3C63FAA63B}"/>
            </a:ext>
          </a:extLst>
        </xdr:cNvPr>
        <xdr:cNvSpPr txBox="1"/>
      </xdr:nvSpPr>
      <xdr:spPr>
        <a:xfrm>
          <a:off x="16047266"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1" name="【認定こども園・幼稚園・保育所】&#10;一人当たり面積グラフ枠">
          <a:extLst>
            <a:ext uri="{FF2B5EF4-FFF2-40B4-BE49-F238E27FC236}">
              <a16:creationId xmlns:a16="http://schemas.microsoft.com/office/drawing/2014/main" id="{2A71A0CB-F9D0-4493-B2AD-76CF7ADD9E50}"/>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144018</xdr:rowOff>
    </xdr:from>
    <xdr:to>
      <xdr:col>116</xdr:col>
      <xdr:colOff>62864</xdr:colOff>
      <xdr:row>41</xdr:row>
      <xdr:rowOff>166116</xdr:rowOff>
    </xdr:to>
    <xdr:cxnSp macro="">
      <xdr:nvCxnSpPr>
        <xdr:cNvPr id="372" name="直線コネクタ 371">
          <a:extLst>
            <a:ext uri="{FF2B5EF4-FFF2-40B4-BE49-F238E27FC236}">
              <a16:creationId xmlns:a16="http://schemas.microsoft.com/office/drawing/2014/main" id="{D33CE1F3-5F81-4DB8-B5DF-4BC7018FBA9A}"/>
            </a:ext>
          </a:extLst>
        </xdr:cNvPr>
        <xdr:cNvCxnSpPr/>
      </xdr:nvCxnSpPr>
      <xdr:spPr>
        <a:xfrm flipV="1">
          <a:off x="19947254" y="5971413"/>
          <a:ext cx="0" cy="1227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169943</xdr:rowOff>
    </xdr:from>
    <xdr:ext cx="469744" cy="259045"/>
    <xdr:sp macro="" textlink="">
      <xdr:nvSpPr>
        <xdr:cNvPr id="373" name="【認定こども園・幼稚園・保育所】&#10;一人当たり面積最小値テキスト">
          <a:extLst>
            <a:ext uri="{FF2B5EF4-FFF2-40B4-BE49-F238E27FC236}">
              <a16:creationId xmlns:a16="http://schemas.microsoft.com/office/drawing/2014/main" id="{72D440CE-4A68-40E8-9B63-09AB1C8775C2}"/>
            </a:ext>
          </a:extLst>
        </xdr:cNvPr>
        <xdr:cNvSpPr txBox="1"/>
      </xdr:nvSpPr>
      <xdr:spPr>
        <a:xfrm>
          <a:off x="19985990" y="7203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166116</xdr:rowOff>
    </xdr:from>
    <xdr:to>
      <xdr:col>116</xdr:col>
      <xdr:colOff>152400</xdr:colOff>
      <xdr:row>41</xdr:row>
      <xdr:rowOff>166116</xdr:rowOff>
    </xdr:to>
    <xdr:cxnSp macro="">
      <xdr:nvCxnSpPr>
        <xdr:cNvPr id="374" name="直線コネクタ 373">
          <a:extLst>
            <a:ext uri="{FF2B5EF4-FFF2-40B4-BE49-F238E27FC236}">
              <a16:creationId xmlns:a16="http://schemas.microsoft.com/office/drawing/2014/main" id="{8C99223C-D45A-4326-A90C-BD0E032364F8}"/>
            </a:ext>
          </a:extLst>
        </xdr:cNvPr>
        <xdr:cNvCxnSpPr/>
      </xdr:nvCxnSpPr>
      <xdr:spPr>
        <a:xfrm>
          <a:off x="19885660" y="71993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90695</xdr:rowOff>
    </xdr:from>
    <xdr:ext cx="469744" cy="259045"/>
    <xdr:sp macro="" textlink="">
      <xdr:nvSpPr>
        <xdr:cNvPr id="375" name="【認定こども園・幼稚園・保育所】&#10;一人当たり面積最大値テキスト">
          <a:extLst>
            <a:ext uri="{FF2B5EF4-FFF2-40B4-BE49-F238E27FC236}">
              <a16:creationId xmlns:a16="http://schemas.microsoft.com/office/drawing/2014/main" id="{F3CB2A0C-8C0D-4A2D-8C68-3E4EA648BD04}"/>
            </a:ext>
          </a:extLst>
        </xdr:cNvPr>
        <xdr:cNvSpPr txBox="1"/>
      </xdr:nvSpPr>
      <xdr:spPr>
        <a:xfrm>
          <a:off x="19985990" y="5752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144018</xdr:rowOff>
    </xdr:from>
    <xdr:to>
      <xdr:col>116</xdr:col>
      <xdr:colOff>152400</xdr:colOff>
      <xdr:row>34</xdr:row>
      <xdr:rowOff>144018</xdr:rowOff>
    </xdr:to>
    <xdr:cxnSp macro="">
      <xdr:nvCxnSpPr>
        <xdr:cNvPr id="376" name="直線コネクタ 375">
          <a:extLst>
            <a:ext uri="{FF2B5EF4-FFF2-40B4-BE49-F238E27FC236}">
              <a16:creationId xmlns:a16="http://schemas.microsoft.com/office/drawing/2014/main" id="{B9CEFBC2-0957-4695-80B3-21B1753DEEA9}"/>
            </a:ext>
          </a:extLst>
        </xdr:cNvPr>
        <xdr:cNvCxnSpPr/>
      </xdr:nvCxnSpPr>
      <xdr:spPr>
        <a:xfrm>
          <a:off x="19885660" y="59714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1033</xdr:rowOff>
    </xdr:from>
    <xdr:ext cx="469744" cy="259045"/>
    <xdr:sp macro="" textlink="">
      <xdr:nvSpPr>
        <xdr:cNvPr id="377" name="【認定こども園・幼稚園・保育所】&#10;一人当たり面積平均値テキスト">
          <a:extLst>
            <a:ext uri="{FF2B5EF4-FFF2-40B4-BE49-F238E27FC236}">
              <a16:creationId xmlns:a16="http://schemas.microsoft.com/office/drawing/2014/main" id="{5995245F-3358-44ED-94BB-79D3A0B50131}"/>
            </a:ext>
          </a:extLst>
        </xdr:cNvPr>
        <xdr:cNvSpPr txBox="1"/>
      </xdr:nvSpPr>
      <xdr:spPr>
        <a:xfrm>
          <a:off x="19985990" y="66875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149606</xdr:rowOff>
    </xdr:from>
    <xdr:to>
      <xdr:col>116</xdr:col>
      <xdr:colOff>114300</xdr:colOff>
      <xdr:row>40</xdr:row>
      <xdr:rowOff>79756</xdr:rowOff>
    </xdr:to>
    <xdr:sp macro="" textlink="">
      <xdr:nvSpPr>
        <xdr:cNvPr id="378" name="フローチャート: 判断 377">
          <a:extLst>
            <a:ext uri="{FF2B5EF4-FFF2-40B4-BE49-F238E27FC236}">
              <a16:creationId xmlns:a16="http://schemas.microsoft.com/office/drawing/2014/main" id="{FCA25979-6C4F-408C-8FE6-A973061AD689}"/>
            </a:ext>
          </a:extLst>
        </xdr:cNvPr>
        <xdr:cNvSpPr/>
      </xdr:nvSpPr>
      <xdr:spPr>
        <a:xfrm>
          <a:off x="19904710" y="6836156"/>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xdr:rowOff>
    </xdr:from>
    <xdr:to>
      <xdr:col>112</xdr:col>
      <xdr:colOff>38100</xdr:colOff>
      <xdr:row>40</xdr:row>
      <xdr:rowOff>101854</xdr:rowOff>
    </xdr:to>
    <xdr:sp macro="" textlink="">
      <xdr:nvSpPr>
        <xdr:cNvPr id="379" name="フローチャート: 判断 378">
          <a:extLst>
            <a:ext uri="{FF2B5EF4-FFF2-40B4-BE49-F238E27FC236}">
              <a16:creationId xmlns:a16="http://schemas.microsoft.com/office/drawing/2014/main" id="{6673B351-9CF2-4953-8D78-5A9DC584CCC0}"/>
            </a:ext>
          </a:extLst>
        </xdr:cNvPr>
        <xdr:cNvSpPr/>
      </xdr:nvSpPr>
      <xdr:spPr>
        <a:xfrm>
          <a:off x="19161760" y="685825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1016</xdr:rowOff>
    </xdr:from>
    <xdr:to>
      <xdr:col>107</xdr:col>
      <xdr:colOff>101600</xdr:colOff>
      <xdr:row>40</xdr:row>
      <xdr:rowOff>102616</xdr:rowOff>
    </xdr:to>
    <xdr:sp macro="" textlink="">
      <xdr:nvSpPr>
        <xdr:cNvPr id="380" name="フローチャート: 判断 379">
          <a:extLst>
            <a:ext uri="{FF2B5EF4-FFF2-40B4-BE49-F238E27FC236}">
              <a16:creationId xmlns:a16="http://schemas.microsoft.com/office/drawing/2014/main" id="{229B7473-9113-4103-9930-E5C7E8D9E7D5}"/>
            </a:ext>
          </a:extLst>
        </xdr:cNvPr>
        <xdr:cNvSpPr/>
      </xdr:nvSpPr>
      <xdr:spPr>
        <a:xfrm>
          <a:off x="18345150" y="685901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26162</xdr:rowOff>
    </xdr:from>
    <xdr:to>
      <xdr:col>102</xdr:col>
      <xdr:colOff>165100</xdr:colOff>
      <xdr:row>40</xdr:row>
      <xdr:rowOff>127762</xdr:rowOff>
    </xdr:to>
    <xdr:sp macro="" textlink="">
      <xdr:nvSpPr>
        <xdr:cNvPr id="381" name="フローチャート: 判断 380">
          <a:extLst>
            <a:ext uri="{FF2B5EF4-FFF2-40B4-BE49-F238E27FC236}">
              <a16:creationId xmlns:a16="http://schemas.microsoft.com/office/drawing/2014/main" id="{54650095-52C7-445D-971D-F189B8B05C03}"/>
            </a:ext>
          </a:extLst>
        </xdr:cNvPr>
        <xdr:cNvSpPr/>
      </xdr:nvSpPr>
      <xdr:spPr>
        <a:xfrm>
          <a:off x="17547590" y="6880352"/>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96266</xdr:rowOff>
    </xdr:from>
    <xdr:to>
      <xdr:col>98</xdr:col>
      <xdr:colOff>38100</xdr:colOff>
      <xdr:row>41</xdr:row>
      <xdr:rowOff>26416</xdr:rowOff>
    </xdr:to>
    <xdr:sp macro="" textlink="">
      <xdr:nvSpPr>
        <xdr:cNvPr id="382" name="フローチャート: 判断 381">
          <a:extLst>
            <a:ext uri="{FF2B5EF4-FFF2-40B4-BE49-F238E27FC236}">
              <a16:creationId xmlns:a16="http://schemas.microsoft.com/office/drawing/2014/main" id="{1382F631-BE96-4F65-96CF-F2EE20B746BB}"/>
            </a:ext>
          </a:extLst>
        </xdr:cNvPr>
        <xdr:cNvSpPr/>
      </xdr:nvSpPr>
      <xdr:spPr>
        <a:xfrm>
          <a:off x="16761460" y="695045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3" name="テキスト ボックス 382">
          <a:extLst>
            <a:ext uri="{FF2B5EF4-FFF2-40B4-BE49-F238E27FC236}">
              <a16:creationId xmlns:a16="http://schemas.microsoft.com/office/drawing/2014/main" id="{B324356C-412A-4D39-918A-B705077F4D24}"/>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4" name="テキスト ボックス 383">
          <a:extLst>
            <a:ext uri="{FF2B5EF4-FFF2-40B4-BE49-F238E27FC236}">
              <a16:creationId xmlns:a16="http://schemas.microsoft.com/office/drawing/2014/main" id="{E36D0D07-D109-4EFC-8563-9466DE4FE8C0}"/>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5" name="テキスト ボックス 384">
          <a:extLst>
            <a:ext uri="{FF2B5EF4-FFF2-40B4-BE49-F238E27FC236}">
              <a16:creationId xmlns:a16="http://schemas.microsoft.com/office/drawing/2014/main" id="{508D1B17-D665-4EB4-B084-901E1FB9586F}"/>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6" name="テキスト ボックス 385">
          <a:extLst>
            <a:ext uri="{FF2B5EF4-FFF2-40B4-BE49-F238E27FC236}">
              <a16:creationId xmlns:a16="http://schemas.microsoft.com/office/drawing/2014/main" id="{0C002693-3732-45F2-AC65-D5E84165C5B1}"/>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7" name="テキスト ボックス 386">
          <a:extLst>
            <a:ext uri="{FF2B5EF4-FFF2-40B4-BE49-F238E27FC236}">
              <a16:creationId xmlns:a16="http://schemas.microsoft.com/office/drawing/2014/main" id="{42B06162-58D0-43B1-99E6-1301E5578334}"/>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39116</xdr:rowOff>
    </xdr:from>
    <xdr:to>
      <xdr:col>116</xdr:col>
      <xdr:colOff>114300</xdr:colOff>
      <xdr:row>41</xdr:row>
      <xdr:rowOff>140716</xdr:rowOff>
    </xdr:to>
    <xdr:sp macro="" textlink="">
      <xdr:nvSpPr>
        <xdr:cNvPr id="388" name="楕円 387">
          <a:extLst>
            <a:ext uri="{FF2B5EF4-FFF2-40B4-BE49-F238E27FC236}">
              <a16:creationId xmlns:a16="http://schemas.microsoft.com/office/drawing/2014/main" id="{BB6F56A7-7FE6-46E4-95BE-E2FE8362B1CD}"/>
            </a:ext>
          </a:extLst>
        </xdr:cNvPr>
        <xdr:cNvSpPr/>
      </xdr:nvSpPr>
      <xdr:spPr>
        <a:xfrm>
          <a:off x="19904710" y="706856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125493</xdr:rowOff>
    </xdr:from>
    <xdr:ext cx="469744" cy="259045"/>
    <xdr:sp macro="" textlink="">
      <xdr:nvSpPr>
        <xdr:cNvPr id="389" name="【認定こども園・幼稚園・保育所】&#10;一人当たり面積該当値テキスト">
          <a:extLst>
            <a:ext uri="{FF2B5EF4-FFF2-40B4-BE49-F238E27FC236}">
              <a16:creationId xmlns:a16="http://schemas.microsoft.com/office/drawing/2014/main" id="{FA04335A-BBA5-4CD5-98EA-44B428D3DF8C}"/>
            </a:ext>
          </a:extLst>
        </xdr:cNvPr>
        <xdr:cNvSpPr txBox="1"/>
      </xdr:nvSpPr>
      <xdr:spPr>
        <a:xfrm>
          <a:off x="19985990" y="6985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41402</xdr:rowOff>
    </xdr:from>
    <xdr:to>
      <xdr:col>112</xdr:col>
      <xdr:colOff>38100</xdr:colOff>
      <xdr:row>41</xdr:row>
      <xdr:rowOff>143002</xdr:rowOff>
    </xdr:to>
    <xdr:sp macro="" textlink="">
      <xdr:nvSpPr>
        <xdr:cNvPr id="390" name="楕円 389">
          <a:extLst>
            <a:ext uri="{FF2B5EF4-FFF2-40B4-BE49-F238E27FC236}">
              <a16:creationId xmlns:a16="http://schemas.microsoft.com/office/drawing/2014/main" id="{8FF530D8-CCB9-4AD1-BE23-9FD35BAA38A5}"/>
            </a:ext>
          </a:extLst>
        </xdr:cNvPr>
        <xdr:cNvSpPr/>
      </xdr:nvSpPr>
      <xdr:spPr>
        <a:xfrm>
          <a:off x="19161760" y="7070852"/>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89916</xdr:rowOff>
    </xdr:from>
    <xdr:to>
      <xdr:col>116</xdr:col>
      <xdr:colOff>63500</xdr:colOff>
      <xdr:row>41</xdr:row>
      <xdr:rowOff>92202</xdr:rowOff>
    </xdr:to>
    <xdr:cxnSp macro="">
      <xdr:nvCxnSpPr>
        <xdr:cNvPr id="391" name="直線コネクタ 390">
          <a:extLst>
            <a:ext uri="{FF2B5EF4-FFF2-40B4-BE49-F238E27FC236}">
              <a16:creationId xmlns:a16="http://schemas.microsoft.com/office/drawing/2014/main" id="{B073D4B9-328C-4622-8FAD-68CD669AE633}"/>
            </a:ext>
          </a:extLst>
        </xdr:cNvPr>
        <xdr:cNvCxnSpPr/>
      </xdr:nvCxnSpPr>
      <xdr:spPr>
        <a:xfrm flipV="1">
          <a:off x="19204940" y="7123176"/>
          <a:ext cx="74295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43688</xdr:rowOff>
    </xdr:from>
    <xdr:to>
      <xdr:col>107</xdr:col>
      <xdr:colOff>101600</xdr:colOff>
      <xdr:row>41</xdr:row>
      <xdr:rowOff>145288</xdr:rowOff>
    </xdr:to>
    <xdr:sp macro="" textlink="">
      <xdr:nvSpPr>
        <xdr:cNvPr id="392" name="楕円 391">
          <a:extLst>
            <a:ext uri="{FF2B5EF4-FFF2-40B4-BE49-F238E27FC236}">
              <a16:creationId xmlns:a16="http://schemas.microsoft.com/office/drawing/2014/main" id="{DB6DC4D6-62C9-4198-935A-7C88119BC222}"/>
            </a:ext>
          </a:extLst>
        </xdr:cNvPr>
        <xdr:cNvSpPr/>
      </xdr:nvSpPr>
      <xdr:spPr>
        <a:xfrm>
          <a:off x="18345150" y="707504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92202</xdr:rowOff>
    </xdr:from>
    <xdr:to>
      <xdr:col>111</xdr:col>
      <xdr:colOff>177800</xdr:colOff>
      <xdr:row>41</xdr:row>
      <xdr:rowOff>94488</xdr:rowOff>
    </xdr:to>
    <xdr:cxnSp macro="">
      <xdr:nvCxnSpPr>
        <xdr:cNvPr id="393" name="直線コネクタ 392">
          <a:extLst>
            <a:ext uri="{FF2B5EF4-FFF2-40B4-BE49-F238E27FC236}">
              <a16:creationId xmlns:a16="http://schemas.microsoft.com/office/drawing/2014/main" id="{72838D26-B15F-4BB7-8552-958CAB21ADB5}"/>
            </a:ext>
          </a:extLst>
        </xdr:cNvPr>
        <xdr:cNvCxnSpPr/>
      </xdr:nvCxnSpPr>
      <xdr:spPr>
        <a:xfrm flipV="1">
          <a:off x="18399760" y="7125462"/>
          <a:ext cx="80518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45974</xdr:rowOff>
    </xdr:from>
    <xdr:to>
      <xdr:col>102</xdr:col>
      <xdr:colOff>165100</xdr:colOff>
      <xdr:row>41</xdr:row>
      <xdr:rowOff>147574</xdr:rowOff>
    </xdr:to>
    <xdr:sp macro="" textlink="">
      <xdr:nvSpPr>
        <xdr:cNvPr id="394" name="楕円 393">
          <a:extLst>
            <a:ext uri="{FF2B5EF4-FFF2-40B4-BE49-F238E27FC236}">
              <a16:creationId xmlns:a16="http://schemas.microsoft.com/office/drawing/2014/main" id="{31EE8725-1E5F-42D4-BC37-C41BDCC6FC56}"/>
            </a:ext>
          </a:extLst>
        </xdr:cNvPr>
        <xdr:cNvSpPr/>
      </xdr:nvSpPr>
      <xdr:spPr>
        <a:xfrm>
          <a:off x="17547590" y="7077329"/>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94488</xdr:rowOff>
    </xdr:from>
    <xdr:to>
      <xdr:col>107</xdr:col>
      <xdr:colOff>50800</xdr:colOff>
      <xdr:row>41</xdr:row>
      <xdr:rowOff>96774</xdr:rowOff>
    </xdr:to>
    <xdr:cxnSp macro="">
      <xdr:nvCxnSpPr>
        <xdr:cNvPr id="395" name="直線コネクタ 394">
          <a:extLst>
            <a:ext uri="{FF2B5EF4-FFF2-40B4-BE49-F238E27FC236}">
              <a16:creationId xmlns:a16="http://schemas.microsoft.com/office/drawing/2014/main" id="{A2E26629-EF6A-452C-84BB-5B4E5F778AB9}"/>
            </a:ext>
          </a:extLst>
        </xdr:cNvPr>
        <xdr:cNvCxnSpPr/>
      </xdr:nvCxnSpPr>
      <xdr:spPr>
        <a:xfrm flipV="1">
          <a:off x="17602200" y="7127748"/>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47498</xdr:rowOff>
    </xdr:from>
    <xdr:to>
      <xdr:col>98</xdr:col>
      <xdr:colOff>38100</xdr:colOff>
      <xdr:row>41</xdr:row>
      <xdr:rowOff>149098</xdr:rowOff>
    </xdr:to>
    <xdr:sp macro="" textlink="">
      <xdr:nvSpPr>
        <xdr:cNvPr id="396" name="楕円 395">
          <a:extLst>
            <a:ext uri="{FF2B5EF4-FFF2-40B4-BE49-F238E27FC236}">
              <a16:creationId xmlns:a16="http://schemas.microsoft.com/office/drawing/2014/main" id="{E445C3BE-458C-497F-8281-5FDC35FA0CAB}"/>
            </a:ext>
          </a:extLst>
        </xdr:cNvPr>
        <xdr:cNvSpPr/>
      </xdr:nvSpPr>
      <xdr:spPr>
        <a:xfrm>
          <a:off x="16761460" y="7078853"/>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96774</xdr:rowOff>
    </xdr:from>
    <xdr:to>
      <xdr:col>102</xdr:col>
      <xdr:colOff>114300</xdr:colOff>
      <xdr:row>41</xdr:row>
      <xdr:rowOff>98298</xdr:rowOff>
    </xdr:to>
    <xdr:cxnSp macro="">
      <xdr:nvCxnSpPr>
        <xdr:cNvPr id="397" name="直線コネクタ 396">
          <a:extLst>
            <a:ext uri="{FF2B5EF4-FFF2-40B4-BE49-F238E27FC236}">
              <a16:creationId xmlns:a16="http://schemas.microsoft.com/office/drawing/2014/main" id="{F8F420FB-E32E-46EF-981C-E1CD205B0F1E}"/>
            </a:ext>
          </a:extLst>
        </xdr:cNvPr>
        <xdr:cNvCxnSpPr/>
      </xdr:nvCxnSpPr>
      <xdr:spPr>
        <a:xfrm flipV="1">
          <a:off x="16804640" y="7122414"/>
          <a:ext cx="79756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118381</xdr:rowOff>
    </xdr:from>
    <xdr:ext cx="469744" cy="259045"/>
    <xdr:sp macro="" textlink="">
      <xdr:nvSpPr>
        <xdr:cNvPr id="398" name="n_1aveValue【認定こども園・幼稚園・保育所】&#10;一人当たり面積">
          <a:extLst>
            <a:ext uri="{FF2B5EF4-FFF2-40B4-BE49-F238E27FC236}">
              <a16:creationId xmlns:a16="http://schemas.microsoft.com/office/drawing/2014/main" id="{6A66F44F-9984-4776-9FEA-F19B40ABF8C1}"/>
            </a:ext>
          </a:extLst>
        </xdr:cNvPr>
        <xdr:cNvSpPr txBox="1"/>
      </xdr:nvSpPr>
      <xdr:spPr>
        <a:xfrm>
          <a:off x="18982132" y="6635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119143</xdr:rowOff>
    </xdr:from>
    <xdr:ext cx="469744" cy="259045"/>
    <xdr:sp macro="" textlink="">
      <xdr:nvSpPr>
        <xdr:cNvPr id="399" name="n_2aveValue【認定こども園・幼稚園・保育所】&#10;一人当たり面積">
          <a:extLst>
            <a:ext uri="{FF2B5EF4-FFF2-40B4-BE49-F238E27FC236}">
              <a16:creationId xmlns:a16="http://schemas.microsoft.com/office/drawing/2014/main" id="{705E0ACB-35A4-419A-B087-71B40F958D11}"/>
            </a:ext>
          </a:extLst>
        </xdr:cNvPr>
        <xdr:cNvSpPr txBox="1"/>
      </xdr:nvSpPr>
      <xdr:spPr>
        <a:xfrm>
          <a:off x="18182032" y="6636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144289</xdr:rowOff>
    </xdr:from>
    <xdr:ext cx="469744" cy="259045"/>
    <xdr:sp macro="" textlink="">
      <xdr:nvSpPr>
        <xdr:cNvPr id="400" name="n_3aveValue【認定こども園・幼稚園・保育所】&#10;一人当たり面積">
          <a:extLst>
            <a:ext uri="{FF2B5EF4-FFF2-40B4-BE49-F238E27FC236}">
              <a16:creationId xmlns:a16="http://schemas.microsoft.com/office/drawing/2014/main" id="{16E12EB4-2A34-45C5-8C6D-37F26029818B}"/>
            </a:ext>
          </a:extLst>
        </xdr:cNvPr>
        <xdr:cNvSpPr txBox="1"/>
      </xdr:nvSpPr>
      <xdr:spPr>
        <a:xfrm>
          <a:off x="17384472" y="665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42943</xdr:rowOff>
    </xdr:from>
    <xdr:ext cx="469744" cy="259045"/>
    <xdr:sp macro="" textlink="">
      <xdr:nvSpPr>
        <xdr:cNvPr id="401" name="n_4aveValue【認定こども園・幼稚園・保育所】&#10;一人当たり面積">
          <a:extLst>
            <a:ext uri="{FF2B5EF4-FFF2-40B4-BE49-F238E27FC236}">
              <a16:creationId xmlns:a16="http://schemas.microsoft.com/office/drawing/2014/main" id="{0E9611FC-E0F8-44DE-A725-49532455BDCF}"/>
            </a:ext>
          </a:extLst>
        </xdr:cNvPr>
        <xdr:cNvSpPr txBox="1"/>
      </xdr:nvSpPr>
      <xdr:spPr>
        <a:xfrm>
          <a:off x="16588817" y="6731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134129</xdr:rowOff>
    </xdr:from>
    <xdr:ext cx="469744" cy="259045"/>
    <xdr:sp macro="" textlink="">
      <xdr:nvSpPr>
        <xdr:cNvPr id="402" name="n_1mainValue【認定こども園・幼稚園・保育所】&#10;一人当たり面積">
          <a:extLst>
            <a:ext uri="{FF2B5EF4-FFF2-40B4-BE49-F238E27FC236}">
              <a16:creationId xmlns:a16="http://schemas.microsoft.com/office/drawing/2014/main" id="{B1BBF71F-C638-486D-8177-1D5B6BFBE05E}"/>
            </a:ext>
          </a:extLst>
        </xdr:cNvPr>
        <xdr:cNvSpPr txBox="1"/>
      </xdr:nvSpPr>
      <xdr:spPr>
        <a:xfrm>
          <a:off x="18982132" y="7159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136415</xdr:rowOff>
    </xdr:from>
    <xdr:ext cx="469744" cy="259045"/>
    <xdr:sp macro="" textlink="">
      <xdr:nvSpPr>
        <xdr:cNvPr id="403" name="n_2mainValue【認定こども園・幼稚園・保育所】&#10;一人当たり面積">
          <a:extLst>
            <a:ext uri="{FF2B5EF4-FFF2-40B4-BE49-F238E27FC236}">
              <a16:creationId xmlns:a16="http://schemas.microsoft.com/office/drawing/2014/main" id="{982E540F-858B-4D47-82F8-80AA00465D31}"/>
            </a:ext>
          </a:extLst>
        </xdr:cNvPr>
        <xdr:cNvSpPr txBox="1"/>
      </xdr:nvSpPr>
      <xdr:spPr>
        <a:xfrm>
          <a:off x="18182032" y="716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138701</xdr:rowOff>
    </xdr:from>
    <xdr:ext cx="469744" cy="259045"/>
    <xdr:sp macro="" textlink="">
      <xdr:nvSpPr>
        <xdr:cNvPr id="404" name="n_3mainValue【認定こども園・幼稚園・保育所】&#10;一人当たり面積">
          <a:extLst>
            <a:ext uri="{FF2B5EF4-FFF2-40B4-BE49-F238E27FC236}">
              <a16:creationId xmlns:a16="http://schemas.microsoft.com/office/drawing/2014/main" id="{BFAB6127-DCF3-431B-994F-52C9D17C3A32}"/>
            </a:ext>
          </a:extLst>
        </xdr:cNvPr>
        <xdr:cNvSpPr txBox="1"/>
      </xdr:nvSpPr>
      <xdr:spPr>
        <a:xfrm>
          <a:off x="17384472" y="7164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140225</xdr:rowOff>
    </xdr:from>
    <xdr:ext cx="469744" cy="259045"/>
    <xdr:sp macro="" textlink="">
      <xdr:nvSpPr>
        <xdr:cNvPr id="405" name="n_4mainValue【認定こども園・幼稚園・保育所】&#10;一人当たり面積">
          <a:extLst>
            <a:ext uri="{FF2B5EF4-FFF2-40B4-BE49-F238E27FC236}">
              <a16:creationId xmlns:a16="http://schemas.microsoft.com/office/drawing/2014/main" id="{DCBFFAA5-341B-4EE1-B068-1518560BF402}"/>
            </a:ext>
          </a:extLst>
        </xdr:cNvPr>
        <xdr:cNvSpPr txBox="1"/>
      </xdr:nvSpPr>
      <xdr:spPr>
        <a:xfrm>
          <a:off x="16588817" y="7165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6" name="正方形/長方形 405">
          <a:extLst>
            <a:ext uri="{FF2B5EF4-FFF2-40B4-BE49-F238E27FC236}">
              <a16:creationId xmlns:a16="http://schemas.microsoft.com/office/drawing/2014/main" id="{5BC023D1-493E-4B35-A896-B4E939BFEC97}"/>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7" name="正方形/長方形 406">
          <a:extLst>
            <a:ext uri="{FF2B5EF4-FFF2-40B4-BE49-F238E27FC236}">
              <a16:creationId xmlns:a16="http://schemas.microsoft.com/office/drawing/2014/main" id="{EA21D1A2-DC20-4C78-9C84-8CE2EC585F76}"/>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8" name="正方形/長方形 407">
          <a:extLst>
            <a:ext uri="{FF2B5EF4-FFF2-40B4-BE49-F238E27FC236}">
              <a16:creationId xmlns:a16="http://schemas.microsoft.com/office/drawing/2014/main" id="{AD8D5C9C-2BBB-4A7B-9F08-C6E54364ED04}"/>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9" name="正方形/長方形 408">
          <a:extLst>
            <a:ext uri="{FF2B5EF4-FFF2-40B4-BE49-F238E27FC236}">
              <a16:creationId xmlns:a16="http://schemas.microsoft.com/office/drawing/2014/main" id="{D5D88578-4A01-4743-AA45-2C38A81C311A}"/>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0" name="正方形/長方形 409">
          <a:extLst>
            <a:ext uri="{FF2B5EF4-FFF2-40B4-BE49-F238E27FC236}">
              <a16:creationId xmlns:a16="http://schemas.microsoft.com/office/drawing/2014/main" id="{574B3F81-B478-462E-B1E3-D1CEC84D55A8}"/>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1" name="正方形/長方形 410">
          <a:extLst>
            <a:ext uri="{FF2B5EF4-FFF2-40B4-BE49-F238E27FC236}">
              <a16:creationId xmlns:a16="http://schemas.microsoft.com/office/drawing/2014/main" id="{1639D07D-22B6-4842-B391-726DE12CEDB5}"/>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2" name="正方形/長方形 411">
          <a:extLst>
            <a:ext uri="{FF2B5EF4-FFF2-40B4-BE49-F238E27FC236}">
              <a16:creationId xmlns:a16="http://schemas.microsoft.com/office/drawing/2014/main" id="{8C177D3D-3184-4958-B504-931839780CCC}"/>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3" name="正方形/長方形 412">
          <a:extLst>
            <a:ext uri="{FF2B5EF4-FFF2-40B4-BE49-F238E27FC236}">
              <a16:creationId xmlns:a16="http://schemas.microsoft.com/office/drawing/2014/main" id="{D1C33CA6-E7BD-417E-BB9A-96FA6B2266F3}"/>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4" name="テキスト ボックス 413">
          <a:extLst>
            <a:ext uri="{FF2B5EF4-FFF2-40B4-BE49-F238E27FC236}">
              <a16:creationId xmlns:a16="http://schemas.microsoft.com/office/drawing/2014/main" id="{B00A6361-4150-48AE-B930-75B0B34AC04A}"/>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5" name="直線コネクタ 414">
          <a:extLst>
            <a:ext uri="{FF2B5EF4-FFF2-40B4-BE49-F238E27FC236}">
              <a16:creationId xmlns:a16="http://schemas.microsoft.com/office/drawing/2014/main" id="{4944F75A-6037-46DE-AF4D-365A56DC5A4C}"/>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6" name="テキスト ボックス 415">
          <a:extLst>
            <a:ext uri="{FF2B5EF4-FFF2-40B4-BE49-F238E27FC236}">
              <a16:creationId xmlns:a16="http://schemas.microsoft.com/office/drawing/2014/main" id="{DD8449C7-3054-48C7-8B98-869999901991}"/>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17" name="直線コネクタ 416">
          <a:extLst>
            <a:ext uri="{FF2B5EF4-FFF2-40B4-BE49-F238E27FC236}">
              <a16:creationId xmlns:a16="http://schemas.microsoft.com/office/drawing/2014/main" id="{D45D9D0D-8ECF-41F5-B332-337679E84CA7}"/>
            </a:ext>
          </a:extLst>
        </xdr:cNvPr>
        <xdr:cNvCxnSpPr/>
      </xdr:nvCxnSpPr>
      <xdr:spPr>
        <a:xfrm>
          <a:off x="1120394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18" name="テキスト ボックス 417">
          <a:extLst>
            <a:ext uri="{FF2B5EF4-FFF2-40B4-BE49-F238E27FC236}">
              <a16:creationId xmlns:a16="http://schemas.microsoft.com/office/drawing/2014/main" id="{CCBE39DA-B673-432F-BFED-68ABEFC1237B}"/>
            </a:ext>
          </a:extLst>
        </xdr:cNvPr>
        <xdr:cNvSpPr txBox="1"/>
      </xdr:nvSpPr>
      <xdr:spPr>
        <a:xfrm>
          <a:off x="10801531"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19" name="直線コネクタ 418">
          <a:extLst>
            <a:ext uri="{FF2B5EF4-FFF2-40B4-BE49-F238E27FC236}">
              <a16:creationId xmlns:a16="http://schemas.microsoft.com/office/drawing/2014/main" id="{41C90857-B2C2-46CE-A6BC-8660A5D31AF8}"/>
            </a:ext>
          </a:extLst>
        </xdr:cNvPr>
        <xdr:cNvCxnSpPr/>
      </xdr:nvCxnSpPr>
      <xdr:spPr>
        <a:xfrm>
          <a:off x="1120394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0" name="テキスト ボックス 419">
          <a:extLst>
            <a:ext uri="{FF2B5EF4-FFF2-40B4-BE49-F238E27FC236}">
              <a16:creationId xmlns:a16="http://schemas.microsoft.com/office/drawing/2014/main" id="{798C6569-D8F9-49A3-81C7-BA527AE4D127}"/>
            </a:ext>
          </a:extLst>
        </xdr:cNvPr>
        <xdr:cNvSpPr txBox="1"/>
      </xdr:nvSpPr>
      <xdr:spPr>
        <a:xfrm>
          <a:off x="1084279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1" name="直線コネクタ 420">
          <a:extLst>
            <a:ext uri="{FF2B5EF4-FFF2-40B4-BE49-F238E27FC236}">
              <a16:creationId xmlns:a16="http://schemas.microsoft.com/office/drawing/2014/main" id="{C0F8C0A9-D59D-4703-9AB5-E210361E51DD}"/>
            </a:ext>
          </a:extLst>
        </xdr:cNvPr>
        <xdr:cNvCxnSpPr/>
      </xdr:nvCxnSpPr>
      <xdr:spPr>
        <a:xfrm>
          <a:off x="1120394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2" name="テキスト ボックス 421">
          <a:extLst>
            <a:ext uri="{FF2B5EF4-FFF2-40B4-BE49-F238E27FC236}">
              <a16:creationId xmlns:a16="http://schemas.microsoft.com/office/drawing/2014/main" id="{6191A3B3-3E6E-4ED8-847A-E89E29AAB943}"/>
            </a:ext>
          </a:extLst>
        </xdr:cNvPr>
        <xdr:cNvSpPr txBox="1"/>
      </xdr:nvSpPr>
      <xdr:spPr>
        <a:xfrm>
          <a:off x="1084279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3" name="直線コネクタ 422">
          <a:extLst>
            <a:ext uri="{FF2B5EF4-FFF2-40B4-BE49-F238E27FC236}">
              <a16:creationId xmlns:a16="http://schemas.microsoft.com/office/drawing/2014/main" id="{A9031F04-895D-41FD-A28C-F38F2F05CC18}"/>
            </a:ext>
          </a:extLst>
        </xdr:cNvPr>
        <xdr:cNvCxnSpPr/>
      </xdr:nvCxnSpPr>
      <xdr:spPr>
        <a:xfrm>
          <a:off x="1120394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4" name="テキスト ボックス 423">
          <a:extLst>
            <a:ext uri="{FF2B5EF4-FFF2-40B4-BE49-F238E27FC236}">
              <a16:creationId xmlns:a16="http://schemas.microsoft.com/office/drawing/2014/main" id="{F759848F-ACD0-45BC-9CCB-A6783F99F39B}"/>
            </a:ext>
          </a:extLst>
        </xdr:cNvPr>
        <xdr:cNvSpPr txBox="1"/>
      </xdr:nvSpPr>
      <xdr:spPr>
        <a:xfrm>
          <a:off x="1084279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25" name="直線コネクタ 424">
          <a:extLst>
            <a:ext uri="{FF2B5EF4-FFF2-40B4-BE49-F238E27FC236}">
              <a16:creationId xmlns:a16="http://schemas.microsoft.com/office/drawing/2014/main" id="{8E40B10D-81AB-44A3-9BB7-0BBA145FE127}"/>
            </a:ext>
          </a:extLst>
        </xdr:cNvPr>
        <xdr:cNvCxnSpPr/>
      </xdr:nvCxnSpPr>
      <xdr:spPr>
        <a:xfrm>
          <a:off x="1120394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26" name="テキスト ボックス 425">
          <a:extLst>
            <a:ext uri="{FF2B5EF4-FFF2-40B4-BE49-F238E27FC236}">
              <a16:creationId xmlns:a16="http://schemas.microsoft.com/office/drawing/2014/main" id="{92B09E93-B6D1-4229-99E0-6EB52266CBFD}"/>
            </a:ext>
          </a:extLst>
        </xdr:cNvPr>
        <xdr:cNvSpPr txBox="1"/>
      </xdr:nvSpPr>
      <xdr:spPr>
        <a:xfrm>
          <a:off x="1084279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27" name="直線コネクタ 426">
          <a:extLst>
            <a:ext uri="{FF2B5EF4-FFF2-40B4-BE49-F238E27FC236}">
              <a16:creationId xmlns:a16="http://schemas.microsoft.com/office/drawing/2014/main" id="{34984FCD-5F44-41A3-8350-6B3ADA25D27F}"/>
            </a:ext>
          </a:extLst>
        </xdr:cNvPr>
        <xdr:cNvCxnSpPr/>
      </xdr:nvCxnSpPr>
      <xdr:spPr>
        <a:xfrm>
          <a:off x="1120394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28" name="テキスト ボックス 427">
          <a:extLst>
            <a:ext uri="{FF2B5EF4-FFF2-40B4-BE49-F238E27FC236}">
              <a16:creationId xmlns:a16="http://schemas.microsoft.com/office/drawing/2014/main" id="{7F57FA91-608F-4D51-98A0-AEE5A1E93DEF}"/>
            </a:ext>
          </a:extLst>
        </xdr:cNvPr>
        <xdr:cNvSpPr txBox="1"/>
      </xdr:nvSpPr>
      <xdr:spPr>
        <a:xfrm>
          <a:off x="1090500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9" name="直線コネクタ 428">
          <a:extLst>
            <a:ext uri="{FF2B5EF4-FFF2-40B4-BE49-F238E27FC236}">
              <a16:creationId xmlns:a16="http://schemas.microsoft.com/office/drawing/2014/main" id="{F1C60F1A-8167-449C-AF96-00431D0555D7}"/>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0" name="【学校施設】&#10;有形固定資産減価償却率グラフ枠">
          <a:extLst>
            <a:ext uri="{FF2B5EF4-FFF2-40B4-BE49-F238E27FC236}">
              <a16:creationId xmlns:a16="http://schemas.microsoft.com/office/drawing/2014/main" id="{3E5FC086-955B-43E7-B512-A1FC4E0BB7B3}"/>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27759</xdr:rowOff>
    </xdr:from>
    <xdr:to>
      <xdr:col>85</xdr:col>
      <xdr:colOff>126364</xdr:colOff>
      <xdr:row>64</xdr:row>
      <xdr:rowOff>130628</xdr:rowOff>
    </xdr:to>
    <xdr:cxnSp macro="">
      <xdr:nvCxnSpPr>
        <xdr:cNvPr id="431" name="直線コネクタ 430">
          <a:extLst>
            <a:ext uri="{FF2B5EF4-FFF2-40B4-BE49-F238E27FC236}">
              <a16:creationId xmlns:a16="http://schemas.microsoft.com/office/drawing/2014/main" id="{608F45C5-C60F-4F7B-A5F3-08D86EDB8915}"/>
            </a:ext>
          </a:extLst>
        </xdr:cNvPr>
        <xdr:cNvCxnSpPr/>
      </xdr:nvCxnSpPr>
      <xdr:spPr>
        <a:xfrm flipV="1">
          <a:off x="14703424" y="9627054"/>
          <a:ext cx="0" cy="1480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432" name="【学校施設】&#10;有形固定資産減価償却率最小値テキスト">
          <a:extLst>
            <a:ext uri="{FF2B5EF4-FFF2-40B4-BE49-F238E27FC236}">
              <a16:creationId xmlns:a16="http://schemas.microsoft.com/office/drawing/2014/main" id="{D1FADB60-CDA8-4370-B0D3-2AF81C6CEF5C}"/>
            </a:ext>
          </a:extLst>
        </xdr:cNvPr>
        <xdr:cNvSpPr txBox="1"/>
      </xdr:nvSpPr>
      <xdr:spPr>
        <a:xfrm>
          <a:off x="14742160" y="1110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433" name="直線コネクタ 432">
          <a:extLst>
            <a:ext uri="{FF2B5EF4-FFF2-40B4-BE49-F238E27FC236}">
              <a16:creationId xmlns:a16="http://schemas.microsoft.com/office/drawing/2014/main" id="{6CAC58F1-A27C-40CB-96B0-33BD69076A2B}"/>
            </a:ext>
          </a:extLst>
        </xdr:cNvPr>
        <xdr:cNvCxnSpPr/>
      </xdr:nvCxnSpPr>
      <xdr:spPr>
        <a:xfrm>
          <a:off x="14611350" y="11107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145886</xdr:rowOff>
    </xdr:from>
    <xdr:ext cx="340478" cy="259045"/>
    <xdr:sp macro="" textlink="">
      <xdr:nvSpPr>
        <xdr:cNvPr id="434" name="【学校施設】&#10;有形固定資産減価償却率最大値テキスト">
          <a:extLst>
            <a:ext uri="{FF2B5EF4-FFF2-40B4-BE49-F238E27FC236}">
              <a16:creationId xmlns:a16="http://schemas.microsoft.com/office/drawing/2014/main" id="{FD85CF19-97AF-4B09-9D26-CE79397D8C94}"/>
            </a:ext>
          </a:extLst>
        </xdr:cNvPr>
        <xdr:cNvSpPr txBox="1"/>
      </xdr:nvSpPr>
      <xdr:spPr>
        <a:xfrm>
          <a:off x="14742160" y="940228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27759</xdr:rowOff>
    </xdr:from>
    <xdr:to>
      <xdr:col>86</xdr:col>
      <xdr:colOff>25400</xdr:colOff>
      <xdr:row>56</xdr:row>
      <xdr:rowOff>27759</xdr:rowOff>
    </xdr:to>
    <xdr:cxnSp macro="">
      <xdr:nvCxnSpPr>
        <xdr:cNvPr id="435" name="直線コネクタ 434">
          <a:extLst>
            <a:ext uri="{FF2B5EF4-FFF2-40B4-BE49-F238E27FC236}">
              <a16:creationId xmlns:a16="http://schemas.microsoft.com/office/drawing/2014/main" id="{53557880-450D-4308-865C-3DF8625659AC}"/>
            </a:ext>
          </a:extLst>
        </xdr:cNvPr>
        <xdr:cNvCxnSpPr/>
      </xdr:nvCxnSpPr>
      <xdr:spPr>
        <a:xfrm>
          <a:off x="14611350" y="96270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12899</xdr:rowOff>
    </xdr:from>
    <xdr:ext cx="405111" cy="259045"/>
    <xdr:sp macro="" textlink="">
      <xdr:nvSpPr>
        <xdr:cNvPr id="436" name="【学校施設】&#10;有形固定資産減価償却率平均値テキスト">
          <a:extLst>
            <a:ext uri="{FF2B5EF4-FFF2-40B4-BE49-F238E27FC236}">
              <a16:creationId xmlns:a16="http://schemas.microsoft.com/office/drawing/2014/main" id="{8CE48D7B-1AC8-40A5-91E8-5D747A265A3C}"/>
            </a:ext>
          </a:extLst>
        </xdr:cNvPr>
        <xdr:cNvSpPr txBox="1"/>
      </xdr:nvSpPr>
      <xdr:spPr>
        <a:xfrm>
          <a:off x="14742160" y="103037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161472</xdr:rowOff>
    </xdr:from>
    <xdr:to>
      <xdr:col>85</xdr:col>
      <xdr:colOff>177800</xdr:colOff>
      <xdr:row>61</xdr:row>
      <xdr:rowOff>91622</xdr:rowOff>
    </xdr:to>
    <xdr:sp macro="" textlink="">
      <xdr:nvSpPr>
        <xdr:cNvPr id="437" name="フローチャート: 判断 436">
          <a:extLst>
            <a:ext uri="{FF2B5EF4-FFF2-40B4-BE49-F238E27FC236}">
              <a16:creationId xmlns:a16="http://schemas.microsoft.com/office/drawing/2014/main" id="{B659E808-7390-456F-9A54-6C17C0C8ABE9}"/>
            </a:ext>
          </a:extLst>
        </xdr:cNvPr>
        <xdr:cNvSpPr/>
      </xdr:nvSpPr>
      <xdr:spPr>
        <a:xfrm>
          <a:off x="14649450" y="1045037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166370</xdr:rowOff>
    </xdr:from>
    <xdr:to>
      <xdr:col>81</xdr:col>
      <xdr:colOff>101600</xdr:colOff>
      <xdr:row>61</xdr:row>
      <xdr:rowOff>96520</xdr:rowOff>
    </xdr:to>
    <xdr:sp macro="" textlink="">
      <xdr:nvSpPr>
        <xdr:cNvPr id="438" name="フローチャート: 判断 437">
          <a:extLst>
            <a:ext uri="{FF2B5EF4-FFF2-40B4-BE49-F238E27FC236}">
              <a16:creationId xmlns:a16="http://schemas.microsoft.com/office/drawing/2014/main" id="{9B09757A-077D-4549-AC4C-358B43890CE7}"/>
            </a:ext>
          </a:extLst>
        </xdr:cNvPr>
        <xdr:cNvSpPr/>
      </xdr:nvSpPr>
      <xdr:spPr>
        <a:xfrm>
          <a:off x="13887450" y="1045718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127181</xdr:rowOff>
    </xdr:from>
    <xdr:to>
      <xdr:col>76</xdr:col>
      <xdr:colOff>165100</xdr:colOff>
      <xdr:row>61</xdr:row>
      <xdr:rowOff>57331</xdr:rowOff>
    </xdr:to>
    <xdr:sp macro="" textlink="">
      <xdr:nvSpPr>
        <xdr:cNvPr id="439" name="フローチャート: 判断 438">
          <a:extLst>
            <a:ext uri="{FF2B5EF4-FFF2-40B4-BE49-F238E27FC236}">
              <a16:creationId xmlns:a16="http://schemas.microsoft.com/office/drawing/2014/main" id="{9C17D01F-FC54-43E2-A6D9-2029648743ED}"/>
            </a:ext>
          </a:extLst>
        </xdr:cNvPr>
        <xdr:cNvSpPr/>
      </xdr:nvSpPr>
      <xdr:spPr>
        <a:xfrm>
          <a:off x="13089890" y="10417991"/>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107587</xdr:rowOff>
    </xdr:from>
    <xdr:to>
      <xdr:col>72</xdr:col>
      <xdr:colOff>38100</xdr:colOff>
      <xdr:row>61</xdr:row>
      <xdr:rowOff>37737</xdr:rowOff>
    </xdr:to>
    <xdr:sp macro="" textlink="">
      <xdr:nvSpPr>
        <xdr:cNvPr id="440" name="フローチャート: 判断 439">
          <a:extLst>
            <a:ext uri="{FF2B5EF4-FFF2-40B4-BE49-F238E27FC236}">
              <a16:creationId xmlns:a16="http://schemas.microsoft.com/office/drawing/2014/main" id="{E0565B3B-7B6C-40BB-804C-293E0CF7871D}"/>
            </a:ext>
          </a:extLst>
        </xdr:cNvPr>
        <xdr:cNvSpPr/>
      </xdr:nvSpPr>
      <xdr:spPr>
        <a:xfrm>
          <a:off x="12303760" y="1039268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153307</xdr:rowOff>
    </xdr:from>
    <xdr:to>
      <xdr:col>67</xdr:col>
      <xdr:colOff>101600</xdr:colOff>
      <xdr:row>61</xdr:row>
      <xdr:rowOff>83457</xdr:rowOff>
    </xdr:to>
    <xdr:sp macro="" textlink="">
      <xdr:nvSpPr>
        <xdr:cNvPr id="441" name="フローチャート: 判断 440">
          <a:extLst>
            <a:ext uri="{FF2B5EF4-FFF2-40B4-BE49-F238E27FC236}">
              <a16:creationId xmlns:a16="http://schemas.microsoft.com/office/drawing/2014/main" id="{E199663C-3624-495F-AC83-5D336440FBE0}"/>
            </a:ext>
          </a:extLst>
        </xdr:cNvPr>
        <xdr:cNvSpPr/>
      </xdr:nvSpPr>
      <xdr:spPr>
        <a:xfrm>
          <a:off x="11487150" y="1044030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2" name="テキスト ボックス 441">
          <a:extLst>
            <a:ext uri="{FF2B5EF4-FFF2-40B4-BE49-F238E27FC236}">
              <a16:creationId xmlns:a16="http://schemas.microsoft.com/office/drawing/2014/main" id="{6DC05CF6-EE61-4E2D-8311-9A9D5A9466A7}"/>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3" name="テキスト ボックス 442">
          <a:extLst>
            <a:ext uri="{FF2B5EF4-FFF2-40B4-BE49-F238E27FC236}">
              <a16:creationId xmlns:a16="http://schemas.microsoft.com/office/drawing/2014/main" id="{61E5863A-C62D-424E-8438-CEE4ED859C64}"/>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4" name="テキスト ボックス 443">
          <a:extLst>
            <a:ext uri="{FF2B5EF4-FFF2-40B4-BE49-F238E27FC236}">
              <a16:creationId xmlns:a16="http://schemas.microsoft.com/office/drawing/2014/main" id="{48808AA0-C298-432D-A414-FEF9E1DC3DAC}"/>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5" name="テキスト ボックス 444">
          <a:extLst>
            <a:ext uri="{FF2B5EF4-FFF2-40B4-BE49-F238E27FC236}">
              <a16:creationId xmlns:a16="http://schemas.microsoft.com/office/drawing/2014/main" id="{5FDD8FB2-11DA-42CC-97C4-0317B223AE94}"/>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06DC35F3-7F95-48CA-B52C-B781B2E5306C}"/>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158206</xdr:rowOff>
    </xdr:from>
    <xdr:to>
      <xdr:col>85</xdr:col>
      <xdr:colOff>177800</xdr:colOff>
      <xdr:row>64</xdr:row>
      <xdr:rowOff>88356</xdr:rowOff>
    </xdr:to>
    <xdr:sp macro="" textlink="">
      <xdr:nvSpPr>
        <xdr:cNvPr id="447" name="楕円 446">
          <a:extLst>
            <a:ext uri="{FF2B5EF4-FFF2-40B4-BE49-F238E27FC236}">
              <a16:creationId xmlns:a16="http://schemas.microsoft.com/office/drawing/2014/main" id="{ED4F20EC-7BBF-4534-AE5B-681BCB7C0BD2}"/>
            </a:ext>
          </a:extLst>
        </xdr:cNvPr>
        <xdr:cNvSpPr/>
      </xdr:nvSpPr>
      <xdr:spPr>
        <a:xfrm>
          <a:off x="14649450" y="1096146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73133</xdr:rowOff>
    </xdr:from>
    <xdr:ext cx="405111" cy="259045"/>
    <xdr:sp macro="" textlink="">
      <xdr:nvSpPr>
        <xdr:cNvPr id="448" name="【学校施設】&#10;有形固定資産減価償却率該当値テキスト">
          <a:extLst>
            <a:ext uri="{FF2B5EF4-FFF2-40B4-BE49-F238E27FC236}">
              <a16:creationId xmlns:a16="http://schemas.microsoft.com/office/drawing/2014/main" id="{BBA37E4D-8A93-4E25-9222-BB34F56B3E5C}"/>
            </a:ext>
          </a:extLst>
        </xdr:cNvPr>
        <xdr:cNvSpPr txBox="1"/>
      </xdr:nvSpPr>
      <xdr:spPr>
        <a:xfrm>
          <a:off x="14742160" y="10874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140244</xdr:rowOff>
    </xdr:from>
    <xdr:to>
      <xdr:col>81</xdr:col>
      <xdr:colOff>101600</xdr:colOff>
      <xdr:row>64</xdr:row>
      <xdr:rowOff>70394</xdr:rowOff>
    </xdr:to>
    <xdr:sp macro="" textlink="">
      <xdr:nvSpPr>
        <xdr:cNvPr id="449" name="楕円 448">
          <a:extLst>
            <a:ext uri="{FF2B5EF4-FFF2-40B4-BE49-F238E27FC236}">
              <a16:creationId xmlns:a16="http://schemas.microsoft.com/office/drawing/2014/main" id="{8049A8EC-7618-4775-AC5A-3609740AA0F3}"/>
            </a:ext>
          </a:extLst>
        </xdr:cNvPr>
        <xdr:cNvSpPr/>
      </xdr:nvSpPr>
      <xdr:spPr>
        <a:xfrm>
          <a:off x="13887450" y="1093778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64</xdr:row>
      <xdr:rowOff>19594</xdr:rowOff>
    </xdr:from>
    <xdr:to>
      <xdr:col>85</xdr:col>
      <xdr:colOff>127000</xdr:colOff>
      <xdr:row>64</xdr:row>
      <xdr:rowOff>37556</xdr:rowOff>
    </xdr:to>
    <xdr:cxnSp macro="">
      <xdr:nvCxnSpPr>
        <xdr:cNvPr id="450" name="直線コネクタ 449">
          <a:extLst>
            <a:ext uri="{FF2B5EF4-FFF2-40B4-BE49-F238E27FC236}">
              <a16:creationId xmlns:a16="http://schemas.microsoft.com/office/drawing/2014/main" id="{9E11F5B9-0C61-4FC8-A386-28E9EBA48BE4}"/>
            </a:ext>
          </a:extLst>
        </xdr:cNvPr>
        <xdr:cNvCxnSpPr/>
      </xdr:nvCxnSpPr>
      <xdr:spPr>
        <a:xfrm>
          <a:off x="13942060" y="10988584"/>
          <a:ext cx="762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122283</xdr:rowOff>
    </xdr:from>
    <xdr:to>
      <xdr:col>76</xdr:col>
      <xdr:colOff>165100</xdr:colOff>
      <xdr:row>64</xdr:row>
      <xdr:rowOff>52433</xdr:rowOff>
    </xdr:to>
    <xdr:sp macro="" textlink="">
      <xdr:nvSpPr>
        <xdr:cNvPr id="451" name="楕円 450">
          <a:extLst>
            <a:ext uri="{FF2B5EF4-FFF2-40B4-BE49-F238E27FC236}">
              <a16:creationId xmlns:a16="http://schemas.microsoft.com/office/drawing/2014/main" id="{97ACD2B7-E559-466F-957B-A26A0E3198E3}"/>
            </a:ext>
          </a:extLst>
        </xdr:cNvPr>
        <xdr:cNvSpPr/>
      </xdr:nvSpPr>
      <xdr:spPr>
        <a:xfrm>
          <a:off x="13089890" y="10925538"/>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64</xdr:row>
      <xdr:rowOff>1633</xdr:rowOff>
    </xdr:from>
    <xdr:to>
      <xdr:col>81</xdr:col>
      <xdr:colOff>50800</xdr:colOff>
      <xdr:row>64</xdr:row>
      <xdr:rowOff>19594</xdr:rowOff>
    </xdr:to>
    <xdr:cxnSp macro="">
      <xdr:nvCxnSpPr>
        <xdr:cNvPr id="452" name="直線コネクタ 451">
          <a:extLst>
            <a:ext uri="{FF2B5EF4-FFF2-40B4-BE49-F238E27FC236}">
              <a16:creationId xmlns:a16="http://schemas.microsoft.com/office/drawing/2014/main" id="{5FACB6B9-126E-4E20-9E73-524517570919}"/>
            </a:ext>
          </a:extLst>
        </xdr:cNvPr>
        <xdr:cNvCxnSpPr/>
      </xdr:nvCxnSpPr>
      <xdr:spPr>
        <a:xfrm>
          <a:off x="13144500" y="10974433"/>
          <a:ext cx="797560" cy="14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99423</xdr:rowOff>
    </xdr:from>
    <xdr:to>
      <xdr:col>72</xdr:col>
      <xdr:colOff>38100</xdr:colOff>
      <xdr:row>64</xdr:row>
      <xdr:rowOff>29573</xdr:rowOff>
    </xdr:to>
    <xdr:sp macro="" textlink="">
      <xdr:nvSpPr>
        <xdr:cNvPr id="453" name="楕円 452">
          <a:extLst>
            <a:ext uri="{FF2B5EF4-FFF2-40B4-BE49-F238E27FC236}">
              <a16:creationId xmlns:a16="http://schemas.microsoft.com/office/drawing/2014/main" id="{5FDD6617-D4A0-4670-A10F-59EEFF0E7FBE}"/>
            </a:ext>
          </a:extLst>
        </xdr:cNvPr>
        <xdr:cNvSpPr/>
      </xdr:nvSpPr>
      <xdr:spPr>
        <a:xfrm>
          <a:off x="12303760" y="10896963"/>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150223</xdr:rowOff>
    </xdr:from>
    <xdr:to>
      <xdr:col>76</xdr:col>
      <xdr:colOff>114300</xdr:colOff>
      <xdr:row>64</xdr:row>
      <xdr:rowOff>1633</xdr:rowOff>
    </xdr:to>
    <xdr:cxnSp macro="">
      <xdr:nvCxnSpPr>
        <xdr:cNvPr id="454" name="直線コネクタ 453">
          <a:extLst>
            <a:ext uri="{FF2B5EF4-FFF2-40B4-BE49-F238E27FC236}">
              <a16:creationId xmlns:a16="http://schemas.microsoft.com/office/drawing/2014/main" id="{3F6DBF54-24CF-4FD6-A899-7DDF932C8A65}"/>
            </a:ext>
          </a:extLst>
        </xdr:cNvPr>
        <xdr:cNvCxnSpPr/>
      </xdr:nvCxnSpPr>
      <xdr:spPr>
        <a:xfrm>
          <a:off x="12346940" y="10951573"/>
          <a:ext cx="79756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153307</xdr:rowOff>
    </xdr:from>
    <xdr:to>
      <xdr:col>67</xdr:col>
      <xdr:colOff>101600</xdr:colOff>
      <xdr:row>64</xdr:row>
      <xdr:rowOff>83457</xdr:rowOff>
    </xdr:to>
    <xdr:sp macro="" textlink="">
      <xdr:nvSpPr>
        <xdr:cNvPr id="455" name="楕円 454">
          <a:extLst>
            <a:ext uri="{FF2B5EF4-FFF2-40B4-BE49-F238E27FC236}">
              <a16:creationId xmlns:a16="http://schemas.microsoft.com/office/drawing/2014/main" id="{4541D3D5-68D2-4DCF-AB5E-5A263CBFCA8F}"/>
            </a:ext>
          </a:extLst>
        </xdr:cNvPr>
        <xdr:cNvSpPr/>
      </xdr:nvSpPr>
      <xdr:spPr>
        <a:xfrm>
          <a:off x="11487150" y="1095465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150223</xdr:rowOff>
    </xdr:from>
    <xdr:to>
      <xdr:col>71</xdr:col>
      <xdr:colOff>177800</xdr:colOff>
      <xdr:row>64</xdr:row>
      <xdr:rowOff>32657</xdr:rowOff>
    </xdr:to>
    <xdr:cxnSp macro="">
      <xdr:nvCxnSpPr>
        <xdr:cNvPr id="456" name="直線コネクタ 455">
          <a:extLst>
            <a:ext uri="{FF2B5EF4-FFF2-40B4-BE49-F238E27FC236}">
              <a16:creationId xmlns:a16="http://schemas.microsoft.com/office/drawing/2014/main" id="{CB3E507A-78CF-45BF-8A9B-8DEBDAA4AEFD}"/>
            </a:ext>
          </a:extLst>
        </xdr:cNvPr>
        <xdr:cNvCxnSpPr/>
      </xdr:nvCxnSpPr>
      <xdr:spPr>
        <a:xfrm flipV="1">
          <a:off x="11541760" y="10951573"/>
          <a:ext cx="805180" cy="51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113047</xdr:rowOff>
    </xdr:from>
    <xdr:ext cx="405111" cy="259045"/>
    <xdr:sp macro="" textlink="">
      <xdr:nvSpPr>
        <xdr:cNvPr id="457" name="n_1aveValue【学校施設】&#10;有形固定資産減価償却率">
          <a:extLst>
            <a:ext uri="{FF2B5EF4-FFF2-40B4-BE49-F238E27FC236}">
              <a16:creationId xmlns:a16="http://schemas.microsoft.com/office/drawing/2014/main" id="{62E2E802-2471-40FF-A153-6F7313BFCB59}"/>
            </a:ext>
          </a:extLst>
        </xdr:cNvPr>
        <xdr:cNvSpPr txBox="1"/>
      </xdr:nvSpPr>
      <xdr:spPr>
        <a:xfrm>
          <a:off x="13738234" y="1022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73858</xdr:rowOff>
    </xdr:from>
    <xdr:ext cx="405111" cy="259045"/>
    <xdr:sp macro="" textlink="">
      <xdr:nvSpPr>
        <xdr:cNvPr id="458" name="n_2aveValue【学校施設】&#10;有形固定資産減価償却率">
          <a:extLst>
            <a:ext uri="{FF2B5EF4-FFF2-40B4-BE49-F238E27FC236}">
              <a16:creationId xmlns:a16="http://schemas.microsoft.com/office/drawing/2014/main" id="{D1D7595D-82CD-4652-AF02-D1AE6F96693B}"/>
            </a:ext>
          </a:extLst>
        </xdr:cNvPr>
        <xdr:cNvSpPr txBox="1"/>
      </xdr:nvSpPr>
      <xdr:spPr>
        <a:xfrm>
          <a:off x="12957184" y="10189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54264</xdr:rowOff>
    </xdr:from>
    <xdr:ext cx="405111" cy="259045"/>
    <xdr:sp macro="" textlink="">
      <xdr:nvSpPr>
        <xdr:cNvPr id="459" name="n_3aveValue【学校施設】&#10;有形固定資産減価償却率">
          <a:extLst>
            <a:ext uri="{FF2B5EF4-FFF2-40B4-BE49-F238E27FC236}">
              <a16:creationId xmlns:a16="http://schemas.microsoft.com/office/drawing/2014/main" id="{1C1DA058-107D-4F2D-A4AF-9F703350984E}"/>
            </a:ext>
          </a:extLst>
        </xdr:cNvPr>
        <xdr:cNvSpPr txBox="1"/>
      </xdr:nvSpPr>
      <xdr:spPr>
        <a:xfrm>
          <a:off x="12171054" y="10173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99984</xdr:rowOff>
    </xdr:from>
    <xdr:ext cx="405111" cy="259045"/>
    <xdr:sp macro="" textlink="">
      <xdr:nvSpPr>
        <xdr:cNvPr id="460" name="n_4aveValue【学校施設】&#10;有形固定資産減価償却率">
          <a:extLst>
            <a:ext uri="{FF2B5EF4-FFF2-40B4-BE49-F238E27FC236}">
              <a16:creationId xmlns:a16="http://schemas.microsoft.com/office/drawing/2014/main" id="{3DA021BF-02BB-42EA-97AB-9EF24FA4B2C9}"/>
            </a:ext>
          </a:extLst>
        </xdr:cNvPr>
        <xdr:cNvSpPr txBox="1"/>
      </xdr:nvSpPr>
      <xdr:spPr>
        <a:xfrm>
          <a:off x="11354444" y="10211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61521</xdr:rowOff>
    </xdr:from>
    <xdr:ext cx="405111" cy="259045"/>
    <xdr:sp macro="" textlink="">
      <xdr:nvSpPr>
        <xdr:cNvPr id="461" name="n_1mainValue【学校施設】&#10;有形固定資産減価償却率">
          <a:extLst>
            <a:ext uri="{FF2B5EF4-FFF2-40B4-BE49-F238E27FC236}">
              <a16:creationId xmlns:a16="http://schemas.microsoft.com/office/drawing/2014/main" id="{0AF8251B-0DEA-435D-A5CE-13C121B043A1}"/>
            </a:ext>
          </a:extLst>
        </xdr:cNvPr>
        <xdr:cNvSpPr txBox="1"/>
      </xdr:nvSpPr>
      <xdr:spPr>
        <a:xfrm>
          <a:off x="13738234" y="11030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43560</xdr:rowOff>
    </xdr:from>
    <xdr:ext cx="405111" cy="259045"/>
    <xdr:sp macro="" textlink="">
      <xdr:nvSpPr>
        <xdr:cNvPr id="462" name="n_2mainValue【学校施設】&#10;有形固定資産減価償却率">
          <a:extLst>
            <a:ext uri="{FF2B5EF4-FFF2-40B4-BE49-F238E27FC236}">
              <a16:creationId xmlns:a16="http://schemas.microsoft.com/office/drawing/2014/main" id="{389A309D-FAE4-4DB4-8A15-B4DDFF9ABC4D}"/>
            </a:ext>
          </a:extLst>
        </xdr:cNvPr>
        <xdr:cNvSpPr txBox="1"/>
      </xdr:nvSpPr>
      <xdr:spPr>
        <a:xfrm>
          <a:off x="12957184" y="11018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20700</xdr:rowOff>
    </xdr:from>
    <xdr:ext cx="405111" cy="259045"/>
    <xdr:sp macro="" textlink="">
      <xdr:nvSpPr>
        <xdr:cNvPr id="463" name="n_3mainValue【学校施設】&#10;有形固定資産減価償却率">
          <a:extLst>
            <a:ext uri="{FF2B5EF4-FFF2-40B4-BE49-F238E27FC236}">
              <a16:creationId xmlns:a16="http://schemas.microsoft.com/office/drawing/2014/main" id="{BF2E526B-383A-4FD2-976B-FB2DF6F0045B}"/>
            </a:ext>
          </a:extLst>
        </xdr:cNvPr>
        <xdr:cNvSpPr txBox="1"/>
      </xdr:nvSpPr>
      <xdr:spPr>
        <a:xfrm>
          <a:off x="12171054" y="10989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64</xdr:row>
      <xdr:rowOff>74584</xdr:rowOff>
    </xdr:from>
    <xdr:ext cx="405111" cy="259045"/>
    <xdr:sp macro="" textlink="">
      <xdr:nvSpPr>
        <xdr:cNvPr id="464" name="n_4mainValue【学校施設】&#10;有形固定資産減価償却率">
          <a:extLst>
            <a:ext uri="{FF2B5EF4-FFF2-40B4-BE49-F238E27FC236}">
              <a16:creationId xmlns:a16="http://schemas.microsoft.com/office/drawing/2014/main" id="{501089B6-17CF-409B-9F30-74D53B7D62BF}"/>
            </a:ext>
          </a:extLst>
        </xdr:cNvPr>
        <xdr:cNvSpPr txBox="1"/>
      </xdr:nvSpPr>
      <xdr:spPr>
        <a:xfrm>
          <a:off x="11354444" y="11047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5" name="正方形/長方形 464">
          <a:extLst>
            <a:ext uri="{FF2B5EF4-FFF2-40B4-BE49-F238E27FC236}">
              <a16:creationId xmlns:a16="http://schemas.microsoft.com/office/drawing/2014/main" id="{3103B2DC-E7E3-4026-9995-D62C7F927417}"/>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6" name="正方形/長方形 465">
          <a:extLst>
            <a:ext uri="{FF2B5EF4-FFF2-40B4-BE49-F238E27FC236}">
              <a16:creationId xmlns:a16="http://schemas.microsoft.com/office/drawing/2014/main" id="{AA165937-47E6-4D0F-AA6F-BFA4A6D4BD48}"/>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7" name="正方形/長方形 466">
          <a:extLst>
            <a:ext uri="{FF2B5EF4-FFF2-40B4-BE49-F238E27FC236}">
              <a16:creationId xmlns:a16="http://schemas.microsoft.com/office/drawing/2014/main" id="{0C50D026-3EAB-4F67-8D7E-7E6F3240C3F4}"/>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8" name="正方形/長方形 467">
          <a:extLst>
            <a:ext uri="{FF2B5EF4-FFF2-40B4-BE49-F238E27FC236}">
              <a16:creationId xmlns:a16="http://schemas.microsoft.com/office/drawing/2014/main" id="{0DB658CC-B2C0-40BA-9C97-2225350984EC}"/>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69" name="正方形/長方形 468">
          <a:extLst>
            <a:ext uri="{FF2B5EF4-FFF2-40B4-BE49-F238E27FC236}">
              <a16:creationId xmlns:a16="http://schemas.microsoft.com/office/drawing/2014/main" id="{4CF1B36C-670A-47C8-93C3-48D817898A78}"/>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0" name="正方形/長方形 469">
          <a:extLst>
            <a:ext uri="{FF2B5EF4-FFF2-40B4-BE49-F238E27FC236}">
              <a16:creationId xmlns:a16="http://schemas.microsoft.com/office/drawing/2014/main" id="{A8D1A0A7-8DA5-4F7B-9670-0CC2873ABFAF}"/>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1" name="正方形/長方形 470">
          <a:extLst>
            <a:ext uri="{FF2B5EF4-FFF2-40B4-BE49-F238E27FC236}">
              <a16:creationId xmlns:a16="http://schemas.microsoft.com/office/drawing/2014/main" id="{C2CBC44D-A6DA-44F4-A6DA-5E2E9D5F0776}"/>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2" name="正方形/長方形 471">
          <a:extLst>
            <a:ext uri="{FF2B5EF4-FFF2-40B4-BE49-F238E27FC236}">
              <a16:creationId xmlns:a16="http://schemas.microsoft.com/office/drawing/2014/main" id="{D3E2CC1C-5DD1-4953-B309-7C343246E25D}"/>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3" name="テキスト ボックス 472">
          <a:extLst>
            <a:ext uri="{FF2B5EF4-FFF2-40B4-BE49-F238E27FC236}">
              <a16:creationId xmlns:a16="http://schemas.microsoft.com/office/drawing/2014/main" id="{7B563624-558F-44A8-A51D-0802AC88D1A0}"/>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4" name="直線コネクタ 473">
          <a:extLst>
            <a:ext uri="{FF2B5EF4-FFF2-40B4-BE49-F238E27FC236}">
              <a16:creationId xmlns:a16="http://schemas.microsoft.com/office/drawing/2014/main" id="{61CCA655-C548-4EB3-9C69-714DD6156DEF}"/>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75" name="直線コネクタ 474">
          <a:extLst>
            <a:ext uri="{FF2B5EF4-FFF2-40B4-BE49-F238E27FC236}">
              <a16:creationId xmlns:a16="http://schemas.microsoft.com/office/drawing/2014/main" id="{763C67D6-0512-45C5-AFD2-67B2B2B7BF5A}"/>
            </a:ext>
          </a:extLst>
        </xdr:cNvPr>
        <xdr:cNvCxnSpPr/>
      </xdr:nvCxnSpPr>
      <xdr:spPr>
        <a:xfrm>
          <a:off x="164592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76" name="テキスト ボックス 475">
          <a:extLst>
            <a:ext uri="{FF2B5EF4-FFF2-40B4-BE49-F238E27FC236}">
              <a16:creationId xmlns:a16="http://schemas.microsoft.com/office/drawing/2014/main" id="{9AB1BD5E-5891-449C-BE72-A2DFEEB9745C}"/>
            </a:ext>
          </a:extLst>
        </xdr:cNvPr>
        <xdr:cNvSpPr txBox="1"/>
      </xdr:nvSpPr>
      <xdr:spPr>
        <a:xfrm>
          <a:off x="160472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77" name="直線コネクタ 476">
          <a:extLst>
            <a:ext uri="{FF2B5EF4-FFF2-40B4-BE49-F238E27FC236}">
              <a16:creationId xmlns:a16="http://schemas.microsoft.com/office/drawing/2014/main" id="{16197828-378F-4431-93E8-503FB8147B33}"/>
            </a:ext>
          </a:extLst>
        </xdr:cNvPr>
        <xdr:cNvCxnSpPr/>
      </xdr:nvCxnSpPr>
      <xdr:spPr>
        <a:xfrm>
          <a:off x="164592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78" name="テキスト ボックス 477">
          <a:extLst>
            <a:ext uri="{FF2B5EF4-FFF2-40B4-BE49-F238E27FC236}">
              <a16:creationId xmlns:a16="http://schemas.microsoft.com/office/drawing/2014/main" id="{0CDA6997-F05C-4B64-B344-23D01CDC96E4}"/>
            </a:ext>
          </a:extLst>
        </xdr:cNvPr>
        <xdr:cNvSpPr txBox="1"/>
      </xdr:nvSpPr>
      <xdr:spPr>
        <a:xfrm>
          <a:off x="16047266"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79" name="直線コネクタ 478">
          <a:extLst>
            <a:ext uri="{FF2B5EF4-FFF2-40B4-BE49-F238E27FC236}">
              <a16:creationId xmlns:a16="http://schemas.microsoft.com/office/drawing/2014/main" id="{A5DA4596-8811-4723-B7E0-30902B9BF638}"/>
            </a:ext>
          </a:extLst>
        </xdr:cNvPr>
        <xdr:cNvCxnSpPr/>
      </xdr:nvCxnSpPr>
      <xdr:spPr>
        <a:xfrm>
          <a:off x="164592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480" name="テキスト ボックス 479">
          <a:extLst>
            <a:ext uri="{FF2B5EF4-FFF2-40B4-BE49-F238E27FC236}">
              <a16:creationId xmlns:a16="http://schemas.microsoft.com/office/drawing/2014/main" id="{2BA1D378-76DF-44B2-8242-7092E5479D86}"/>
            </a:ext>
          </a:extLst>
        </xdr:cNvPr>
        <xdr:cNvSpPr txBox="1"/>
      </xdr:nvSpPr>
      <xdr:spPr>
        <a:xfrm>
          <a:off x="15985051" y="10142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1" name="直線コネクタ 480">
          <a:extLst>
            <a:ext uri="{FF2B5EF4-FFF2-40B4-BE49-F238E27FC236}">
              <a16:creationId xmlns:a16="http://schemas.microsoft.com/office/drawing/2014/main" id="{451F5667-0C41-4602-B2E9-66D9F0F739C4}"/>
            </a:ext>
          </a:extLst>
        </xdr:cNvPr>
        <xdr:cNvCxnSpPr/>
      </xdr:nvCxnSpPr>
      <xdr:spPr>
        <a:xfrm>
          <a:off x="164592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482" name="テキスト ボックス 481">
          <a:extLst>
            <a:ext uri="{FF2B5EF4-FFF2-40B4-BE49-F238E27FC236}">
              <a16:creationId xmlns:a16="http://schemas.microsoft.com/office/drawing/2014/main" id="{E27A81E7-E293-47AB-941D-A43D7888CFCA}"/>
            </a:ext>
          </a:extLst>
        </xdr:cNvPr>
        <xdr:cNvSpPr txBox="1"/>
      </xdr:nvSpPr>
      <xdr:spPr>
        <a:xfrm>
          <a:off x="15985051" y="9765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3" name="直線コネクタ 482">
          <a:extLst>
            <a:ext uri="{FF2B5EF4-FFF2-40B4-BE49-F238E27FC236}">
              <a16:creationId xmlns:a16="http://schemas.microsoft.com/office/drawing/2014/main" id="{769C6DE0-FDCB-4925-9DCC-F2F3163F1578}"/>
            </a:ext>
          </a:extLst>
        </xdr:cNvPr>
        <xdr:cNvCxnSpPr/>
      </xdr:nvCxnSpPr>
      <xdr:spPr>
        <a:xfrm>
          <a:off x="164592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484" name="テキスト ボックス 483">
          <a:extLst>
            <a:ext uri="{FF2B5EF4-FFF2-40B4-BE49-F238E27FC236}">
              <a16:creationId xmlns:a16="http://schemas.microsoft.com/office/drawing/2014/main" id="{8A187366-1379-440D-899E-CACD6F5A69EB}"/>
            </a:ext>
          </a:extLst>
        </xdr:cNvPr>
        <xdr:cNvSpPr txBox="1"/>
      </xdr:nvSpPr>
      <xdr:spPr>
        <a:xfrm>
          <a:off x="15985051" y="9384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5" name="直線コネクタ 484">
          <a:extLst>
            <a:ext uri="{FF2B5EF4-FFF2-40B4-BE49-F238E27FC236}">
              <a16:creationId xmlns:a16="http://schemas.microsoft.com/office/drawing/2014/main" id="{E03ED971-3F34-49F6-9E6E-2AF8FAF65189}"/>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86" name="テキスト ボックス 485">
          <a:extLst>
            <a:ext uri="{FF2B5EF4-FFF2-40B4-BE49-F238E27FC236}">
              <a16:creationId xmlns:a16="http://schemas.microsoft.com/office/drawing/2014/main" id="{D02CE494-222E-41ED-9841-C3C2C504BDF4}"/>
            </a:ext>
          </a:extLst>
        </xdr:cNvPr>
        <xdr:cNvSpPr txBox="1"/>
      </xdr:nvSpPr>
      <xdr:spPr>
        <a:xfrm>
          <a:off x="15985051" y="900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7" name="【学校施設】&#10;一人当たり面積グラフ枠">
          <a:extLst>
            <a:ext uri="{FF2B5EF4-FFF2-40B4-BE49-F238E27FC236}">
              <a16:creationId xmlns:a16="http://schemas.microsoft.com/office/drawing/2014/main" id="{564FFD22-9BF4-44AE-9002-25D9C5310F91}"/>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2515</xdr:rowOff>
    </xdr:from>
    <xdr:to>
      <xdr:col>116</xdr:col>
      <xdr:colOff>62864</xdr:colOff>
      <xdr:row>63</xdr:row>
      <xdr:rowOff>145085</xdr:rowOff>
    </xdr:to>
    <xdr:cxnSp macro="">
      <xdr:nvCxnSpPr>
        <xdr:cNvPr id="488" name="直線コネクタ 487">
          <a:extLst>
            <a:ext uri="{FF2B5EF4-FFF2-40B4-BE49-F238E27FC236}">
              <a16:creationId xmlns:a16="http://schemas.microsoft.com/office/drawing/2014/main" id="{A8889F52-E9A9-4FD8-B156-13E03699A793}"/>
            </a:ext>
          </a:extLst>
        </xdr:cNvPr>
        <xdr:cNvCxnSpPr/>
      </xdr:nvCxnSpPr>
      <xdr:spPr>
        <a:xfrm flipV="1">
          <a:off x="19947254" y="9432265"/>
          <a:ext cx="0" cy="15122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148912</xdr:rowOff>
    </xdr:from>
    <xdr:ext cx="469744" cy="259045"/>
    <xdr:sp macro="" textlink="">
      <xdr:nvSpPr>
        <xdr:cNvPr id="489" name="【学校施設】&#10;一人当たり面積最小値テキスト">
          <a:extLst>
            <a:ext uri="{FF2B5EF4-FFF2-40B4-BE49-F238E27FC236}">
              <a16:creationId xmlns:a16="http://schemas.microsoft.com/office/drawing/2014/main" id="{2513294B-3C7F-47E4-97F0-0C6AB696AA47}"/>
            </a:ext>
          </a:extLst>
        </xdr:cNvPr>
        <xdr:cNvSpPr txBox="1"/>
      </xdr:nvSpPr>
      <xdr:spPr>
        <a:xfrm>
          <a:off x="19985990" y="10950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145085</xdr:rowOff>
    </xdr:from>
    <xdr:to>
      <xdr:col>116</xdr:col>
      <xdr:colOff>152400</xdr:colOff>
      <xdr:row>63</xdr:row>
      <xdr:rowOff>145085</xdr:rowOff>
    </xdr:to>
    <xdr:cxnSp macro="">
      <xdr:nvCxnSpPr>
        <xdr:cNvPr id="490" name="直線コネクタ 489">
          <a:extLst>
            <a:ext uri="{FF2B5EF4-FFF2-40B4-BE49-F238E27FC236}">
              <a16:creationId xmlns:a16="http://schemas.microsoft.com/office/drawing/2014/main" id="{F5EF7189-6668-4759-B246-1A1737BF81D2}"/>
            </a:ext>
          </a:extLst>
        </xdr:cNvPr>
        <xdr:cNvCxnSpPr/>
      </xdr:nvCxnSpPr>
      <xdr:spPr>
        <a:xfrm>
          <a:off x="19885660" y="109445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120642</xdr:rowOff>
    </xdr:from>
    <xdr:ext cx="534377" cy="259045"/>
    <xdr:sp macro="" textlink="">
      <xdr:nvSpPr>
        <xdr:cNvPr id="491" name="【学校施設】&#10;一人当たり面積最大値テキスト">
          <a:extLst>
            <a:ext uri="{FF2B5EF4-FFF2-40B4-BE49-F238E27FC236}">
              <a16:creationId xmlns:a16="http://schemas.microsoft.com/office/drawing/2014/main" id="{29505FBC-51BB-4CB9-8AB7-4EC09F5D6648}"/>
            </a:ext>
          </a:extLst>
        </xdr:cNvPr>
        <xdr:cNvSpPr txBox="1"/>
      </xdr:nvSpPr>
      <xdr:spPr>
        <a:xfrm>
          <a:off x="19985990" y="9209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2515</xdr:rowOff>
    </xdr:from>
    <xdr:to>
      <xdr:col>116</xdr:col>
      <xdr:colOff>152400</xdr:colOff>
      <xdr:row>55</xdr:row>
      <xdr:rowOff>2515</xdr:rowOff>
    </xdr:to>
    <xdr:cxnSp macro="">
      <xdr:nvCxnSpPr>
        <xdr:cNvPr id="492" name="直線コネクタ 491">
          <a:extLst>
            <a:ext uri="{FF2B5EF4-FFF2-40B4-BE49-F238E27FC236}">
              <a16:creationId xmlns:a16="http://schemas.microsoft.com/office/drawing/2014/main" id="{6506BEF5-5882-459C-B3DD-529AE095ADB7}"/>
            </a:ext>
          </a:extLst>
        </xdr:cNvPr>
        <xdr:cNvCxnSpPr/>
      </xdr:nvCxnSpPr>
      <xdr:spPr>
        <a:xfrm>
          <a:off x="19885660" y="94322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54830</xdr:rowOff>
    </xdr:from>
    <xdr:ext cx="469744" cy="259045"/>
    <xdr:sp macro="" textlink="">
      <xdr:nvSpPr>
        <xdr:cNvPr id="493" name="【学校施設】&#10;一人当たり面積平均値テキスト">
          <a:extLst>
            <a:ext uri="{FF2B5EF4-FFF2-40B4-BE49-F238E27FC236}">
              <a16:creationId xmlns:a16="http://schemas.microsoft.com/office/drawing/2014/main" id="{131F476B-14A0-443E-94FD-B8F9682EB8AC}"/>
            </a:ext>
          </a:extLst>
        </xdr:cNvPr>
        <xdr:cNvSpPr txBox="1"/>
      </xdr:nvSpPr>
      <xdr:spPr>
        <a:xfrm>
          <a:off x="19985990" y="105170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31953</xdr:rowOff>
    </xdr:from>
    <xdr:to>
      <xdr:col>116</xdr:col>
      <xdr:colOff>114300</xdr:colOff>
      <xdr:row>62</xdr:row>
      <xdr:rowOff>133553</xdr:rowOff>
    </xdr:to>
    <xdr:sp macro="" textlink="">
      <xdr:nvSpPr>
        <xdr:cNvPr id="494" name="フローチャート: 判断 493">
          <a:extLst>
            <a:ext uri="{FF2B5EF4-FFF2-40B4-BE49-F238E27FC236}">
              <a16:creationId xmlns:a16="http://schemas.microsoft.com/office/drawing/2014/main" id="{15789211-949E-483B-BEF0-CED99602D6A4}"/>
            </a:ext>
          </a:extLst>
        </xdr:cNvPr>
        <xdr:cNvSpPr/>
      </xdr:nvSpPr>
      <xdr:spPr>
        <a:xfrm>
          <a:off x="19904710" y="10659948"/>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55652</xdr:rowOff>
    </xdr:from>
    <xdr:to>
      <xdr:col>112</xdr:col>
      <xdr:colOff>38100</xdr:colOff>
      <xdr:row>62</xdr:row>
      <xdr:rowOff>157252</xdr:rowOff>
    </xdr:to>
    <xdr:sp macro="" textlink="">
      <xdr:nvSpPr>
        <xdr:cNvPr id="495" name="フローチャート: 判断 494">
          <a:extLst>
            <a:ext uri="{FF2B5EF4-FFF2-40B4-BE49-F238E27FC236}">
              <a16:creationId xmlns:a16="http://schemas.microsoft.com/office/drawing/2014/main" id="{F6EEF794-6ADD-4410-B7EB-F798E314C400}"/>
            </a:ext>
          </a:extLst>
        </xdr:cNvPr>
        <xdr:cNvSpPr/>
      </xdr:nvSpPr>
      <xdr:spPr>
        <a:xfrm>
          <a:off x="19161760" y="10689362"/>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66015</xdr:rowOff>
    </xdr:from>
    <xdr:to>
      <xdr:col>107</xdr:col>
      <xdr:colOff>101600</xdr:colOff>
      <xdr:row>62</xdr:row>
      <xdr:rowOff>167615</xdr:rowOff>
    </xdr:to>
    <xdr:sp macro="" textlink="">
      <xdr:nvSpPr>
        <xdr:cNvPr id="496" name="フローチャート: 判断 495">
          <a:extLst>
            <a:ext uri="{FF2B5EF4-FFF2-40B4-BE49-F238E27FC236}">
              <a16:creationId xmlns:a16="http://schemas.microsoft.com/office/drawing/2014/main" id="{2378C8FF-A9EB-457E-A86B-B0AD31E218D8}"/>
            </a:ext>
          </a:extLst>
        </xdr:cNvPr>
        <xdr:cNvSpPr/>
      </xdr:nvSpPr>
      <xdr:spPr>
        <a:xfrm>
          <a:off x="18345150" y="1069401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74092</xdr:rowOff>
    </xdr:from>
    <xdr:to>
      <xdr:col>102</xdr:col>
      <xdr:colOff>165100</xdr:colOff>
      <xdr:row>63</xdr:row>
      <xdr:rowOff>4242</xdr:rowOff>
    </xdr:to>
    <xdr:sp macro="" textlink="">
      <xdr:nvSpPr>
        <xdr:cNvPr id="497" name="フローチャート: 判断 496">
          <a:extLst>
            <a:ext uri="{FF2B5EF4-FFF2-40B4-BE49-F238E27FC236}">
              <a16:creationId xmlns:a16="http://schemas.microsoft.com/office/drawing/2014/main" id="{E5132322-9C4F-4BD3-A542-CEC9CD209BEF}"/>
            </a:ext>
          </a:extLst>
        </xdr:cNvPr>
        <xdr:cNvSpPr/>
      </xdr:nvSpPr>
      <xdr:spPr>
        <a:xfrm>
          <a:off x="17547590" y="1070399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17628</xdr:rowOff>
    </xdr:from>
    <xdr:to>
      <xdr:col>98</xdr:col>
      <xdr:colOff>38100</xdr:colOff>
      <xdr:row>63</xdr:row>
      <xdr:rowOff>119228</xdr:rowOff>
    </xdr:to>
    <xdr:sp macro="" textlink="">
      <xdr:nvSpPr>
        <xdr:cNvPr id="498" name="フローチャート: 判断 497">
          <a:extLst>
            <a:ext uri="{FF2B5EF4-FFF2-40B4-BE49-F238E27FC236}">
              <a16:creationId xmlns:a16="http://schemas.microsoft.com/office/drawing/2014/main" id="{5E643822-8A92-4877-889A-DD39A8C5D9D4}"/>
            </a:ext>
          </a:extLst>
        </xdr:cNvPr>
        <xdr:cNvSpPr/>
      </xdr:nvSpPr>
      <xdr:spPr>
        <a:xfrm>
          <a:off x="16761460" y="10822788"/>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99" name="テキスト ボックス 498">
          <a:extLst>
            <a:ext uri="{FF2B5EF4-FFF2-40B4-BE49-F238E27FC236}">
              <a16:creationId xmlns:a16="http://schemas.microsoft.com/office/drawing/2014/main" id="{4F391787-A065-4CA1-B6E0-BF50AC4ADD79}"/>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667F5BAF-48C1-4F7A-AD12-E34C0C842F0C}"/>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0C46C1F7-AA25-4048-A186-7C44DFD0FBA8}"/>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EB00D9EF-D204-4E80-BB74-5903881C9CBF}"/>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F27CC8D2-56E1-4DC3-8C20-011A47AEFE56}"/>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17094</xdr:rowOff>
    </xdr:from>
    <xdr:to>
      <xdr:col>116</xdr:col>
      <xdr:colOff>114300</xdr:colOff>
      <xdr:row>63</xdr:row>
      <xdr:rowOff>118694</xdr:rowOff>
    </xdr:to>
    <xdr:sp macro="" textlink="">
      <xdr:nvSpPr>
        <xdr:cNvPr id="504" name="楕円 503">
          <a:extLst>
            <a:ext uri="{FF2B5EF4-FFF2-40B4-BE49-F238E27FC236}">
              <a16:creationId xmlns:a16="http://schemas.microsoft.com/office/drawing/2014/main" id="{39A88068-C634-4C66-892C-CFE2A4BE95B0}"/>
            </a:ext>
          </a:extLst>
        </xdr:cNvPr>
        <xdr:cNvSpPr/>
      </xdr:nvSpPr>
      <xdr:spPr>
        <a:xfrm>
          <a:off x="19904710" y="10822254"/>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103471</xdr:rowOff>
    </xdr:from>
    <xdr:ext cx="469744" cy="259045"/>
    <xdr:sp macro="" textlink="">
      <xdr:nvSpPr>
        <xdr:cNvPr id="505" name="【学校施設】&#10;一人当たり面積該当値テキスト">
          <a:extLst>
            <a:ext uri="{FF2B5EF4-FFF2-40B4-BE49-F238E27FC236}">
              <a16:creationId xmlns:a16="http://schemas.microsoft.com/office/drawing/2014/main" id="{F1E0B7AC-3F3F-47B7-93F2-AB3FF6786F60}"/>
            </a:ext>
          </a:extLst>
        </xdr:cNvPr>
        <xdr:cNvSpPr txBox="1"/>
      </xdr:nvSpPr>
      <xdr:spPr>
        <a:xfrm>
          <a:off x="19985990" y="1073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21133</xdr:rowOff>
    </xdr:from>
    <xdr:to>
      <xdr:col>112</xdr:col>
      <xdr:colOff>38100</xdr:colOff>
      <xdr:row>63</xdr:row>
      <xdr:rowOff>122733</xdr:rowOff>
    </xdr:to>
    <xdr:sp macro="" textlink="">
      <xdr:nvSpPr>
        <xdr:cNvPr id="506" name="楕円 505">
          <a:extLst>
            <a:ext uri="{FF2B5EF4-FFF2-40B4-BE49-F238E27FC236}">
              <a16:creationId xmlns:a16="http://schemas.microsoft.com/office/drawing/2014/main" id="{C8821B42-24A9-4EE6-8E49-D6B57AEF6B77}"/>
            </a:ext>
          </a:extLst>
        </xdr:cNvPr>
        <xdr:cNvSpPr/>
      </xdr:nvSpPr>
      <xdr:spPr>
        <a:xfrm>
          <a:off x="19161760" y="10818673"/>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67894</xdr:rowOff>
    </xdr:from>
    <xdr:to>
      <xdr:col>116</xdr:col>
      <xdr:colOff>63500</xdr:colOff>
      <xdr:row>63</xdr:row>
      <xdr:rowOff>71933</xdr:rowOff>
    </xdr:to>
    <xdr:cxnSp macro="">
      <xdr:nvCxnSpPr>
        <xdr:cNvPr id="507" name="直線コネクタ 506">
          <a:extLst>
            <a:ext uri="{FF2B5EF4-FFF2-40B4-BE49-F238E27FC236}">
              <a16:creationId xmlns:a16="http://schemas.microsoft.com/office/drawing/2014/main" id="{D16EBA05-9AD1-4937-A036-834FF5C99647}"/>
            </a:ext>
          </a:extLst>
        </xdr:cNvPr>
        <xdr:cNvCxnSpPr/>
      </xdr:nvCxnSpPr>
      <xdr:spPr>
        <a:xfrm flipV="1">
          <a:off x="19204940" y="10867339"/>
          <a:ext cx="742950" cy="4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23876</xdr:rowOff>
    </xdr:from>
    <xdr:to>
      <xdr:col>107</xdr:col>
      <xdr:colOff>101600</xdr:colOff>
      <xdr:row>63</xdr:row>
      <xdr:rowOff>125476</xdr:rowOff>
    </xdr:to>
    <xdr:sp macro="" textlink="">
      <xdr:nvSpPr>
        <xdr:cNvPr id="508" name="楕円 507">
          <a:extLst>
            <a:ext uri="{FF2B5EF4-FFF2-40B4-BE49-F238E27FC236}">
              <a16:creationId xmlns:a16="http://schemas.microsoft.com/office/drawing/2014/main" id="{C051AB3C-5910-4141-9E93-9A154EABE155}"/>
            </a:ext>
          </a:extLst>
        </xdr:cNvPr>
        <xdr:cNvSpPr/>
      </xdr:nvSpPr>
      <xdr:spPr>
        <a:xfrm>
          <a:off x="18345150" y="10821416"/>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71933</xdr:rowOff>
    </xdr:from>
    <xdr:to>
      <xdr:col>111</xdr:col>
      <xdr:colOff>177800</xdr:colOff>
      <xdr:row>63</xdr:row>
      <xdr:rowOff>74676</xdr:rowOff>
    </xdr:to>
    <xdr:cxnSp macro="">
      <xdr:nvCxnSpPr>
        <xdr:cNvPr id="509" name="直線コネクタ 508">
          <a:extLst>
            <a:ext uri="{FF2B5EF4-FFF2-40B4-BE49-F238E27FC236}">
              <a16:creationId xmlns:a16="http://schemas.microsoft.com/office/drawing/2014/main" id="{208D76D8-8B68-4A3F-A125-417D7B6A9B61}"/>
            </a:ext>
          </a:extLst>
        </xdr:cNvPr>
        <xdr:cNvCxnSpPr/>
      </xdr:nvCxnSpPr>
      <xdr:spPr>
        <a:xfrm flipV="1">
          <a:off x="18399760" y="10871378"/>
          <a:ext cx="805180" cy="4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27610</xdr:rowOff>
    </xdr:from>
    <xdr:to>
      <xdr:col>102</xdr:col>
      <xdr:colOff>165100</xdr:colOff>
      <xdr:row>63</xdr:row>
      <xdr:rowOff>129210</xdr:rowOff>
    </xdr:to>
    <xdr:sp macro="" textlink="">
      <xdr:nvSpPr>
        <xdr:cNvPr id="510" name="楕円 509">
          <a:extLst>
            <a:ext uri="{FF2B5EF4-FFF2-40B4-BE49-F238E27FC236}">
              <a16:creationId xmlns:a16="http://schemas.microsoft.com/office/drawing/2014/main" id="{2E6CC155-C3E7-47ED-A744-0F05B4785181}"/>
            </a:ext>
          </a:extLst>
        </xdr:cNvPr>
        <xdr:cNvSpPr/>
      </xdr:nvSpPr>
      <xdr:spPr>
        <a:xfrm>
          <a:off x="17547590" y="10827055"/>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74676</xdr:rowOff>
    </xdr:from>
    <xdr:to>
      <xdr:col>107</xdr:col>
      <xdr:colOff>50800</xdr:colOff>
      <xdr:row>63</xdr:row>
      <xdr:rowOff>78410</xdr:rowOff>
    </xdr:to>
    <xdr:cxnSp macro="">
      <xdr:nvCxnSpPr>
        <xdr:cNvPr id="511" name="直線コネクタ 510">
          <a:extLst>
            <a:ext uri="{FF2B5EF4-FFF2-40B4-BE49-F238E27FC236}">
              <a16:creationId xmlns:a16="http://schemas.microsoft.com/office/drawing/2014/main" id="{51A9F6A4-8DB5-4B45-A6BA-D776EABDB21E}"/>
            </a:ext>
          </a:extLst>
        </xdr:cNvPr>
        <xdr:cNvCxnSpPr/>
      </xdr:nvCxnSpPr>
      <xdr:spPr>
        <a:xfrm flipV="1">
          <a:off x="17602200" y="10876026"/>
          <a:ext cx="797560" cy="3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31191</xdr:rowOff>
    </xdr:from>
    <xdr:to>
      <xdr:col>98</xdr:col>
      <xdr:colOff>38100</xdr:colOff>
      <xdr:row>63</xdr:row>
      <xdr:rowOff>132791</xdr:rowOff>
    </xdr:to>
    <xdr:sp macro="" textlink="">
      <xdr:nvSpPr>
        <xdr:cNvPr id="512" name="楕円 511">
          <a:extLst>
            <a:ext uri="{FF2B5EF4-FFF2-40B4-BE49-F238E27FC236}">
              <a16:creationId xmlns:a16="http://schemas.microsoft.com/office/drawing/2014/main" id="{89D0001B-04BC-497F-9E76-48ADB9DB8035}"/>
            </a:ext>
          </a:extLst>
        </xdr:cNvPr>
        <xdr:cNvSpPr/>
      </xdr:nvSpPr>
      <xdr:spPr>
        <a:xfrm>
          <a:off x="16761460" y="10830636"/>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78410</xdr:rowOff>
    </xdr:from>
    <xdr:to>
      <xdr:col>102</xdr:col>
      <xdr:colOff>114300</xdr:colOff>
      <xdr:row>63</xdr:row>
      <xdr:rowOff>81991</xdr:rowOff>
    </xdr:to>
    <xdr:cxnSp macro="">
      <xdr:nvCxnSpPr>
        <xdr:cNvPr id="513" name="直線コネクタ 512">
          <a:extLst>
            <a:ext uri="{FF2B5EF4-FFF2-40B4-BE49-F238E27FC236}">
              <a16:creationId xmlns:a16="http://schemas.microsoft.com/office/drawing/2014/main" id="{6DFCF21E-1673-44B1-BD5A-E7340D3DBF97}"/>
            </a:ext>
          </a:extLst>
        </xdr:cNvPr>
        <xdr:cNvCxnSpPr/>
      </xdr:nvCxnSpPr>
      <xdr:spPr>
        <a:xfrm flipV="1">
          <a:off x="16804640" y="10879760"/>
          <a:ext cx="79756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2329</xdr:rowOff>
    </xdr:from>
    <xdr:ext cx="469744" cy="259045"/>
    <xdr:sp macro="" textlink="">
      <xdr:nvSpPr>
        <xdr:cNvPr id="514" name="n_1aveValue【学校施設】&#10;一人当たり面積">
          <a:extLst>
            <a:ext uri="{FF2B5EF4-FFF2-40B4-BE49-F238E27FC236}">
              <a16:creationId xmlns:a16="http://schemas.microsoft.com/office/drawing/2014/main" id="{BFF5B015-8122-4C76-8EF7-9EC152ADD825}"/>
            </a:ext>
          </a:extLst>
        </xdr:cNvPr>
        <xdr:cNvSpPr txBox="1"/>
      </xdr:nvSpPr>
      <xdr:spPr>
        <a:xfrm>
          <a:off x="18982132" y="10460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12692</xdr:rowOff>
    </xdr:from>
    <xdr:ext cx="469744" cy="259045"/>
    <xdr:sp macro="" textlink="">
      <xdr:nvSpPr>
        <xdr:cNvPr id="515" name="n_2aveValue【学校施設】&#10;一人当たり面積">
          <a:extLst>
            <a:ext uri="{FF2B5EF4-FFF2-40B4-BE49-F238E27FC236}">
              <a16:creationId xmlns:a16="http://schemas.microsoft.com/office/drawing/2014/main" id="{9E920704-4F71-4F7B-82D9-D2D83616E4E5}"/>
            </a:ext>
          </a:extLst>
        </xdr:cNvPr>
        <xdr:cNvSpPr txBox="1"/>
      </xdr:nvSpPr>
      <xdr:spPr>
        <a:xfrm>
          <a:off x="18182032" y="10474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20769</xdr:rowOff>
    </xdr:from>
    <xdr:ext cx="469744" cy="259045"/>
    <xdr:sp macro="" textlink="">
      <xdr:nvSpPr>
        <xdr:cNvPr id="516" name="n_3aveValue【学校施設】&#10;一人当たり面積">
          <a:extLst>
            <a:ext uri="{FF2B5EF4-FFF2-40B4-BE49-F238E27FC236}">
              <a16:creationId xmlns:a16="http://schemas.microsoft.com/office/drawing/2014/main" id="{FA28A675-41D3-46D1-BF25-15543A609525}"/>
            </a:ext>
          </a:extLst>
        </xdr:cNvPr>
        <xdr:cNvSpPr txBox="1"/>
      </xdr:nvSpPr>
      <xdr:spPr>
        <a:xfrm>
          <a:off x="17384472" y="10475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135755</xdr:rowOff>
    </xdr:from>
    <xdr:ext cx="469744" cy="259045"/>
    <xdr:sp macro="" textlink="">
      <xdr:nvSpPr>
        <xdr:cNvPr id="517" name="n_4aveValue【学校施設】&#10;一人当たり面積">
          <a:extLst>
            <a:ext uri="{FF2B5EF4-FFF2-40B4-BE49-F238E27FC236}">
              <a16:creationId xmlns:a16="http://schemas.microsoft.com/office/drawing/2014/main" id="{50601629-92B3-4C53-8639-A9C260E8B659}"/>
            </a:ext>
          </a:extLst>
        </xdr:cNvPr>
        <xdr:cNvSpPr txBox="1"/>
      </xdr:nvSpPr>
      <xdr:spPr>
        <a:xfrm>
          <a:off x="16588817" y="10590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113860</xdr:rowOff>
    </xdr:from>
    <xdr:ext cx="469744" cy="259045"/>
    <xdr:sp macro="" textlink="">
      <xdr:nvSpPr>
        <xdr:cNvPr id="518" name="n_1mainValue【学校施設】&#10;一人当たり面積">
          <a:extLst>
            <a:ext uri="{FF2B5EF4-FFF2-40B4-BE49-F238E27FC236}">
              <a16:creationId xmlns:a16="http://schemas.microsoft.com/office/drawing/2014/main" id="{BAFDC5A0-8A7D-4E95-8503-C603696C2497}"/>
            </a:ext>
          </a:extLst>
        </xdr:cNvPr>
        <xdr:cNvSpPr txBox="1"/>
      </xdr:nvSpPr>
      <xdr:spPr>
        <a:xfrm>
          <a:off x="18982132" y="10915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116603</xdr:rowOff>
    </xdr:from>
    <xdr:ext cx="469744" cy="259045"/>
    <xdr:sp macro="" textlink="">
      <xdr:nvSpPr>
        <xdr:cNvPr id="519" name="n_2mainValue【学校施設】&#10;一人当たり面積">
          <a:extLst>
            <a:ext uri="{FF2B5EF4-FFF2-40B4-BE49-F238E27FC236}">
              <a16:creationId xmlns:a16="http://schemas.microsoft.com/office/drawing/2014/main" id="{6B6E0A01-290F-41C2-8AE1-E01144B926E5}"/>
            </a:ext>
          </a:extLst>
        </xdr:cNvPr>
        <xdr:cNvSpPr txBox="1"/>
      </xdr:nvSpPr>
      <xdr:spPr>
        <a:xfrm>
          <a:off x="18182032" y="10917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120337</xdr:rowOff>
    </xdr:from>
    <xdr:ext cx="469744" cy="259045"/>
    <xdr:sp macro="" textlink="">
      <xdr:nvSpPr>
        <xdr:cNvPr id="520" name="n_3mainValue【学校施設】&#10;一人当たり面積">
          <a:extLst>
            <a:ext uri="{FF2B5EF4-FFF2-40B4-BE49-F238E27FC236}">
              <a16:creationId xmlns:a16="http://schemas.microsoft.com/office/drawing/2014/main" id="{BD4E2C82-9250-4441-AA47-5BEB0786EA7C}"/>
            </a:ext>
          </a:extLst>
        </xdr:cNvPr>
        <xdr:cNvSpPr txBox="1"/>
      </xdr:nvSpPr>
      <xdr:spPr>
        <a:xfrm>
          <a:off x="17384472" y="10923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123918</xdr:rowOff>
    </xdr:from>
    <xdr:ext cx="469744" cy="259045"/>
    <xdr:sp macro="" textlink="">
      <xdr:nvSpPr>
        <xdr:cNvPr id="521" name="n_4mainValue【学校施設】&#10;一人当たり面積">
          <a:extLst>
            <a:ext uri="{FF2B5EF4-FFF2-40B4-BE49-F238E27FC236}">
              <a16:creationId xmlns:a16="http://schemas.microsoft.com/office/drawing/2014/main" id="{B105C3A1-40F8-4E02-9D56-E6ED40848D18}"/>
            </a:ext>
          </a:extLst>
        </xdr:cNvPr>
        <xdr:cNvSpPr txBox="1"/>
      </xdr:nvSpPr>
      <xdr:spPr>
        <a:xfrm>
          <a:off x="16588817" y="10927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2" name="正方形/長方形 521">
          <a:extLst>
            <a:ext uri="{FF2B5EF4-FFF2-40B4-BE49-F238E27FC236}">
              <a16:creationId xmlns:a16="http://schemas.microsoft.com/office/drawing/2014/main" id="{37C55721-6A82-41C2-A309-186AE39CE2C4}"/>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3" name="正方形/長方形 522">
          <a:extLst>
            <a:ext uri="{FF2B5EF4-FFF2-40B4-BE49-F238E27FC236}">
              <a16:creationId xmlns:a16="http://schemas.microsoft.com/office/drawing/2014/main" id="{0230BD03-18A8-418F-894E-2F9399BF3A92}"/>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4" name="正方形/長方形 523">
          <a:extLst>
            <a:ext uri="{FF2B5EF4-FFF2-40B4-BE49-F238E27FC236}">
              <a16:creationId xmlns:a16="http://schemas.microsoft.com/office/drawing/2014/main" id="{D8C4433C-CF18-47B0-93BB-687AED2723CE}"/>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5" name="正方形/長方形 524">
          <a:extLst>
            <a:ext uri="{FF2B5EF4-FFF2-40B4-BE49-F238E27FC236}">
              <a16:creationId xmlns:a16="http://schemas.microsoft.com/office/drawing/2014/main" id="{0E4E9958-DE44-403B-BF06-034446FE05B2}"/>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6" name="正方形/長方形 525">
          <a:extLst>
            <a:ext uri="{FF2B5EF4-FFF2-40B4-BE49-F238E27FC236}">
              <a16:creationId xmlns:a16="http://schemas.microsoft.com/office/drawing/2014/main" id="{EFB1CB73-089E-4C00-A646-C8C0498A1917}"/>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7" name="正方形/長方形 526">
          <a:extLst>
            <a:ext uri="{FF2B5EF4-FFF2-40B4-BE49-F238E27FC236}">
              <a16:creationId xmlns:a16="http://schemas.microsoft.com/office/drawing/2014/main" id="{B98C5F9A-4C65-4242-9BF9-96692A48AFF3}"/>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8" name="正方形/長方形 527">
          <a:extLst>
            <a:ext uri="{FF2B5EF4-FFF2-40B4-BE49-F238E27FC236}">
              <a16:creationId xmlns:a16="http://schemas.microsoft.com/office/drawing/2014/main" id="{BACB26F4-5FE2-408D-90D0-983184FD4034}"/>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9" name="正方形/長方形 528">
          <a:extLst>
            <a:ext uri="{FF2B5EF4-FFF2-40B4-BE49-F238E27FC236}">
              <a16:creationId xmlns:a16="http://schemas.microsoft.com/office/drawing/2014/main" id="{6CD9678E-DEA9-47B7-94F1-B73207E7FE57}"/>
            </a:ext>
          </a:extLst>
        </xdr:cNvPr>
        <xdr:cNvSpPr/>
      </xdr:nvSpPr>
      <xdr:spPr>
        <a:xfrm>
          <a:off x="11203940" y="12950190"/>
          <a:ext cx="424815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0" name="正方形/長方形 529">
          <a:extLst>
            <a:ext uri="{FF2B5EF4-FFF2-40B4-BE49-F238E27FC236}">
              <a16:creationId xmlns:a16="http://schemas.microsoft.com/office/drawing/2014/main" id="{D1113582-7F38-494E-8047-F0DE512740D0}"/>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1" name="正方形/長方形 530">
          <a:extLst>
            <a:ext uri="{FF2B5EF4-FFF2-40B4-BE49-F238E27FC236}">
              <a16:creationId xmlns:a16="http://schemas.microsoft.com/office/drawing/2014/main" id="{AB79ADEE-C54E-4023-8B5F-B6259F07E4D2}"/>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2" name="正方形/長方形 531">
          <a:extLst>
            <a:ext uri="{FF2B5EF4-FFF2-40B4-BE49-F238E27FC236}">
              <a16:creationId xmlns:a16="http://schemas.microsoft.com/office/drawing/2014/main" id="{AB7C040F-D6DA-41F7-8584-985EB847E472}"/>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3" name="正方形/長方形 532">
          <a:extLst>
            <a:ext uri="{FF2B5EF4-FFF2-40B4-BE49-F238E27FC236}">
              <a16:creationId xmlns:a16="http://schemas.microsoft.com/office/drawing/2014/main" id="{58A97B4D-5019-4B4F-9CE0-66861E6AB7B6}"/>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4" name="正方形/長方形 533">
          <a:extLst>
            <a:ext uri="{FF2B5EF4-FFF2-40B4-BE49-F238E27FC236}">
              <a16:creationId xmlns:a16="http://schemas.microsoft.com/office/drawing/2014/main" id="{42E2A543-00A7-4DB1-8183-D195980A24E2}"/>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5" name="正方形/長方形 534">
          <a:extLst>
            <a:ext uri="{FF2B5EF4-FFF2-40B4-BE49-F238E27FC236}">
              <a16:creationId xmlns:a16="http://schemas.microsoft.com/office/drawing/2014/main" id="{E66AFBC6-2E1D-423E-A538-660DA67AE71A}"/>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6" name="正方形/長方形 535">
          <a:extLst>
            <a:ext uri="{FF2B5EF4-FFF2-40B4-BE49-F238E27FC236}">
              <a16:creationId xmlns:a16="http://schemas.microsoft.com/office/drawing/2014/main" id="{3FB2C57C-D351-4FB0-AAC5-6ABDDA8F3ACB}"/>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37" name="正方形/長方形 536">
          <a:extLst>
            <a:ext uri="{FF2B5EF4-FFF2-40B4-BE49-F238E27FC236}">
              <a16:creationId xmlns:a16="http://schemas.microsoft.com/office/drawing/2014/main" id="{1E27C40D-D792-43D6-A3AE-0ADB09C5C5CA}"/>
            </a:ext>
          </a:extLst>
        </xdr:cNvPr>
        <xdr:cNvSpPr/>
      </xdr:nvSpPr>
      <xdr:spPr>
        <a:xfrm>
          <a:off x="16459200" y="12950190"/>
          <a:ext cx="426720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38" name="正方形/長方形 537">
          <a:extLst>
            <a:ext uri="{FF2B5EF4-FFF2-40B4-BE49-F238E27FC236}">
              <a16:creationId xmlns:a16="http://schemas.microsoft.com/office/drawing/2014/main" id="{3F2F3FB8-22CB-48DF-8973-C309FEA261D6}"/>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39" name="正方形/長方形 538">
          <a:extLst>
            <a:ext uri="{FF2B5EF4-FFF2-40B4-BE49-F238E27FC236}">
              <a16:creationId xmlns:a16="http://schemas.microsoft.com/office/drawing/2014/main" id="{4AA44812-59BB-4AC8-B2E5-EAEE6D75BC12}"/>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0" name="正方形/長方形 539">
          <a:extLst>
            <a:ext uri="{FF2B5EF4-FFF2-40B4-BE49-F238E27FC236}">
              <a16:creationId xmlns:a16="http://schemas.microsoft.com/office/drawing/2014/main" id="{78899082-2479-4EF6-91A7-D443513CC166}"/>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1" name="正方形/長方形 540">
          <a:extLst>
            <a:ext uri="{FF2B5EF4-FFF2-40B4-BE49-F238E27FC236}">
              <a16:creationId xmlns:a16="http://schemas.microsoft.com/office/drawing/2014/main" id="{D6396D4A-F858-4CA9-B55B-5AC2E4A4DC75}"/>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2" name="正方形/長方形 541">
          <a:extLst>
            <a:ext uri="{FF2B5EF4-FFF2-40B4-BE49-F238E27FC236}">
              <a16:creationId xmlns:a16="http://schemas.microsoft.com/office/drawing/2014/main" id="{9AC58E2B-0804-438C-9B27-EA35DA2EB305}"/>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3" name="正方形/長方形 542">
          <a:extLst>
            <a:ext uri="{FF2B5EF4-FFF2-40B4-BE49-F238E27FC236}">
              <a16:creationId xmlns:a16="http://schemas.microsoft.com/office/drawing/2014/main" id="{728B04BE-AB29-4453-B6FB-15704D9FF2DE}"/>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4" name="正方形/長方形 543">
          <a:extLst>
            <a:ext uri="{FF2B5EF4-FFF2-40B4-BE49-F238E27FC236}">
              <a16:creationId xmlns:a16="http://schemas.microsoft.com/office/drawing/2014/main" id="{62FB7504-F94C-4EB4-86EB-CABC8E27D0C9}"/>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5" name="正方形/長方形 544">
          <a:extLst>
            <a:ext uri="{FF2B5EF4-FFF2-40B4-BE49-F238E27FC236}">
              <a16:creationId xmlns:a16="http://schemas.microsoft.com/office/drawing/2014/main" id="{4B1ADA56-8D87-43F8-87B7-DEE74ADF6B13}"/>
            </a:ext>
          </a:extLst>
        </xdr:cNvPr>
        <xdr:cNvSpPr/>
      </xdr:nvSpPr>
      <xdr:spPr>
        <a:xfrm>
          <a:off x="1120394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46" name="正方形/長方形 545">
          <a:extLst>
            <a:ext uri="{FF2B5EF4-FFF2-40B4-BE49-F238E27FC236}">
              <a16:creationId xmlns:a16="http://schemas.microsoft.com/office/drawing/2014/main" id="{EDD009F7-8B9A-4E0C-AF51-EF6B6D1709DA}"/>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47" name="正方形/長方形 546">
          <a:extLst>
            <a:ext uri="{FF2B5EF4-FFF2-40B4-BE49-F238E27FC236}">
              <a16:creationId xmlns:a16="http://schemas.microsoft.com/office/drawing/2014/main" id="{2B59C5D1-0993-4DC6-9278-0409FB327900}"/>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48" name="正方形/長方形 547">
          <a:extLst>
            <a:ext uri="{FF2B5EF4-FFF2-40B4-BE49-F238E27FC236}">
              <a16:creationId xmlns:a16="http://schemas.microsoft.com/office/drawing/2014/main" id="{20F2D660-86BB-4FA8-933D-B347D7FBC375}"/>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49" name="正方形/長方形 548">
          <a:extLst>
            <a:ext uri="{FF2B5EF4-FFF2-40B4-BE49-F238E27FC236}">
              <a16:creationId xmlns:a16="http://schemas.microsoft.com/office/drawing/2014/main" id="{EF9419F0-2F47-465D-BF77-D6416B06C5DB}"/>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50" name="正方形/長方形 549">
          <a:extLst>
            <a:ext uri="{FF2B5EF4-FFF2-40B4-BE49-F238E27FC236}">
              <a16:creationId xmlns:a16="http://schemas.microsoft.com/office/drawing/2014/main" id="{7B21ACE8-91D3-4C7F-9402-734364C123D5}"/>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51" name="正方形/長方形 550">
          <a:extLst>
            <a:ext uri="{FF2B5EF4-FFF2-40B4-BE49-F238E27FC236}">
              <a16:creationId xmlns:a16="http://schemas.microsoft.com/office/drawing/2014/main" id="{7BFEF1E2-8464-4416-A9B4-4DDE26CDEA7E}"/>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52" name="正方形/長方形 551">
          <a:extLst>
            <a:ext uri="{FF2B5EF4-FFF2-40B4-BE49-F238E27FC236}">
              <a16:creationId xmlns:a16="http://schemas.microsoft.com/office/drawing/2014/main" id="{92F9C18C-A387-4DAA-BC5E-35C780D59BE6}"/>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53" name="正方形/長方形 552">
          <a:extLst>
            <a:ext uri="{FF2B5EF4-FFF2-40B4-BE49-F238E27FC236}">
              <a16:creationId xmlns:a16="http://schemas.microsoft.com/office/drawing/2014/main" id="{8D9FEE7F-28ED-4342-B12C-8BFCEC179815}"/>
            </a:ext>
          </a:extLst>
        </xdr:cNvPr>
        <xdr:cNvSpPr/>
      </xdr:nvSpPr>
      <xdr:spPr>
        <a:xfrm>
          <a:off x="164592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54" name="正方形/長方形 553">
          <a:extLst>
            <a:ext uri="{FF2B5EF4-FFF2-40B4-BE49-F238E27FC236}">
              <a16:creationId xmlns:a16="http://schemas.microsoft.com/office/drawing/2014/main" id="{6095578C-E14C-48EB-8C50-1690C65CEAF9}"/>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55" name="正方形/長方形 554">
          <a:extLst>
            <a:ext uri="{FF2B5EF4-FFF2-40B4-BE49-F238E27FC236}">
              <a16:creationId xmlns:a16="http://schemas.microsoft.com/office/drawing/2014/main" id="{FB91C71F-FD78-49D1-8007-07CA6C63982A}"/>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56" name="テキスト ボックス 555">
          <a:extLst>
            <a:ext uri="{FF2B5EF4-FFF2-40B4-BE49-F238E27FC236}">
              <a16:creationId xmlns:a16="http://schemas.microsoft.com/office/drawing/2014/main" id="{FFB0F8AD-146F-440A-85FD-F1E49E25C779}"/>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類似団体と比較して特に有形固定資産減価償却率が高くなっている施設は、橋りょう・トンネル、学校施設の順である。 橋りょう・トンネルについては、橋りょう・トンネルともに有形固定資産減価償却率</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100</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％となっており、令和</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年に策定した「千早赤阪村橋梁長寿命化計画」を基に長寿命化対策に取り組む。学校施設については、小学校が有形固定資産減価償却率</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96</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％、中学校が</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92</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％となっており、特に小学校の有形固定資産減価償却率が高くなっている。令和</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年度に千早赤阪村学校施設長寿命化計画を策定し、同計画に基づいて令和</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12</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年度までには小学校</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校と中学校</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校の長寿命化改修を行うなど、老朽化対策に取り組んでいく。</a:t>
          </a:r>
          <a:endParaRPr lang="ja-JP" altLang="ja-JP" sz="14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0A7A98E-7C7C-41FF-BA05-81D42EC6E23E}"/>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1FAD4D31-B0DA-4198-AA2A-1D8AA079517A}"/>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9940153-21E7-4854-96D7-F27F1B8AF8ED}"/>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0E8CD07-80B2-4C4E-B89B-913673208D9D}"/>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大阪府千早赤阪村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BFFDB45-37B1-490D-902A-F188588012AF}"/>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0FDB7E3-EF9B-4D4E-BDE2-36EDB60E3ADC}"/>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34EB516-2A45-4502-92BB-E4823CCF406F}"/>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31C774B-4459-44FE-92B7-472E099046D7}"/>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50CB64D-8CB9-4BC1-9694-4C4BDE4F620C}"/>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17867BCE-C4BB-4CCC-BAA3-4EDD26E4A35A}"/>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4,782
4,757
37.30
4,063,880
3,822,483
195,794
2,346,003
3,692,906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D49A107-CBAF-4926-A243-BE8137A96340}"/>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E3E6FAC-863C-4496-99A5-620A56E71940}"/>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DA475BB-D514-4FA7-9496-00950A857247}"/>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FD775BD-D9BA-4E71-AE44-21D287D8D2E8}"/>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958D4E5-1A9E-4F9F-A2D2-CEF652B8EA07}"/>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DFE45A2-67E9-4F06-B3AA-FC15F4A8D421}"/>
            </a:ext>
          </a:extLst>
        </xdr:cNvPr>
        <xdr:cNvSpPr/>
      </xdr:nvSpPr>
      <xdr:spPr>
        <a:xfrm>
          <a:off x="6474460" y="1714500"/>
          <a:ext cx="30861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B7A49AB8-90AB-4345-8A64-9249A3DA507E}"/>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9F6042D-3FA6-4341-8DD0-4D9B331F215A}"/>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E46FB27-61EE-4B18-8CF4-05C9A39647CB}"/>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D58B987-5ECB-4DEA-ADAE-DC8A273CCF4C}"/>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4A8912DB-C2CA-4E84-9C07-FA913DEBCBCC}"/>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93CC43B-C6FF-4B93-A131-93A78922D89A}"/>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085686A-D550-46EE-B172-7EECD2A5A083}"/>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A69E5B8-2B1D-4FF9-8ABD-489499CC4249}"/>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EBFB396-CE0A-4F4E-88BB-2E2B7AE54C38}"/>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BBD5B0DE-CA6D-4C0A-8506-3880B5113E70}"/>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1FC13A5-D3C7-4C4E-9AE4-CAF5CE9C16E9}"/>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F47EE458-32CC-43C3-875D-64ADA91D2BB2}"/>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08F9BD8-E172-4264-A7A4-34E2114D382F}"/>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D76BF58-229A-4236-83A1-2EC184EA3F1E}"/>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8292953C-F103-4692-A5A2-6209F01673D5}"/>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B27CA66-89D5-4A3F-BE5C-5E58559E25A7}"/>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BC789195-85FE-49C8-BB03-1FF6A98AE3F7}"/>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4B5DED0-F750-4C8F-B65B-7D0BD549E0E1}"/>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0A2B0D2-CE49-49FC-99C9-CC0DCD4535E1}"/>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C0BCCC3-FF3A-46DD-9378-2F76F73729BF}"/>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7091C01F-0ED4-4196-96DA-F13E1C6FA9AA}"/>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EECFF42-C89D-4365-B083-3997D6304584}"/>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9DD1F26-FE5D-4F3A-BABA-12966A48D232}"/>
            </a:ext>
          </a:extLst>
        </xdr:cNvPr>
        <xdr:cNvSpPr/>
      </xdr:nvSpPr>
      <xdr:spPr>
        <a:xfrm>
          <a:off x="685800" y="5330190"/>
          <a:ext cx="426720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A2B181D7-8670-4BEF-9207-91B0717FC8A2}"/>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73FD12C1-C5BA-4683-9DBC-8740F36817D0}"/>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BD818E9E-33EE-444E-A2BA-C6140AAF6C2B}"/>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2C3FEEE6-80F6-4C06-AF40-386430521108}"/>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2690BFC5-C66D-4CD4-A43F-CE11A3A7E3A1}"/>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6C436BF2-B5B3-488C-B60F-B60AF3243899}"/>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D1B4CBD0-D09B-4D18-8CE2-ADEF92E1AE7C}"/>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A673BDE2-1A0C-4A62-8A14-92BDB47D95A5}"/>
            </a:ext>
          </a:extLst>
        </xdr:cNvPr>
        <xdr:cNvSpPr/>
      </xdr:nvSpPr>
      <xdr:spPr>
        <a:xfrm>
          <a:off x="5960110" y="5330190"/>
          <a:ext cx="424815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00A6D0CE-326B-4A2F-A3D6-1755523DD175}"/>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0B038DD1-4CAD-4344-91A4-9BFF8947A4F5}"/>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6DEF3C4F-54C8-495D-B3D7-0029309DD6D8}"/>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5982B79A-88DF-4DD4-B01F-C9AABBAEE4CC}"/>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35A829FD-D811-42C9-A8A7-57D636086BA2}"/>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7506F96F-7931-48C5-9CEB-F7F7F5C377D0}"/>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08EEFCCF-0FA9-464C-BF54-B83193E5D541}"/>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3B383305-F325-4249-8D52-9A0234DED73D}"/>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C0A47FE0-434A-4EA7-BA95-21335054792A}"/>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0D037BED-E86E-4AC9-87E6-626F101F2C1F}"/>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63C87824-8B78-4C66-B3D4-95A4189852AB}"/>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60" name="直線コネクタ 59">
          <a:extLst>
            <a:ext uri="{FF2B5EF4-FFF2-40B4-BE49-F238E27FC236}">
              <a16:creationId xmlns:a16="http://schemas.microsoft.com/office/drawing/2014/main" id="{025EEA2F-4261-4259-9A41-F1D6620C4E49}"/>
            </a:ext>
          </a:extLst>
        </xdr:cNvPr>
        <xdr:cNvCxnSpPr/>
      </xdr:nvCxnSpPr>
      <xdr:spPr>
        <a:xfrm>
          <a:off x="6858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61" name="テキスト ボックス 60">
          <a:extLst>
            <a:ext uri="{FF2B5EF4-FFF2-40B4-BE49-F238E27FC236}">
              <a16:creationId xmlns:a16="http://schemas.microsoft.com/office/drawing/2014/main" id="{0D3D4850-0D16-494E-91D2-15A63A296D14}"/>
            </a:ext>
          </a:extLst>
        </xdr:cNvPr>
        <xdr:cNvSpPr txBox="1"/>
      </xdr:nvSpPr>
      <xdr:spPr>
        <a:xfrm>
          <a:off x="2738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62" name="直線コネクタ 61">
          <a:extLst>
            <a:ext uri="{FF2B5EF4-FFF2-40B4-BE49-F238E27FC236}">
              <a16:creationId xmlns:a16="http://schemas.microsoft.com/office/drawing/2014/main" id="{70DD6ACE-4020-4E14-BFB7-0F2E5A64E0BE}"/>
            </a:ext>
          </a:extLst>
        </xdr:cNvPr>
        <xdr:cNvCxnSpPr/>
      </xdr:nvCxnSpPr>
      <xdr:spPr>
        <a:xfrm>
          <a:off x="6858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63" name="テキスト ボックス 62">
          <a:extLst>
            <a:ext uri="{FF2B5EF4-FFF2-40B4-BE49-F238E27FC236}">
              <a16:creationId xmlns:a16="http://schemas.microsoft.com/office/drawing/2014/main" id="{F601D174-1B83-428F-950A-B186BE539255}"/>
            </a:ext>
          </a:extLst>
        </xdr:cNvPr>
        <xdr:cNvSpPr txBox="1"/>
      </xdr:nvSpPr>
      <xdr:spPr>
        <a:xfrm>
          <a:off x="34370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64" name="直線コネクタ 63">
          <a:extLst>
            <a:ext uri="{FF2B5EF4-FFF2-40B4-BE49-F238E27FC236}">
              <a16:creationId xmlns:a16="http://schemas.microsoft.com/office/drawing/2014/main" id="{1BA0DD0D-EFF8-44E8-A271-609A9AC04C41}"/>
            </a:ext>
          </a:extLst>
        </xdr:cNvPr>
        <xdr:cNvCxnSpPr/>
      </xdr:nvCxnSpPr>
      <xdr:spPr>
        <a:xfrm>
          <a:off x="6858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65" name="テキスト ボックス 64">
          <a:extLst>
            <a:ext uri="{FF2B5EF4-FFF2-40B4-BE49-F238E27FC236}">
              <a16:creationId xmlns:a16="http://schemas.microsoft.com/office/drawing/2014/main" id="{8D926F81-C53C-4BE6-98F4-B18DC6D9731A}"/>
            </a:ext>
          </a:extLst>
        </xdr:cNvPr>
        <xdr:cNvSpPr txBox="1"/>
      </xdr:nvSpPr>
      <xdr:spPr>
        <a:xfrm>
          <a:off x="34370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66" name="直線コネクタ 65">
          <a:extLst>
            <a:ext uri="{FF2B5EF4-FFF2-40B4-BE49-F238E27FC236}">
              <a16:creationId xmlns:a16="http://schemas.microsoft.com/office/drawing/2014/main" id="{EEC9C681-8442-4667-A6F5-8B0CB324450C}"/>
            </a:ext>
          </a:extLst>
        </xdr:cNvPr>
        <xdr:cNvCxnSpPr/>
      </xdr:nvCxnSpPr>
      <xdr:spPr>
        <a:xfrm>
          <a:off x="6858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67" name="テキスト ボックス 66">
          <a:extLst>
            <a:ext uri="{FF2B5EF4-FFF2-40B4-BE49-F238E27FC236}">
              <a16:creationId xmlns:a16="http://schemas.microsoft.com/office/drawing/2014/main" id="{F992A8AE-B3F8-4172-926C-AF57646A4726}"/>
            </a:ext>
          </a:extLst>
        </xdr:cNvPr>
        <xdr:cNvSpPr txBox="1"/>
      </xdr:nvSpPr>
      <xdr:spPr>
        <a:xfrm>
          <a:off x="34370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68" name="直線コネクタ 67">
          <a:extLst>
            <a:ext uri="{FF2B5EF4-FFF2-40B4-BE49-F238E27FC236}">
              <a16:creationId xmlns:a16="http://schemas.microsoft.com/office/drawing/2014/main" id="{2EC1C0F7-F348-4036-B0A0-75C638919737}"/>
            </a:ext>
          </a:extLst>
        </xdr:cNvPr>
        <xdr:cNvCxnSpPr/>
      </xdr:nvCxnSpPr>
      <xdr:spPr>
        <a:xfrm>
          <a:off x="6858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69" name="テキスト ボックス 68">
          <a:extLst>
            <a:ext uri="{FF2B5EF4-FFF2-40B4-BE49-F238E27FC236}">
              <a16:creationId xmlns:a16="http://schemas.microsoft.com/office/drawing/2014/main" id="{50CD675F-16C9-4926-A64F-C6EE3AED4175}"/>
            </a:ext>
          </a:extLst>
        </xdr:cNvPr>
        <xdr:cNvSpPr txBox="1"/>
      </xdr:nvSpPr>
      <xdr:spPr>
        <a:xfrm>
          <a:off x="34370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70" name="直線コネクタ 69">
          <a:extLst>
            <a:ext uri="{FF2B5EF4-FFF2-40B4-BE49-F238E27FC236}">
              <a16:creationId xmlns:a16="http://schemas.microsoft.com/office/drawing/2014/main" id="{5182AAAC-D6AC-4E62-BDA0-3BA9B91B08E5}"/>
            </a:ext>
          </a:extLst>
        </xdr:cNvPr>
        <xdr:cNvCxnSpPr/>
      </xdr:nvCxnSpPr>
      <xdr:spPr>
        <a:xfrm>
          <a:off x="6858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71" name="テキスト ボックス 70">
          <a:extLst>
            <a:ext uri="{FF2B5EF4-FFF2-40B4-BE49-F238E27FC236}">
              <a16:creationId xmlns:a16="http://schemas.microsoft.com/office/drawing/2014/main" id="{83161F55-CA19-49F0-89A2-FCE07B599BAF}"/>
            </a:ext>
          </a:extLst>
        </xdr:cNvPr>
        <xdr:cNvSpPr txBox="1"/>
      </xdr:nvSpPr>
      <xdr:spPr>
        <a:xfrm>
          <a:off x="38686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2" name="直線コネクタ 71">
          <a:extLst>
            <a:ext uri="{FF2B5EF4-FFF2-40B4-BE49-F238E27FC236}">
              <a16:creationId xmlns:a16="http://schemas.microsoft.com/office/drawing/2014/main" id="{125B5527-EA57-4296-BDDD-540641124AEB}"/>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73" name="【体育館・プール】&#10;有形固定資産減価償却率グラフ枠">
          <a:extLst>
            <a:ext uri="{FF2B5EF4-FFF2-40B4-BE49-F238E27FC236}">
              <a16:creationId xmlns:a16="http://schemas.microsoft.com/office/drawing/2014/main" id="{AB4A3355-2DB7-4A2C-9669-F433C33D51CF}"/>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84909</xdr:rowOff>
    </xdr:from>
    <xdr:to>
      <xdr:col>24</xdr:col>
      <xdr:colOff>62865</xdr:colOff>
      <xdr:row>64</xdr:row>
      <xdr:rowOff>130628</xdr:rowOff>
    </xdr:to>
    <xdr:cxnSp macro="">
      <xdr:nvCxnSpPr>
        <xdr:cNvPr id="74" name="直線コネクタ 73">
          <a:extLst>
            <a:ext uri="{FF2B5EF4-FFF2-40B4-BE49-F238E27FC236}">
              <a16:creationId xmlns:a16="http://schemas.microsoft.com/office/drawing/2014/main" id="{F1CA91B4-1973-4FB4-9B2D-E1E74B0ADA5D}"/>
            </a:ext>
          </a:extLst>
        </xdr:cNvPr>
        <xdr:cNvCxnSpPr/>
      </xdr:nvCxnSpPr>
      <xdr:spPr>
        <a:xfrm flipV="1">
          <a:off x="4173855" y="9688014"/>
          <a:ext cx="0" cy="1419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75" name="【体育館・プール】&#10;有形固定資産減価償却率最小値テキスト">
          <a:extLst>
            <a:ext uri="{FF2B5EF4-FFF2-40B4-BE49-F238E27FC236}">
              <a16:creationId xmlns:a16="http://schemas.microsoft.com/office/drawing/2014/main" id="{B3AC47D9-A0FF-4A78-99DE-A4BC76632684}"/>
            </a:ext>
          </a:extLst>
        </xdr:cNvPr>
        <xdr:cNvSpPr txBox="1"/>
      </xdr:nvSpPr>
      <xdr:spPr>
        <a:xfrm>
          <a:off x="4212590" y="1110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76" name="直線コネクタ 75">
          <a:extLst>
            <a:ext uri="{FF2B5EF4-FFF2-40B4-BE49-F238E27FC236}">
              <a16:creationId xmlns:a16="http://schemas.microsoft.com/office/drawing/2014/main" id="{99C05687-0BC8-4E8E-B9A7-04345DA8CA3A}"/>
            </a:ext>
          </a:extLst>
        </xdr:cNvPr>
        <xdr:cNvCxnSpPr/>
      </xdr:nvCxnSpPr>
      <xdr:spPr>
        <a:xfrm>
          <a:off x="4112260" y="11107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31586</xdr:rowOff>
    </xdr:from>
    <xdr:ext cx="405111" cy="259045"/>
    <xdr:sp macro="" textlink="">
      <xdr:nvSpPr>
        <xdr:cNvPr id="77" name="【体育館・プール】&#10;有形固定資産減価償却率最大値テキスト">
          <a:extLst>
            <a:ext uri="{FF2B5EF4-FFF2-40B4-BE49-F238E27FC236}">
              <a16:creationId xmlns:a16="http://schemas.microsoft.com/office/drawing/2014/main" id="{487E8B54-6BED-413B-8E64-D194EC416A93}"/>
            </a:ext>
          </a:extLst>
        </xdr:cNvPr>
        <xdr:cNvSpPr txBox="1"/>
      </xdr:nvSpPr>
      <xdr:spPr>
        <a:xfrm>
          <a:off x="4212590" y="9459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84909</xdr:rowOff>
    </xdr:from>
    <xdr:to>
      <xdr:col>24</xdr:col>
      <xdr:colOff>152400</xdr:colOff>
      <xdr:row>56</xdr:row>
      <xdr:rowOff>84909</xdr:rowOff>
    </xdr:to>
    <xdr:cxnSp macro="">
      <xdr:nvCxnSpPr>
        <xdr:cNvPr id="78" name="直線コネクタ 77">
          <a:extLst>
            <a:ext uri="{FF2B5EF4-FFF2-40B4-BE49-F238E27FC236}">
              <a16:creationId xmlns:a16="http://schemas.microsoft.com/office/drawing/2014/main" id="{C772FD5A-F458-4A02-A02A-E875A7EE7D02}"/>
            </a:ext>
          </a:extLst>
        </xdr:cNvPr>
        <xdr:cNvCxnSpPr/>
      </xdr:nvCxnSpPr>
      <xdr:spPr>
        <a:xfrm>
          <a:off x="4112260" y="96880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133367</xdr:rowOff>
    </xdr:from>
    <xdr:ext cx="405111" cy="259045"/>
    <xdr:sp macro="" textlink="">
      <xdr:nvSpPr>
        <xdr:cNvPr id="79" name="【体育館・プール】&#10;有形固定資産減価償却率平均値テキスト">
          <a:extLst>
            <a:ext uri="{FF2B5EF4-FFF2-40B4-BE49-F238E27FC236}">
              <a16:creationId xmlns:a16="http://schemas.microsoft.com/office/drawing/2014/main" id="{609D3E25-5CCE-4D0E-A59D-9AA990A9BB00}"/>
            </a:ext>
          </a:extLst>
        </xdr:cNvPr>
        <xdr:cNvSpPr txBox="1"/>
      </xdr:nvSpPr>
      <xdr:spPr>
        <a:xfrm>
          <a:off x="4212590" y="105880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154940</xdr:rowOff>
    </xdr:from>
    <xdr:to>
      <xdr:col>24</xdr:col>
      <xdr:colOff>114300</xdr:colOff>
      <xdr:row>62</xdr:row>
      <xdr:rowOff>85090</xdr:rowOff>
    </xdr:to>
    <xdr:sp macro="" textlink="">
      <xdr:nvSpPr>
        <xdr:cNvPr id="80" name="フローチャート: 判断 79">
          <a:extLst>
            <a:ext uri="{FF2B5EF4-FFF2-40B4-BE49-F238E27FC236}">
              <a16:creationId xmlns:a16="http://schemas.microsoft.com/office/drawing/2014/main" id="{29B2530A-D396-4E98-B7FE-83C025E73BF7}"/>
            </a:ext>
          </a:extLst>
        </xdr:cNvPr>
        <xdr:cNvSpPr/>
      </xdr:nvSpPr>
      <xdr:spPr>
        <a:xfrm>
          <a:off x="4131310" y="1061339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84727</xdr:rowOff>
    </xdr:from>
    <xdr:to>
      <xdr:col>20</xdr:col>
      <xdr:colOff>38100</xdr:colOff>
      <xdr:row>62</xdr:row>
      <xdr:rowOff>14877</xdr:rowOff>
    </xdr:to>
    <xdr:sp macro="" textlink="">
      <xdr:nvSpPr>
        <xdr:cNvPr id="81" name="フローチャート: 判断 80">
          <a:extLst>
            <a:ext uri="{FF2B5EF4-FFF2-40B4-BE49-F238E27FC236}">
              <a16:creationId xmlns:a16="http://schemas.microsoft.com/office/drawing/2014/main" id="{33AE0369-85C6-4806-BC3C-047B25762AD4}"/>
            </a:ext>
          </a:extLst>
        </xdr:cNvPr>
        <xdr:cNvSpPr/>
      </xdr:nvSpPr>
      <xdr:spPr>
        <a:xfrm>
          <a:off x="3388360" y="1054508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130447</xdr:rowOff>
    </xdr:from>
    <xdr:to>
      <xdr:col>15</xdr:col>
      <xdr:colOff>101600</xdr:colOff>
      <xdr:row>61</xdr:row>
      <xdr:rowOff>60597</xdr:rowOff>
    </xdr:to>
    <xdr:sp macro="" textlink="">
      <xdr:nvSpPr>
        <xdr:cNvPr id="82" name="フローチャート: 判断 81">
          <a:extLst>
            <a:ext uri="{FF2B5EF4-FFF2-40B4-BE49-F238E27FC236}">
              <a16:creationId xmlns:a16="http://schemas.microsoft.com/office/drawing/2014/main" id="{6637B266-1ED2-452C-89DD-E2692662BE72}"/>
            </a:ext>
          </a:extLst>
        </xdr:cNvPr>
        <xdr:cNvSpPr/>
      </xdr:nvSpPr>
      <xdr:spPr>
        <a:xfrm>
          <a:off x="2571750" y="10421257"/>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153307</xdr:rowOff>
    </xdr:from>
    <xdr:to>
      <xdr:col>10</xdr:col>
      <xdr:colOff>165100</xdr:colOff>
      <xdr:row>61</xdr:row>
      <xdr:rowOff>83457</xdr:rowOff>
    </xdr:to>
    <xdr:sp macro="" textlink="">
      <xdr:nvSpPr>
        <xdr:cNvPr id="83" name="フローチャート: 判断 82">
          <a:extLst>
            <a:ext uri="{FF2B5EF4-FFF2-40B4-BE49-F238E27FC236}">
              <a16:creationId xmlns:a16="http://schemas.microsoft.com/office/drawing/2014/main" id="{9597554B-75D8-4475-9357-81ADE19E3D2F}"/>
            </a:ext>
          </a:extLst>
        </xdr:cNvPr>
        <xdr:cNvSpPr/>
      </xdr:nvSpPr>
      <xdr:spPr>
        <a:xfrm>
          <a:off x="1774190" y="10440307"/>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39007</xdr:rowOff>
    </xdr:from>
    <xdr:to>
      <xdr:col>6</xdr:col>
      <xdr:colOff>38100</xdr:colOff>
      <xdr:row>61</xdr:row>
      <xdr:rowOff>140607</xdr:rowOff>
    </xdr:to>
    <xdr:sp macro="" textlink="">
      <xdr:nvSpPr>
        <xdr:cNvPr id="84" name="フローチャート: 判断 83">
          <a:extLst>
            <a:ext uri="{FF2B5EF4-FFF2-40B4-BE49-F238E27FC236}">
              <a16:creationId xmlns:a16="http://schemas.microsoft.com/office/drawing/2014/main" id="{2A95EB1B-585A-4DFC-86B0-3E385AAC1CB5}"/>
            </a:ext>
          </a:extLst>
        </xdr:cNvPr>
        <xdr:cNvSpPr/>
      </xdr:nvSpPr>
      <xdr:spPr>
        <a:xfrm>
          <a:off x="988060" y="1049745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4E486108-E58D-46A2-8544-86364E4EE056}"/>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82BECC6E-E61D-4AB6-B346-136F9115FBB5}"/>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C13D6903-DE3D-4BE8-BA50-4EE6B6E0DD0D}"/>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3C8BD1D9-B2BE-462F-B2B0-565810AE000E}"/>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a:extLst>
            <a:ext uri="{FF2B5EF4-FFF2-40B4-BE49-F238E27FC236}">
              <a16:creationId xmlns:a16="http://schemas.microsoft.com/office/drawing/2014/main" id="{1856257A-8A7E-43B4-A2D5-2B2906CC8EF4}"/>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35741</xdr:rowOff>
    </xdr:from>
    <xdr:to>
      <xdr:col>24</xdr:col>
      <xdr:colOff>114300</xdr:colOff>
      <xdr:row>59</xdr:row>
      <xdr:rowOff>137341</xdr:rowOff>
    </xdr:to>
    <xdr:sp macro="" textlink="">
      <xdr:nvSpPr>
        <xdr:cNvPr id="90" name="楕円 89">
          <a:extLst>
            <a:ext uri="{FF2B5EF4-FFF2-40B4-BE49-F238E27FC236}">
              <a16:creationId xmlns:a16="http://schemas.microsoft.com/office/drawing/2014/main" id="{011F2004-D226-48DB-88A4-CC311E1E48BD}"/>
            </a:ext>
          </a:extLst>
        </xdr:cNvPr>
        <xdr:cNvSpPr/>
      </xdr:nvSpPr>
      <xdr:spPr>
        <a:xfrm>
          <a:off x="4131310" y="10151291"/>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58618</xdr:rowOff>
    </xdr:from>
    <xdr:ext cx="405111" cy="259045"/>
    <xdr:sp macro="" textlink="">
      <xdr:nvSpPr>
        <xdr:cNvPr id="91" name="【体育館・プール】&#10;有形固定資産減価償却率該当値テキスト">
          <a:extLst>
            <a:ext uri="{FF2B5EF4-FFF2-40B4-BE49-F238E27FC236}">
              <a16:creationId xmlns:a16="http://schemas.microsoft.com/office/drawing/2014/main" id="{E58D45B5-A675-4F7E-8652-46BEF7FF7A0B}"/>
            </a:ext>
          </a:extLst>
        </xdr:cNvPr>
        <xdr:cNvSpPr txBox="1"/>
      </xdr:nvSpPr>
      <xdr:spPr>
        <a:xfrm>
          <a:off x="4212590" y="9998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135346</xdr:rowOff>
    </xdr:from>
    <xdr:to>
      <xdr:col>20</xdr:col>
      <xdr:colOff>38100</xdr:colOff>
      <xdr:row>59</xdr:row>
      <xdr:rowOff>65496</xdr:rowOff>
    </xdr:to>
    <xdr:sp macro="" textlink="">
      <xdr:nvSpPr>
        <xdr:cNvPr id="92" name="楕円 91">
          <a:extLst>
            <a:ext uri="{FF2B5EF4-FFF2-40B4-BE49-F238E27FC236}">
              <a16:creationId xmlns:a16="http://schemas.microsoft.com/office/drawing/2014/main" id="{F8B42F07-7362-4B0F-8DD9-A9E6CB8341EC}"/>
            </a:ext>
          </a:extLst>
        </xdr:cNvPr>
        <xdr:cNvSpPr/>
      </xdr:nvSpPr>
      <xdr:spPr>
        <a:xfrm>
          <a:off x="3388360" y="1007563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14696</xdr:rowOff>
    </xdr:from>
    <xdr:to>
      <xdr:col>24</xdr:col>
      <xdr:colOff>63500</xdr:colOff>
      <xdr:row>59</xdr:row>
      <xdr:rowOff>86541</xdr:rowOff>
    </xdr:to>
    <xdr:cxnSp macro="">
      <xdr:nvCxnSpPr>
        <xdr:cNvPr id="93" name="直線コネクタ 92">
          <a:extLst>
            <a:ext uri="{FF2B5EF4-FFF2-40B4-BE49-F238E27FC236}">
              <a16:creationId xmlns:a16="http://schemas.microsoft.com/office/drawing/2014/main" id="{671987D5-C9E6-4AE2-BEC9-B923F7467CE5}"/>
            </a:ext>
          </a:extLst>
        </xdr:cNvPr>
        <xdr:cNvCxnSpPr/>
      </xdr:nvCxnSpPr>
      <xdr:spPr>
        <a:xfrm>
          <a:off x="3431540" y="10134056"/>
          <a:ext cx="742950" cy="69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151674</xdr:rowOff>
    </xdr:from>
    <xdr:to>
      <xdr:col>15</xdr:col>
      <xdr:colOff>101600</xdr:colOff>
      <xdr:row>62</xdr:row>
      <xdr:rowOff>81824</xdr:rowOff>
    </xdr:to>
    <xdr:sp macro="" textlink="">
      <xdr:nvSpPr>
        <xdr:cNvPr id="94" name="楕円 93">
          <a:extLst>
            <a:ext uri="{FF2B5EF4-FFF2-40B4-BE49-F238E27FC236}">
              <a16:creationId xmlns:a16="http://schemas.microsoft.com/office/drawing/2014/main" id="{0997C5F4-E982-4016-AA8E-EE56B2CEDE6A}"/>
            </a:ext>
          </a:extLst>
        </xdr:cNvPr>
        <xdr:cNvSpPr/>
      </xdr:nvSpPr>
      <xdr:spPr>
        <a:xfrm>
          <a:off x="2571750" y="1061012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14696</xdr:rowOff>
    </xdr:from>
    <xdr:to>
      <xdr:col>19</xdr:col>
      <xdr:colOff>177800</xdr:colOff>
      <xdr:row>62</xdr:row>
      <xdr:rowOff>31024</xdr:rowOff>
    </xdr:to>
    <xdr:cxnSp macro="">
      <xdr:nvCxnSpPr>
        <xdr:cNvPr id="95" name="直線コネクタ 94">
          <a:extLst>
            <a:ext uri="{FF2B5EF4-FFF2-40B4-BE49-F238E27FC236}">
              <a16:creationId xmlns:a16="http://schemas.microsoft.com/office/drawing/2014/main" id="{E0F8DB71-7D0A-46F5-B095-BD451E604539}"/>
            </a:ext>
          </a:extLst>
        </xdr:cNvPr>
        <xdr:cNvCxnSpPr/>
      </xdr:nvCxnSpPr>
      <xdr:spPr>
        <a:xfrm flipV="1">
          <a:off x="2626360" y="10134056"/>
          <a:ext cx="805180" cy="524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158206</xdr:rowOff>
    </xdr:from>
    <xdr:to>
      <xdr:col>10</xdr:col>
      <xdr:colOff>165100</xdr:colOff>
      <xdr:row>62</xdr:row>
      <xdr:rowOff>88356</xdr:rowOff>
    </xdr:to>
    <xdr:sp macro="" textlink="">
      <xdr:nvSpPr>
        <xdr:cNvPr id="96" name="楕円 95">
          <a:extLst>
            <a:ext uri="{FF2B5EF4-FFF2-40B4-BE49-F238E27FC236}">
              <a16:creationId xmlns:a16="http://schemas.microsoft.com/office/drawing/2014/main" id="{B1008AD4-2068-4B41-93F2-6117D7651E31}"/>
            </a:ext>
          </a:extLst>
        </xdr:cNvPr>
        <xdr:cNvSpPr/>
      </xdr:nvSpPr>
      <xdr:spPr>
        <a:xfrm>
          <a:off x="1774190" y="10618561"/>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31024</xdr:rowOff>
    </xdr:from>
    <xdr:to>
      <xdr:col>15</xdr:col>
      <xdr:colOff>50800</xdr:colOff>
      <xdr:row>62</xdr:row>
      <xdr:rowOff>37556</xdr:rowOff>
    </xdr:to>
    <xdr:cxnSp macro="">
      <xdr:nvCxnSpPr>
        <xdr:cNvPr id="97" name="直線コネクタ 96">
          <a:extLst>
            <a:ext uri="{FF2B5EF4-FFF2-40B4-BE49-F238E27FC236}">
              <a16:creationId xmlns:a16="http://schemas.microsoft.com/office/drawing/2014/main" id="{7DC300DB-E8D7-40B7-B0C3-820B8F905505}"/>
            </a:ext>
          </a:extLst>
        </xdr:cNvPr>
        <xdr:cNvCxnSpPr/>
      </xdr:nvCxnSpPr>
      <xdr:spPr>
        <a:xfrm flipV="1">
          <a:off x="1828800" y="10659019"/>
          <a:ext cx="797560" cy="8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145143</xdr:rowOff>
    </xdr:from>
    <xdr:to>
      <xdr:col>6</xdr:col>
      <xdr:colOff>38100</xdr:colOff>
      <xdr:row>62</xdr:row>
      <xdr:rowOff>75293</xdr:rowOff>
    </xdr:to>
    <xdr:sp macro="" textlink="">
      <xdr:nvSpPr>
        <xdr:cNvPr id="98" name="楕円 97">
          <a:extLst>
            <a:ext uri="{FF2B5EF4-FFF2-40B4-BE49-F238E27FC236}">
              <a16:creationId xmlns:a16="http://schemas.microsoft.com/office/drawing/2014/main" id="{2F3B9A5C-4D71-4870-BF11-AEAE8F384BC2}"/>
            </a:ext>
          </a:extLst>
        </xdr:cNvPr>
        <xdr:cNvSpPr/>
      </xdr:nvSpPr>
      <xdr:spPr>
        <a:xfrm>
          <a:off x="988060" y="10601688"/>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24493</xdr:rowOff>
    </xdr:from>
    <xdr:to>
      <xdr:col>10</xdr:col>
      <xdr:colOff>114300</xdr:colOff>
      <xdr:row>62</xdr:row>
      <xdr:rowOff>37556</xdr:rowOff>
    </xdr:to>
    <xdr:cxnSp macro="">
      <xdr:nvCxnSpPr>
        <xdr:cNvPr id="99" name="直線コネクタ 98">
          <a:extLst>
            <a:ext uri="{FF2B5EF4-FFF2-40B4-BE49-F238E27FC236}">
              <a16:creationId xmlns:a16="http://schemas.microsoft.com/office/drawing/2014/main" id="{2ED5B455-6022-467F-8C92-D2785A10CFB9}"/>
            </a:ext>
          </a:extLst>
        </xdr:cNvPr>
        <xdr:cNvCxnSpPr/>
      </xdr:nvCxnSpPr>
      <xdr:spPr>
        <a:xfrm>
          <a:off x="1031240" y="10650583"/>
          <a:ext cx="797560" cy="16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6004</xdr:rowOff>
    </xdr:from>
    <xdr:ext cx="405111" cy="259045"/>
    <xdr:sp macro="" textlink="">
      <xdr:nvSpPr>
        <xdr:cNvPr id="100" name="n_1aveValue【体育館・プール】&#10;有形固定資産減価償却率">
          <a:extLst>
            <a:ext uri="{FF2B5EF4-FFF2-40B4-BE49-F238E27FC236}">
              <a16:creationId xmlns:a16="http://schemas.microsoft.com/office/drawing/2014/main" id="{0F813B00-C619-4B7E-B614-AD812220A31E}"/>
            </a:ext>
          </a:extLst>
        </xdr:cNvPr>
        <xdr:cNvSpPr txBox="1"/>
      </xdr:nvSpPr>
      <xdr:spPr>
        <a:xfrm>
          <a:off x="3239144" y="10637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77124</xdr:rowOff>
    </xdr:from>
    <xdr:ext cx="405111" cy="259045"/>
    <xdr:sp macro="" textlink="">
      <xdr:nvSpPr>
        <xdr:cNvPr id="101" name="n_2aveValue【体育館・プール】&#10;有形固定資産減価償却率">
          <a:extLst>
            <a:ext uri="{FF2B5EF4-FFF2-40B4-BE49-F238E27FC236}">
              <a16:creationId xmlns:a16="http://schemas.microsoft.com/office/drawing/2014/main" id="{43EFFD50-7BE6-4AAC-AF0C-F962A606B812}"/>
            </a:ext>
          </a:extLst>
        </xdr:cNvPr>
        <xdr:cNvSpPr txBox="1"/>
      </xdr:nvSpPr>
      <xdr:spPr>
        <a:xfrm>
          <a:off x="2439044" y="10192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99984</xdr:rowOff>
    </xdr:from>
    <xdr:ext cx="405111" cy="259045"/>
    <xdr:sp macro="" textlink="">
      <xdr:nvSpPr>
        <xdr:cNvPr id="102" name="n_3aveValue【体育館・プール】&#10;有形固定資産減価償却率">
          <a:extLst>
            <a:ext uri="{FF2B5EF4-FFF2-40B4-BE49-F238E27FC236}">
              <a16:creationId xmlns:a16="http://schemas.microsoft.com/office/drawing/2014/main" id="{F8980928-5881-4ACC-9DB7-84443B6F3B05}"/>
            </a:ext>
          </a:extLst>
        </xdr:cNvPr>
        <xdr:cNvSpPr txBox="1"/>
      </xdr:nvSpPr>
      <xdr:spPr>
        <a:xfrm>
          <a:off x="1641484" y="10211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157134</xdr:rowOff>
    </xdr:from>
    <xdr:ext cx="405111" cy="259045"/>
    <xdr:sp macro="" textlink="">
      <xdr:nvSpPr>
        <xdr:cNvPr id="103" name="n_4aveValue【体育館・プール】&#10;有形固定資産減価償却率">
          <a:extLst>
            <a:ext uri="{FF2B5EF4-FFF2-40B4-BE49-F238E27FC236}">
              <a16:creationId xmlns:a16="http://schemas.microsoft.com/office/drawing/2014/main" id="{1787DE5F-5DF8-4409-9BC0-9377C0240F32}"/>
            </a:ext>
          </a:extLst>
        </xdr:cNvPr>
        <xdr:cNvSpPr txBox="1"/>
      </xdr:nvSpPr>
      <xdr:spPr>
        <a:xfrm>
          <a:off x="855354" y="10274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82023</xdr:rowOff>
    </xdr:from>
    <xdr:ext cx="405111" cy="259045"/>
    <xdr:sp macro="" textlink="">
      <xdr:nvSpPr>
        <xdr:cNvPr id="104" name="n_1mainValue【体育館・プール】&#10;有形固定資産減価償却率">
          <a:extLst>
            <a:ext uri="{FF2B5EF4-FFF2-40B4-BE49-F238E27FC236}">
              <a16:creationId xmlns:a16="http://schemas.microsoft.com/office/drawing/2014/main" id="{B4E06FA1-8C85-46BD-ABF1-A681EDC79E94}"/>
            </a:ext>
          </a:extLst>
        </xdr:cNvPr>
        <xdr:cNvSpPr txBox="1"/>
      </xdr:nvSpPr>
      <xdr:spPr>
        <a:xfrm>
          <a:off x="3239144" y="9856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72951</xdr:rowOff>
    </xdr:from>
    <xdr:ext cx="405111" cy="259045"/>
    <xdr:sp macro="" textlink="">
      <xdr:nvSpPr>
        <xdr:cNvPr id="105" name="n_2mainValue【体育館・プール】&#10;有形固定資産減価償却率">
          <a:extLst>
            <a:ext uri="{FF2B5EF4-FFF2-40B4-BE49-F238E27FC236}">
              <a16:creationId xmlns:a16="http://schemas.microsoft.com/office/drawing/2014/main" id="{FD172975-F87D-4771-A7C1-A018A262305F}"/>
            </a:ext>
          </a:extLst>
        </xdr:cNvPr>
        <xdr:cNvSpPr txBox="1"/>
      </xdr:nvSpPr>
      <xdr:spPr>
        <a:xfrm>
          <a:off x="2439044" y="10702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79483</xdr:rowOff>
    </xdr:from>
    <xdr:ext cx="405111" cy="259045"/>
    <xdr:sp macro="" textlink="">
      <xdr:nvSpPr>
        <xdr:cNvPr id="106" name="n_3mainValue【体育館・プール】&#10;有形固定資産減価償却率">
          <a:extLst>
            <a:ext uri="{FF2B5EF4-FFF2-40B4-BE49-F238E27FC236}">
              <a16:creationId xmlns:a16="http://schemas.microsoft.com/office/drawing/2014/main" id="{1DC22007-3AB0-499C-ADD3-36E178A84A70}"/>
            </a:ext>
          </a:extLst>
        </xdr:cNvPr>
        <xdr:cNvSpPr txBox="1"/>
      </xdr:nvSpPr>
      <xdr:spPr>
        <a:xfrm>
          <a:off x="1641484" y="10709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66420</xdr:rowOff>
    </xdr:from>
    <xdr:ext cx="405111" cy="259045"/>
    <xdr:sp macro="" textlink="">
      <xdr:nvSpPr>
        <xdr:cNvPr id="107" name="n_4mainValue【体育館・プール】&#10;有形固定資産減価償却率">
          <a:extLst>
            <a:ext uri="{FF2B5EF4-FFF2-40B4-BE49-F238E27FC236}">
              <a16:creationId xmlns:a16="http://schemas.microsoft.com/office/drawing/2014/main" id="{5902B2F8-6339-4802-8596-0EE2F5F53F70}"/>
            </a:ext>
          </a:extLst>
        </xdr:cNvPr>
        <xdr:cNvSpPr txBox="1"/>
      </xdr:nvSpPr>
      <xdr:spPr>
        <a:xfrm>
          <a:off x="855354" y="10694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8" name="正方形/長方形 107">
          <a:extLst>
            <a:ext uri="{FF2B5EF4-FFF2-40B4-BE49-F238E27FC236}">
              <a16:creationId xmlns:a16="http://schemas.microsoft.com/office/drawing/2014/main" id="{08614B69-475D-429B-87CE-AD1C15041E33}"/>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9" name="正方形/長方形 108">
          <a:extLst>
            <a:ext uri="{FF2B5EF4-FFF2-40B4-BE49-F238E27FC236}">
              <a16:creationId xmlns:a16="http://schemas.microsoft.com/office/drawing/2014/main" id="{6222A300-AC31-4D62-989D-5C9DBA1A4AEB}"/>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10" name="正方形/長方形 109">
          <a:extLst>
            <a:ext uri="{FF2B5EF4-FFF2-40B4-BE49-F238E27FC236}">
              <a16:creationId xmlns:a16="http://schemas.microsoft.com/office/drawing/2014/main" id="{0C2ADD50-CD58-4959-B4C0-432B06A04F0D}"/>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1" name="正方形/長方形 110">
          <a:extLst>
            <a:ext uri="{FF2B5EF4-FFF2-40B4-BE49-F238E27FC236}">
              <a16:creationId xmlns:a16="http://schemas.microsoft.com/office/drawing/2014/main" id="{35AC14B3-FAC7-47A1-A4BB-7166A5E1C491}"/>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2" name="正方形/長方形 111">
          <a:extLst>
            <a:ext uri="{FF2B5EF4-FFF2-40B4-BE49-F238E27FC236}">
              <a16:creationId xmlns:a16="http://schemas.microsoft.com/office/drawing/2014/main" id="{3E210833-3468-4235-BE57-DF4AB53D7CAE}"/>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3" name="正方形/長方形 112">
          <a:extLst>
            <a:ext uri="{FF2B5EF4-FFF2-40B4-BE49-F238E27FC236}">
              <a16:creationId xmlns:a16="http://schemas.microsoft.com/office/drawing/2014/main" id="{90CC7CBE-C3E7-4DF0-B654-2B85D28F4D3F}"/>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4" name="正方形/長方形 113">
          <a:extLst>
            <a:ext uri="{FF2B5EF4-FFF2-40B4-BE49-F238E27FC236}">
              <a16:creationId xmlns:a16="http://schemas.microsoft.com/office/drawing/2014/main" id="{81201B8C-E251-44B0-993C-7B9CB54390E0}"/>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5" name="正方形/長方形 114">
          <a:extLst>
            <a:ext uri="{FF2B5EF4-FFF2-40B4-BE49-F238E27FC236}">
              <a16:creationId xmlns:a16="http://schemas.microsoft.com/office/drawing/2014/main" id="{D6C6E8A8-7F08-4407-8D1B-CE857AA5EAEC}"/>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6" name="テキスト ボックス 115">
          <a:extLst>
            <a:ext uri="{FF2B5EF4-FFF2-40B4-BE49-F238E27FC236}">
              <a16:creationId xmlns:a16="http://schemas.microsoft.com/office/drawing/2014/main" id="{0A2F538C-B215-4A2C-BF29-59AED93CC7E6}"/>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7" name="直線コネクタ 116">
          <a:extLst>
            <a:ext uri="{FF2B5EF4-FFF2-40B4-BE49-F238E27FC236}">
              <a16:creationId xmlns:a16="http://schemas.microsoft.com/office/drawing/2014/main" id="{644982BE-61ED-4A61-9471-6744CB603783}"/>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8" name="直線コネクタ 117">
          <a:extLst>
            <a:ext uri="{FF2B5EF4-FFF2-40B4-BE49-F238E27FC236}">
              <a16:creationId xmlns:a16="http://schemas.microsoft.com/office/drawing/2014/main" id="{4F7C16A9-7935-461F-B5D5-36ABD48DD973}"/>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9" name="テキスト ボックス 118">
          <a:extLst>
            <a:ext uri="{FF2B5EF4-FFF2-40B4-BE49-F238E27FC236}">
              <a16:creationId xmlns:a16="http://schemas.microsoft.com/office/drawing/2014/main" id="{47CA884C-7A28-448E-ACCF-197433FDA0AA}"/>
            </a:ext>
          </a:extLst>
        </xdr:cNvPr>
        <xdr:cNvSpPr txBox="1"/>
      </xdr:nvSpPr>
      <xdr:spPr>
        <a:xfrm>
          <a:off x="552722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20" name="直線コネクタ 119">
          <a:extLst>
            <a:ext uri="{FF2B5EF4-FFF2-40B4-BE49-F238E27FC236}">
              <a16:creationId xmlns:a16="http://schemas.microsoft.com/office/drawing/2014/main" id="{50EFAB36-9B20-4AE7-B74C-72553AB2FD26}"/>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21" name="テキスト ボックス 120">
          <a:extLst>
            <a:ext uri="{FF2B5EF4-FFF2-40B4-BE49-F238E27FC236}">
              <a16:creationId xmlns:a16="http://schemas.microsoft.com/office/drawing/2014/main" id="{F782C6A1-F4D9-4659-88B0-548B030B6303}"/>
            </a:ext>
          </a:extLst>
        </xdr:cNvPr>
        <xdr:cNvSpPr txBox="1"/>
      </xdr:nvSpPr>
      <xdr:spPr>
        <a:xfrm>
          <a:off x="5527221"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22" name="直線コネクタ 121">
          <a:extLst>
            <a:ext uri="{FF2B5EF4-FFF2-40B4-BE49-F238E27FC236}">
              <a16:creationId xmlns:a16="http://schemas.microsoft.com/office/drawing/2014/main" id="{FE3162B3-2AC2-4CAE-A928-163942FD4AF0}"/>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3" name="テキスト ボックス 122">
          <a:extLst>
            <a:ext uri="{FF2B5EF4-FFF2-40B4-BE49-F238E27FC236}">
              <a16:creationId xmlns:a16="http://schemas.microsoft.com/office/drawing/2014/main" id="{EF2345C4-04FC-4D4A-B0C2-15F2CB23C669}"/>
            </a:ext>
          </a:extLst>
        </xdr:cNvPr>
        <xdr:cNvSpPr txBox="1"/>
      </xdr:nvSpPr>
      <xdr:spPr>
        <a:xfrm>
          <a:off x="5527221"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4" name="直線コネクタ 123">
          <a:extLst>
            <a:ext uri="{FF2B5EF4-FFF2-40B4-BE49-F238E27FC236}">
              <a16:creationId xmlns:a16="http://schemas.microsoft.com/office/drawing/2014/main" id="{AB187183-C974-43D4-81B4-9F0394784005}"/>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5" name="テキスト ボックス 124">
          <a:extLst>
            <a:ext uri="{FF2B5EF4-FFF2-40B4-BE49-F238E27FC236}">
              <a16:creationId xmlns:a16="http://schemas.microsoft.com/office/drawing/2014/main" id="{34D95745-BFB7-4AB9-903C-95DDC0294ECF}"/>
            </a:ext>
          </a:extLst>
        </xdr:cNvPr>
        <xdr:cNvSpPr txBox="1"/>
      </xdr:nvSpPr>
      <xdr:spPr>
        <a:xfrm>
          <a:off x="5527221"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6" name="直線コネクタ 125">
          <a:extLst>
            <a:ext uri="{FF2B5EF4-FFF2-40B4-BE49-F238E27FC236}">
              <a16:creationId xmlns:a16="http://schemas.microsoft.com/office/drawing/2014/main" id="{015F226F-B7F8-427D-8038-4BC1F444D6F2}"/>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7" name="テキスト ボックス 126">
          <a:extLst>
            <a:ext uri="{FF2B5EF4-FFF2-40B4-BE49-F238E27FC236}">
              <a16:creationId xmlns:a16="http://schemas.microsoft.com/office/drawing/2014/main" id="{C552F3DB-35A0-459A-9F12-AE5DD0C65083}"/>
            </a:ext>
          </a:extLst>
        </xdr:cNvPr>
        <xdr:cNvSpPr txBox="1"/>
      </xdr:nvSpPr>
      <xdr:spPr>
        <a:xfrm>
          <a:off x="5527221"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8" name="直線コネクタ 127">
          <a:extLst>
            <a:ext uri="{FF2B5EF4-FFF2-40B4-BE49-F238E27FC236}">
              <a16:creationId xmlns:a16="http://schemas.microsoft.com/office/drawing/2014/main" id="{A9ACEF23-5238-490F-95EB-CC7A2A1FE08B}"/>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129" name="テキスト ボックス 128">
          <a:extLst>
            <a:ext uri="{FF2B5EF4-FFF2-40B4-BE49-F238E27FC236}">
              <a16:creationId xmlns:a16="http://schemas.microsoft.com/office/drawing/2014/main" id="{5F00B7EA-3D1B-45CC-9875-EA2302255C1B}"/>
            </a:ext>
          </a:extLst>
        </xdr:cNvPr>
        <xdr:cNvSpPr txBox="1"/>
      </xdr:nvSpPr>
      <xdr:spPr>
        <a:xfrm>
          <a:off x="5485961" y="900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30" name="【体育館・プール】&#10;一人当たり面積グラフ枠">
          <a:extLst>
            <a:ext uri="{FF2B5EF4-FFF2-40B4-BE49-F238E27FC236}">
              <a16:creationId xmlns:a16="http://schemas.microsoft.com/office/drawing/2014/main" id="{55132FBA-7E69-4E65-9D9E-48967E8B85BF}"/>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46101</xdr:rowOff>
    </xdr:from>
    <xdr:to>
      <xdr:col>54</xdr:col>
      <xdr:colOff>189865</xdr:colOff>
      <xdr:row>64</xdr:row>
      <xdr:rowOff>75057</xdr:rowOff>
    </xdr:to>
    <xdr:cxnSp macro="">
      <xdr:nvCxnSpPr>
        <xdr:cNvPr id="131" name="直線コネクタ 130">
          <a:extLst>
            <a:ext uri="{FF2B5EF4-FFF2-40B4-BE49-F238E27FC236}">
              <a16:creationId xmlns:a16="http://schemas.microsoft.com/office/drawing/2014/main" id="{1C3FBC14-F372-4EB6-8A16-09A0FAAAB29A}"/>
            </a:ext>
          </a:extLst>
        </xdr:cNvPr>
        <xdr:cNvCxnSpPr/>
      </xdr:nvCxnSpPr>
      <xdr:spPr>
        <a:xfrm flipV="1">
          <a:off x="9429115" y="9477756"/>
          <a:ext cx="0"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78884</xdr:rowOff>
    </xdr:from>
    <xdr:ext cx="469744" cy="259045"/>
    <xdr:sp macro="" textlink="">
      <xdr:nvSpPr>
        <xdr:cNvPr id="132" name="【体育館・プール】&#10;一人当たり面積最小値テキスト">
          <a:extLst>
            <a:ext uri="{FF2B5EF4-FFF2-40B4-BE49-F238E27FC236}">
              <a16:creationId xmlns:a16="http://schemas.microsoft.com/office/drawing/2014/main" id="{2E833671-66A2-496A-90A9-F6A658122660}"/>
            </a:ext>
          </a:extLst>
        </xdr:cNvPr>
        <xdr:cNvSpPr txBox="1"/>
      </xdr:nvSpPr>
      <xdr:spPr>
        <a:xfrm>
          <a:off x="9467850" y="11051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75057</xdr:rowOff>
    </xdr:from>
    <xdr:to>
      <xdr:col>55</xdr:col>
      <xdr:colOff>88900</xdr:colOff>
      <xdr:row>64</xdr:row>
      <xdr:rowOff>75057</xdr:rowOff>
    </xdr:to>
    <xdr:cxnSp macro="">
      <xdr:nvCxnSpPr>
        <xdr:cNvPr id="133" name="直線コネクタ 132">
          <a:extLst>
            <a:ext uri="{FF2B5EF4-FFF2-40B4-BE49-F238E27FC236}">
              <a16:creationId xmlns:a16="http://schemas.microsoft.com/office/drawing/2014/main" id="{3097315C-17B3-4E95-B07D-C19A523B760E}"/>
            </a:ext>
          </a:extLst>
        </xdr:cNvPr>
        <xdr:cNvCxnSpPr/>
      </xdr:nvCxnSpPr>
      <xdr:spPr>
        <a:xfrm>
          <a:off x="9356090" y="11047857"/>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164228</xdr:rowOff>
    </xdr:from>
    <xdr:ext cx="469744" cy="259045"/>
    <xdr:sp macro="" textlink="">
      <xdr:nvSpPr>
        <xdr:cNvPr id="134" name="【体育館・プール】&#10;一人当たり面積最大値テキスト">
          <a:extLst>
            <a:ext uri="{FF2B5EF4-FFF2-40B4-BE49-F238E27FC236}">
              <a16:creationId xmlns:a16="http://schemas.microsoft.com/office/drawing/2014/main" id="{7BFC0AC9-8966-41C5-B150-8D6CBC11F63A}"/>
            </a:ext>
          </a:extLst>
        </xdr:cNvPr>
        <xdr:cNvSpPr txBox="1"/>
      </xdr:nvSpPr>
      <xdr:spPr>
        <a:xfrm>
          <a:off x="9467850" y="9254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46101</xdr:rowOff>
    </xdr:from>
    <xdr:to>
      <xdr:col>55</xdr:col>
      <xdr:colOff>88900</xdr:colOff>
      <xdr:row>55</xdr:row>
      <xdr:rowOff>46101</xdr:rowOff>
    </xdr:to>
    <xdr:cxnSp macro="">
      <xdr:nvCxnSpPr>
        <xdr:cNvPr id="135" name="直線コネクタ 134">
          <a:extLst>
            <a:ext uri="{FF2B5EF4-FFF2-40B4-BE49-F238E27FC236}">
              <a16:creationId xmlns:a16="http://schemas.microsoft.com/office/drawing/2014/main" id="{9EDC5852-C073-490E-8BF7-3F547944B5AF}"/>
            </a:ext>
          </a:extLst>
        </xdr:cNvPr>
        <xdr:cNvCxnSpPr/>
      </xdr:nvCxnSpPr>
      <xdr:spPr>
        <a:xfrm>
          <a:off x="9356090" y="9477756"/>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6176</xdr:rowOff>
    </xdr:from>
    <xdr:ext cx="469744" cy="259045"/>
    <xdr:sp macro="" textlink="">
      <xdr:nvSpPr>
        <xdr:cNvPr id="136" name="【体育館・プール】&#10;一人当たり面積平均値テキスト">
          <a:extLst>
            <a:ext uri="{FF2B5EF4-FFF2-40B4-BE49-F238E27FC236}">
              <a16:creationId xmlns:a16="http://schemas.microsoft.com/office/drawing/2014/main" id="{175857B6-D04A-4E76-81AB-D34E4C42820E}"/>
            </a:ext>
          </a:extLst>
        </xdr:cNvPr>
        <xdr:cNvSpPr txBox="1"/>
      </xdr:nvSpPr>
      <xdr:spPr>
        <a:xfrm>
          <a:off x="9467850" y="106379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154749</xdr:rowOff>
    </xdr:from>
    <xdr:to>
      <xdr:col>55</xdr:col>
      <xdr:colOff>50800</xdr:colOff>
      <xdr:row>63</xdr:row>
      <xdr:rowOff>84899</xdr:rowOff>
    </xdr:to>
    <xdr:sp macro="" textlink="">
      <xdr:nvSpPr>
        <xdr:cNvPr id="137" name="フローチャート: 判断 136">
          <a:extLst>
            <a:ext uri="{FF2B5EF4-FFF2-40B4-BE49-F238E27FC236}">
              <a16:creationId xmlns:a16="http://schemas.microsoft.com/office/drawing/2014/main" id="{0E0059BA-B5D3-4E0F-9570-E05DB1BE3594}"/>
            </a:ext>
          </a:extLst>
        </xdr:cNvPr>
        <xdr:cNvSpPr/>
      </xdr:nvSpPr>
      <xdr:spPr>
        <a:xfrm>
          <a:off x="9394190" y="10784649"/>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156464</xdr:rowOff>
    </xdr:from>
    <xdr:to>
      <xdr:col>50</xdr:col>
      <xdr:colOff>165100</xdr:colOff>
      <xdr:row>63</xdr:row>
      <xdr:rowOff>86614</xdr:rowOff>
    </xdr:to>
    <xdr:sp macro="" textlink="">
      <xdr:nvSpPr>
        <xdr:cNvPr id="138" name="フローチャート: 判断 137">
          <a:extLst>
            <a:ext uri="{FF2B5EF4-FFF2-40B4-BE49-F238E27FC236}">
              <a16:creationId xmlns:a16="http://schemas.microsoft.com/office/drawing/2014/main" id="{7C431B04-882E-42F2-85C1-E4F6416CC8CD}"/>
            </a:ext>
          </a:extLst>
        </xdr:cNvPr>
        <xdr:cNvSpPr/>
      </xdr:nvSpPr>
      <xdr:spPr>
        <a:xfrm>
          <a:off x="8632190" y="10788269"/>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162369</xdr:rowOff>
    </xdr:from>
    <xdr:to>
      <xdr:col>46</xdr:col>
      <xdr:colOff>38100</xdr:colOff>
      <xdr:row>63</xdr:row>
      <xdr:rowOff>92519</xdr:rowOff>
    </xdr:to>
    <xdr:sp macro="" textlink="">
      <xdr:nvSpPr>
        <xdr:cNvPr id="139" name="フローチャート: 判断 138">
          <a:extLst>
            <a:ext uri="{FF2B5EF4-FFF2-40B4-BE49-F238E27FC236}">
              <a16:creationId xmlns:a16="http://schemas.microsoft.com/office/drawing/2014/main" id="{6414D7F8-1229-414A-A851-A90BCA0A0AF3}"/>
            </a:ext>
          </a:extLst>
        </xdr:cNvPr>
        <xdr:cNvSpPr/>
      </xdr:nvSpPr>
      <xdr:spPr>
        <a:xfrm>
          <a:off x="7846060" y="10794174"/>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147892</xdr:rowOff>
    </xdr:from>
    <xdr:to>
      <xdr:col>41</xdr:col>
      <xdr:colOff>101600</xdr:colOff>
      <xdr:row>63</xdr:row>
      <xdr:rowOff>78042</xdr:rowOff>
    </xdr:to>
    <xdr:sp macro="" textlink="">
      <xdr:nvSpPr>
        <xdr:cNvPr id="140" name="フローチャート: 判断 139">
          <a:extLst>
            <a:ext uri="{FF2B5EF4-FFF2-40B4-BE49-F238E27FC236}">
              <a16:creationId xmlns:a16="http://schemas.microsoft.com/office/drawing/2014/main" id="{E58FC93A-AF48-4B53-9E46-1C7C592B171E}"/>
            </a:ext>
          </a:extLst>
        </xdr:cNvPr>
        <xdr:cNvSpPr/>
      </xdr:nvSpPr>
      <xdr:spPr>
        <a:xfrm>
          <a:off x="7029450" y="1077588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78169</xdr:rowOff>
    </xdr:from>
    <xdr:to>
      <xdr:col>36</xdr:col>
      <xdr:colOff>165100</xdr:colOff>
      <xdr:row>64</xdr:row>
      <xdr:rowOff>8319</xdr:rowOff>
    </xdr:to>
    <xdr:sp macro="" textlink="">
      <xdr:nvSpPr>
        <xdr:cNvPr id="141" name="フローチャート: 判断 140">
          <a:extLst>
            <a:ext uri="{FF2B5EF4-FFF2-40B4-BE49-F238E27FC236}">
              <a16:creationId xmlns:a16="http://schemas.microsoft.com/office/drawing/2014/main" id="{313789C5-C859-4B56-B62C-412EC6444FD2}"/>
            </a:ext>
          </a:extLst>
        </xdr:cNvPr>
        <xdr:cNvSpPr/>
      </xdr:nvSpPr>
      <xdr:spPr>
        <a:xfrm>
          <a:off x="6231890" y="1087951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50FF0188-9D88-4FC8-8F9A-76E116400B34}"/>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CD97C405-57C9-4B99-BFEB-BBD9290204A7}"/>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4" name="テキスト ボックス 143">
          <a:extLst>
            <a:ext uri="{FF2B5EF4-FFF2-40B4-BE49-F238E27FC236}">
              <a16:creationId xmlns:a16="http://schemas.microsoft.com/office/drawing/2014/main" id="{6323AFE7-A0DA-4079-9216-C66DD603C87C}"/>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5" name="テキスト ボックス 144">
          <a:extLst>
            <a:ext uri="{FF2B5EF4-FFF2-40B4-BE49-F238E27FC236}">
              <a16:creationId xmlns:a16="http://schemas.microsoft.com/office/drawing/2014/main" id="{5E7593DB-944E-4D3E-93D3-61FF20346CF8}"/>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6" name="テキスト ボックス 145">
          <a:extLst>
            <a:ext uri="{FF2B5EF4-FFF2-40B4-BE49-F238E27FC236}">
              <a16:creationId xmlns:a16="http://schemas.microsoft.com/office/drawing/2014/main" id="{404BC9BD-D6C8-4D15-8C2E-1C375F26FFE1}"/>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22543</xdr:rowOff>
    </xdr:from>
    <xdr:to>
      <xdr:col>55</xdr:col>
      <xdr:colOff>50800</xdr:colOff>
      <xdr:row>64</xdr:row>
      <xdr:rowOff>124143</xdr:rowOff>
    </xdr:to>
    <xdr:sp macro="" textlink="">
      <xdr:nvSpPr>
        <xdr:cNvPr id="147" name="楕円 146">
          <a:extLst>
            <a:ext uri="{FF2B5EF4-FFF2-40B4-BE49-F238E27FC236}">
              <a16:creationId xmlns:a16="http://schemas.microsoft.com/office/drawing/2014/main" id="{9F1C4D6F-00C5-4330-AAA1-CF4BC69A599D}"/>
            </a:ext>
          </a:extLst>
        </xdr:cNvPr>
        <xdr:cNvSpPr/>
      </xdr:nvSpPr>
      <xdr:spPr>
        <a:xfrm>
          <a:off x="9394190" y="10991533"/>
          <a:ext cx="9017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108920</xdr:rowOff>
    </xdr:from>
    <xdr:ext cx="469744" cy="259045"/>
    <xdr:sp macro="" textlink="">
      <xdr:nvSpPr>
        <xdr:cNvPr id="148" name="【体育館・プール】&#10;一人当たり面積該当値テキスト">
          <a:extLst>
            <a:ext uri="{FF2B5EF4-FFF2-40B4-BE49-F238E27FC236}">
              <a16:creationId xmlns:a16="http://schemas.microsoft.com/office/drawing/2014/main" id="{75DCC537-83A7-407B-934C-89C0D4EDB140}"/>
            </a:ext>
          </a:extLst>
        </xdr:cNvPr>
        <xdr:cNvSpPr txBox="1"/>
      </xdr:nvSpPr>
      <xdr:spPr>
        <a:xfrm>
          <a:off x="9467850" y="10908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22543</xdr:rowOff>
    </xdr:from>
    <xdr:to>
      <xdr:col>50</xdr:col>
      <xdr:colOff>165100</xdr:colOff>
      <xdr:row>64</xdr:row>
      <xdr:rowOff>124143</xdr:rowOff>
    </xdr:to>
    <xdr:sp macro="" textlink="">
      <xdr:nvSpPr>
        <xdr:cNvPr id="149" name="楕円 148">
          <a:extLst>
            <a:ext uri="{FF2B5EF4-FFF2-40B4-BE49-F238E27FC236}">
              <a16:creationId xmlns:a16="http://schemas.microsoft.com/office/drawing/2014/main" id="{308F61B2-C177-4266-90B0-026302C74C0E}"/>
            </a:ext>
          </a:extLst>
        </xdr:cNvPr>
        <xdr:cNvSpPr/>
      </xdr:nvSpPr>
      <xdr:spPr>
        <a:xfrm>
          <a:off x="8632190" y="10991533"/>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73343</xdr:rowOff>
    </xdr:from>
    <xdr:to>
      <xdr:col>55</xdr:col>
      <xdr:colOff>0</xdr:colOff>
      <xdr:row>64</xdr:row>
      <xdr:rowOff>73343</xdr:rowOff>
    </xdr:to>
    <xdr:cxnSp macro="">
      <xdr:nvCxnSpPr>
        <xdr:cNvPr id="150" name="直線コネクタ 149">
          <a:extLst>
            <a:ext uri="{FF2B5EF4-FFF2-40B4-BE49-F238E27FC236}">
              <a16:creationId xmlns:a16="http://schemas.microsoft.com/office/drawing/2014/main" id="{566067AB-45CA-4455-9F3C-FB53BFBD2453}"/>
            </a:ext>
          </a:extLst>
        </xdr:cNvPr>
        <xdr:cNvCxnSpPr/>
      </xdr:nvCxnSpPr>
      <xdr:spPr>
        <a:xfrm>
          <a:off x="8686800" y="11046143"/>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116459</xdr:rowOff>
    </xdr:from>
    <xdr:to>
      <xdr:col>46</xdr:col>
      <xdr:colOff>38100</xdr:colOff>
      <xdr:row>64</xdr:row>
      <xdr:rowOff>46609</xdr:rowOff>
    </xdr:to>
    <xdr:sp macro="" textlink="">
      <xdr:nvSpPr>
        <xdr:cNvPr id="151" name="楕円 150">
          <a:extLst>
            <a:ext uri="{FF2B5EF4-FFF2-40B4-BE49-F238E27FC236}">
              <a16:creationId xmlns:a16="http://schemas.microsoft.com/office/drawing/2014/main" id="{95212EBD-76D9-40F9-B298-F278F2E74765}"/>
            </a:ext>
          </a:extLst>
        </xdr:cNvPr>
        <xdr:cNvSpPr/>
      </xdr:nvSpPr>
      <xdr:spPr>
        <a:xfrm>
          <a:off x="7846060" y="1091780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167259</xdr:rowOff>
    </xdr:from>
    <xdr:to>
      <xdr:col>50</xdr:col>
      <xdr:colOff>114300</xdr:colOff>
      <xdr:row>64</xdr:row>
      <xdr:rowOff>73343</xdr:rowOff>
    </xdr:to>
    <xdr:cxnSp macro="">
      <xdr:nvCxnSpPr>
        <xdr:cNvPr id="152" name="直線コネクタ 151">
          <a:extLst>
            <a:ext uri="{FF2B5EF4-FFF2-40B4-BE49-F238E27FC236}">
              <a16:creationId xmlns:a16="http://schemas.microsoft.com/office/drawing/2014/main" id="{F5859EE9-0F85-4A8F-A923-DB040CE17E51}"/>
            </a:ext>
          </a:extLst>
        </xdr:cNvPr>
        <xdr:cNvCxnSpPr/>
      </xdr:nvCxnSpPr>
      <xdr:spPr>
        <a:xfrm>
          <a:off x="7889240" y="10972419"/>
          <a:ext cx="797560" cy="73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118173</xdr:rowOff>
    </xdr:from>
    <xdr:to>
      <xdr:col>41</xdr:col>
      <xdr:colOff>101600</xdr:colOff>
      <xdr:row>64</xdr:row>
      <xdr:rowOff>48323</xdr:rowOff>
    </xdr:to>
    <xdr:sp macro="" textlink="">
      <xdr:nvSpPr>
        <xdr:cNvPr id="153" name="楕円 152">
          <a:extLst>
            <a:ext uri="{FF2B5EF4-FFF2-40B4-BE49-F238E27FC236}">
              <a16:creationId xmlns:a16="http://schemas.microsoft.com/office/drawing/2014/main" id="{695953C2-3624-4D7C-B798-B063DA5A5DC0}"/>
            </a:ext>
          </a:extLst>
        </xdr:cNvPr>
        <xdr:cNvSpPr/>
      </xdr:nvSpPr>
      <xdr:spPr>
        <a:xfrm>
          <a:off x="7029450" y="10921428"/>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167259</xdr:rowOff>
    </xdr:from>
    <xdr:to>
      <xdr:col>45</xdr:col>
      <xdr:colOff>177800</xdr:colOff>
      <xdr:row>63</xdr:row>
      <xdr:rowOff>168973</xdr:rowOff>
    </xdr:to>
    <xdr:cxnSp macro="">
      <xdr:nvCxnSpPr>
        <xdr:cNvPr id="154" name="直線コネクタ 153">
          <a:extLst>
            <a:ext uri="{FF2B5EF4-FFF2-40B4-BE49-F238E27FC236}">
              <a16:creationId xmlns:a16="http://schemas.microsoft.com/office/drawing/2014/main" id="{D93BF78F-B6BA-4041-9F31-33245C500163}"/>
            </a:ext>
          </a:extLst>
        </xdr:cNvPr>
        <xdr:cNvCxnSpPr/>
      </xdr:nvCxnSpPr>
      <xdr:spPr>
        <a:xfrm flipV="1">
          <a:off x="7084060" y="10972419"/>
          <a:ext cx="80518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122174</xdr:rowOff>
    </xdr:from>
    <xdr:to>
      <xdr:col>36</xdr:col>
      <xdr:colOff>165100</xdr:colOff>
      <xdr:row>64</xdr:row>
      <xdr:rowOff>52324</xdr:rowOff>
    </xdr:to>
    <xdr:sp macro="" textlink="">
      <xdr:nvSpPr>
        <xdr:cNvPr id="155" name="楕円 154">
          <a:extLst>
            <a:ext uri="{FF2B5EF4-FFF2-40B4-BE49-F238E27FC236}">
              <a16:creationId xmlns:a16="http://schemas.microsoft.com/office/drawing/2014/main" id="{3C6D5C28-C03A-497E-985E-FECF5FCA5E31}"/>
            </a:ext>
          </a:extLst>
        </xdr:cNvPr>
        <xdr:cNvSpPr/>
      </xdr:nvSpPr>
      <xdr:spPr>
        <a:xfrm>
          <a:off x="6231890" y="1092542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168973</xdr:rowOff>
    </xdr:from>
    <xdr:to>
      <xdr:col>41</xdr:col>
      <xdr:colOff>50800</xdr:colOff>
      <xdr:row>64</xdr:row>
      <xdr:rowOff>1524</xdr:rowOff>
    </xdr:to>
    <xdr:cxnSp macro="">
      <xdr:nvCxnSpPr>
        <xdr:cNvPr id="156" name="直線コネクタ 155">
          <a:extLst>
            <a:ext uri="{FF2B5EF4-FFF2-40B4-BE49-F238E27FC236}">
              <a16:creationId xmlns:a16="http://schemas.microsoft.com/office/drawing/2014/main" id="{8795D902-5CFF-4AB4-B423-C0B344C9314A}"/>
            </a:ext>
          </a:extLst>
        </xdr:cNvPr>
        <xdr:cNvCxnSpPr/>
      </xdr:nvCxnSpPr>
      <xdr:spPr>
        <a:xfrm flipV="1">
          <a:off x="6286500" y="10974133"/>
          <a:ext cx="79756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103141</xdr:rowOff>
    </xdr:from>
    <xdr:ext cx="469744" cy="259045"/>
    <xdr:sp macro="" textlink="">
      <xdr:nvSpPr>
        <xdr:cNvPr id="157" name="n_1aveValue【体育館・プール】&#10;一人当たり面積">
          <a:extLst>
            <a:ext uri="{FF2B5EF4-FFF2-40B4-BE49-F238E27FC236}">
              <a16:creationId xmlns:a16="http://schemas.microsoft.com/office/drawing/2014/main" id="{682010F7-C840-49C1-8FD6-32D0A97F9035}"/>
            </a:ext>
          </a:extLst>
        </xdr:cNvPr>
        <xdr:cNvSpPr txBox="1"/>
      </xdr:nvSpPr>
      <xdr:spPr>
        <a:xfrm>
          <a:off x="8454467" y="10559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109046</xdr:rowOff>
    </xdr:from>
    <xdr:ext cx="469744" cy="259045"/>
    <xdr:sp macro="" textlink="">
      <xdr:nvSpPr>
        <xdr:cNvPr id="158" name="n_2aveValue【体育館・プール】&#10;一人当たり面積">
          <a:extLst>
            <a:ext uri="{FF2B5EF4-FFF2-40B4-BE49-F238E27FC236}">
              <a16:creationId xmlns:a16="http://schemas.microsoft.com/office/drawing/2014/main" id="{72ED528A-436F-4E2A-9F90-27F91F5F6B34}"/>
            </a:ext>
          </a:extLst>
        </xdr:cNvPr>
        <xdr:cNvSpPr txBox="1"/>
      </xdr:nvSpPr>
      <xdr:spPr>
        <a:xfrm>
          <a:off x="7673417" y="10565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94569</xdr:rowOff>
    </xdr:from>
    <xdr:ext cx="469744" cy="259045"/>
    <xdr:sp macro="" textlink="">
      <xdr:nvSpPr>
        <xdr:cNvPr id="159" name="n_3aveValue【体育館・プール】&#10;一人当たり面積">
          <a:extLst>
            <a:ext uri="{FF2B5EF4-FFF2-40B4-BE49-F238E27FC236}">
              <a16:creationId xmlns:a16="http://schemas.microsoft.com/office/drawing/2014/main" id="{9821CA6E-407E-4DAE-83C8-C759FA52AE7F}"/>
            </a:ext>
          </a:extLst>
        </xdr:cNvPr>
        <xdr:cNvSpPr txBox="1"/>
      </xdr:nvSpPr>
      <xdr:spPr>
        <a:xfrm>
          <a:off x="6866332" y="10556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24846</xdr:rowOff>
    </xdr:from>
    <xdr:ext cx="469744" cy="259045"/>
    <xdr:sp macro="" textlink="">
      <xdr:nvSpPr>
        <xdr:cNvPr id="160" name="n_4aveValue【体育館・プール】&#10;一人当たり面積">
          <a:extLst>
            <a:ext uri="{FF2B5EF4-FFF2-40B4-BE49-F238E27FC236}">
              <a16:creationId xmlns:a16="http://schemas.microsoft.com/office/drawing/2014/main" id="{E6D5D0EF-A317-4AF5-B2AE-6733C70EB6F8}"/>
            </a:ext>
          </a:extLst>
        </xdr:cNvPr>
        <xdr:cNvSpPr txBox="1"/>
      </xdr:nvSpPr>
      <xdr:spPr>
        <a:xfrm>
          <a:off x="6068772" y="10650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115270</xdr:rowOff>
    </xdr:from>
    <xdr:ext cx="469744" cy="259045"/>
    <xdr:sp macro="" textlink="">
      <xdr:nvSpPr>
        <xdr:cNvPr id="161" name="n_1mainValue【体育館・プール】&#10;一人当たり面積">
          <a:extLst>
            <a:ext uri="{FF2B5EF4-FFF2-40B4-BE49-F238E27FC236}">
              <a16:creationId xmlns:a16="http://schemas.microsoft.com/office/drawing/2014/main" id="{D78B7215-EBB9-423C-B9E6-D1D2675A5A04}"/>
            </a:ext>
          </a:extLst>
        </xdr:cNvPr>
        <xdr:cNvSpPr txBox="1"/>
      </xdr:nvSpPr>
      <xdr:spPr>
        <a:xfrm>
          <a:off x="8454467" y="11088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37736</xdr:rowOff>
    </xdr:from>
    <xdr:ext cx="469744" cy="259045"/>
    <xdr:sp macro="" textlink="">
      <xdr:nvSpPr>
        <xdr:cNvPr id="162" name="n_2mainValue【体育館・プール】&#10;一人当たり面積">
          <a:extLst>
            <a:ext uri="{FF2B5EF4-FFF2-40B4-BE49-F238E27FC236}">
              <a16:creationId xmlns:a16="http://schemas.microsoft.com/office/drawing/2014/main" id="{BFE9115F-7BA7-475C-8D0B-ACE70A3D7A05}"/>
            </a:ext>
          </a:extLst>
        </xdr:cNvPr>
        <xdr:cNvSpPr txBox="1"/>
      </xdr:nvSpPr>
      <xdr:spPr>
        <a:xfrm>
          <a:off x="7673417" y="11010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39450</xdr:rowOff>
    </xdr:from>
    <xdr:ext cx="469744" cy="259045"/>
    <xdr:sp macro="" textlink="">
      <xdr:nvSpPr>
        <xdr:cNvPr id="163" name="n_3mainValue【体育館・プール】&#10;一人当たり面積">
          <a:extLst>
            <a:ext uri="{FF2B5EF4-FFF2-40B4-BE49-F238E27FC236}">
              <a16:creationId xmlns:a16="http://schemas.microsoft.com/office/drawing/2014/main" id="{8C760D19-45D7-408D-83D4-D4194D31AFBF}"/>
            </a:ext>
          </a:extLst>
        </xdr:cNvPr>
        <xdr:cNvSpPr txBox="1"/>
      </xdr:nvSpPr>
      <xdr:spPr>
        <a:xfrm>
          <a:off x="6866332" y="11012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43451</xdr:rowOff>
    </xdr:from>
    <xdr:ext cx="469744" cy="259045"/>
    <xdr:sp macro="" textlink="">
      <xdr:nvSpPr>
        <xdr:cNvPr id="164" name="n_4mainValue【体育館・プール】&#10;一人当たり面積">
          <a:extLst>
            <a:ext uri="{FF2B5EF4-FFF2-40B4-BE49-F238E27FC236}">
              <a16:creationId xmlns:a16="http://schemas.microsoft.com/office/drawing/2014/main" id="{3A9A840E-D7DE-4373-A69F-A08271D3209D}"/>
            </a:ext>
          </a:extLst>
        </xdr:cNvPr>
        <xdr:cNvSpPr txBox="1"/>
      </xdr:nvSpPr>
      <xdr:spPr>
        <a:xfrm>
          <a:off x="6068772" y="1101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5" name="正方形/長方形 164">
          <a:extLst>
            <a:ext uri="{FF2B5EF4-FFF2-40B4-BE49-F238E27FC236}">
              <a16:creationId xmlns:a16="http://schemas.microsoft.com/office/drawing/2014/main" id="{6644AF82-B035-496C-A2DA-271864C52253}"/>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6" name="正方形/長方形 165">
          <a:extLst>
            <a:ext uri="{FF2B5EF4-FFF2-40B4-BE49-F238E27FC236}">
              <a16:creationId xmlns:a16="http://schemas.microsoft.com/office/drawing/2014/main" id="{31A5A0A4-051B-4783-B929-6FFAC1B4DA80}"/>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7" name="正方形/長方形 166">
          <a:extLst>
            <a:ext uri="{FF2B5EF4-FFF2-40B4-BE49-F238E27FC236}">
              <a16:creationId xmlns:a16="http://schemas.microsoft.com/office/drawing/2014/main" id="{51A9E245-FB5B-47A2-84D2-CFAFDB4C22A2}"/>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8" name="正方形/長方形 167">
          <a:extLst>
            <a:ext uri="{FF2B5EF4-FFF2-40B4-BE49-F238E27FC236}">
              <a16:creationId xmlns:a16="http://schemas.microsoft.com/office/drawing/2014/main" id="{B2D2341D-27A1-496A-8CE0-850813CAE14C}"/>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9" name="正方形/長方形 168">
          <a:extLst>
            <a:ext uri="{FF2B5EF4-FFF2-40B4-BE49-F238E27FC236}">
              <a16:creationId xmlns:a16="http://schemas.microsoft.com/office/drawing/2014/main" id="{A872B1F5-54AD-4059-96B2-F171967F040C}"/>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70" name="正方形/長方形 169">
          <a:extLst>
            <a:ext uri="{FF2B5EF4-FFF2-40B4-BE49-F238E27FC236}">
              <a16:creationId xmlns:a16="http://schemas.microsoft.com/office/drawing/2014/main" id="{FC673B0E-205E-4299-AB75-A3429966A3E6}"/>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1" name="正方形/長方形 170">
          <a:extLst>
            <a:ext uri="{FF2B5EF4-FFF2-40B4-BE49-F238E27FC236}">
              <a16:creationId xmlns:a16="http://schemas.microsoft.com/office/drawing/2014/main" id="{4221801C-0759-4966-BFA8-E32C6F618D24}"/>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2" name="正方形/長方形 171">
          <a:extLst>
            <a:ext uri="{FF2B5EF4-FFF2-40B4-BE49-F238E27FC236}">
              <a16:creationId xmlns:a16="http://schemas.microsoft.com/office/drawing/2014/main" id="{D2B506EA-CA1A-4AA7-A5E7-7FE077F18175}"/>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3" name="テキスト ボックス 172">
          <a:extLst>
            <a:ext uri="{FF2B5EF4-FFF2-40B4-BE49-F238E27FC236}">
              <a16:creationId xmlns:a16="http://schemas.microsoft.com/office/drawing/2014/main" id="{1B330E64-242D-4122-9DD8-C91250D193A1}"/>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4" name="直線コネクタ 173">
          <a:extLst>
            <a:ext uri="{FF2B5EF4-FFF2-40B4-BE49-F238E27FC236}">
              <a16:creationId xmlns:a16="http://schemas.microsoft.com/office/drawing/2014/main" id="{6FE1CF8D-5CEA-4E19-A022-5772B1949026}"/>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5" name="テキスト ボックス 174">
          <a:extLst>
            <a:ext uri="{FF2B5EF4-FFF2-40B4-BE49-F238E27FC236}">
              <a16:creationId xmlns:a16="http://schemas.microsoft.com/office/drawing/2014/main" id="{0B8DE9AA-3DEB-4FAB-A039-F2E24659994A}"/>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6" name="直線コネクタ 175">
          <a:extLst>
            <a:ext uri="{FF2B5EF4-FFF2-40B4-BE49-F238E27FC236}">
              <a16:creationId xmlns:a16="http://schemas.microsoft.com/office/drawing/2014/main" id="{EA5802AB-B983-41B2-832E-C0A1DC3BE388}"/>
            </a:ext>
          </a:extLst>
        </xdr:cNvPr>
        <xdr:cNvCxnSpPr/>
      </xdr:nvCxnSpPr>
      <xdr:spPr>
        <a:xfrm>
          <a:off x="6858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7" name="テキスト ボックス 176">
          <a:extLst>
            <a:ext uri="{FF2B5EF4-FFF2-40B4-BE49-F238E27FC236}">
              <a16:creationId xmlns:a16="http://schemas.microsoft.com/office/drawing/2014/main" id="{3714DB33-A825-4870-8047-2BCF0525B6B4}"/>
            </a:ext>
          </a:extLst>
        </xdr:cNvPr>
        <xdr:cNvSpPr txBox="1"/>
      </xdr:nvSpPr>
      <xdr:spPr>
        <a:xfrm>
          <a:off x="2738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8" name="直線コネクタ 177">
          <a:extLst>
            <a:ext uri="{FF2B5EF4-FFF2-40B4-BE49-F238E27FC236}">
              <a16:creationId xmlns:a16="http://schemas.microsoft.com/office/drawing/2014/main" id="{BE7E08DC-51E3-460A-85C7-1110DD8FA089}"/>
            </a:ext>
          </a:extLst>
        </xdr:cNvPr>
        <xdr:cNvCxnSpPr/>
      </xdr:nvCxnSpPr>
      <xdr:spPr>
        <a:xfrm>
          <a:off x="6858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9" name="テキスト ボックス 178">
          <a:extLst>
            <a:ext uri="{FF2B5EF4-FFF2-40B4-BE49-F238E27FC236}">
              <a16:creationId xmlns:a16="http://schemas.microsoft.com/office/drawing/2014/main" id="{7EA5302D-C9EC-4B8C-9D16-1776530ED296}"/>
            </a:ext>
          </a:extLst>
        </xdr:cNvPr>
        <xdr:cNvSpPr txBox="1"/>
      </xdr:nvSpPr>
      <xdr:spPr>
        <a:xfrm>
          <a:off x="34370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80" name="直線コネクタ 179">
          <a:extLst>
            <a:ext uri="{FF2B5EF4-FFF2-40B4-BE49-F238E27FC236}">
              <a16:creationId xmlns:a16="http://schemas.microsoft.com/office/drawing/2014/main" id="{783BF4C9-B0CE-4CC9-AF12-1E3518ECD4E1}"/>
            </a:ext>
          </a:extLst>
        </xdr:cNvPr>
        <xdr:cNvCxnSpPr/>
      </xdr:nvCxnSpPr>
      <xdr:spPr>
        <a:xfrm>
          <a:off x="6858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81" name="テキスト ボックス 180">
          <a:extLst>
            <a:ext uri="{FF2B5EF4-FFF2-40B4-BE49-F238E27FC236}">
              <a16:creationId xmlns:a16="http://schemas.microsoft.com/office/drawing/2014/main" id="{C6B793FE-4D45-478A-B944-EDA840FEDCDB}"/>
            </a:ext>
          </a:extLst>
        </xdr:cNvPr>
        <xdr:cNvSpPr txBox="1"/>
      </xdr:nvSpPr>
      <xdr:spPr>
        <a:xfrm>
          <a:off x="34370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82" name="直線コネクタ 181">
          <a:extLst>
            <a:ext uri="{FF2B5EF4-FFF2-40B4-BE49-F238E27FC236}">
              <a16:creationId xmlns:a16="http://schemas.microsoft.com/office/drawing/2014/main" id="{A38EF30A-A0D3-43DA-9D0F-DCFCF85C6166}"/>
            </a:ext>
          </a:extLst>
        </xdr:cNvPr>
        <xdr:cNvCxnSpPr/>
      </xdr:nvCxnSpPr>
      <xdr:spPr>
        <a:xfrm>
          <a:off x="6858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83" name="テキスト ボックス 182">
          <a:extLst>
            <a:ext uri="{FF2B5EF4-FFF2-40B4-BE49-F238E27FC236}">
              <a16:creationId xmlns:a16="http://schemas.microsoft.com/office/drawing/2014/main" id="{51760E79-25F2-4394-9BD6-9229F985C886}"/>
            </a:ext>
          </a:extLst>
        </xdr:cNvPr>
        <xdr:cNvSpPr txBox="1"/>
      </xdr:nvSpPr>
      <xdr:spPr>
        <a:xfrm>
          <a:off x="34370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4" name="直線コネクタ 183">
          <a:extLst>
            <a:ext uri="{FF2B5EF4-FFF2-40B4-BE49-F238E27FC236}">
              <a16:creationId xmlns:a16="http://schemas.microsoft.com/office/drawing/2014/main" id="{09C6DDC7-608D-4129-A0CC-4E3FBEC64435}"/>
            </a:ext>
          </a:extLst>
        </xdr:cNvPr>
        <xdr:cNvCxnSpPr/>
      </xdr:nvCxnSpPr>
      <xdr:spPr>
        <a:xfrm>
          <a:off x="6858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185" name="テキスト ボックス 184">
          <a:extLst>
            <a:ext uri="{FF2B5EF4-FFF2-40B4-BE49-F238E27FC236}">
              <a16:creationId xmlns:a16="http://schemas.microsoft.com/office/drawing/2014/main" id="{FDEC5F01-892D-4342-A3DF-45D1E74F3E89}"/>
            </a:ext>
          </a:extLst>
        </xdr:cNvPr>
        <xdr:cNvSpPr txBox="1"/>
      </xdr:nvSpPr>
      <xdr:spPr>
        <a:xfrm>
          <a:off x="386866" y="13194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6" name="直線コネクタ 185">
          <a:extLst>
            <a:ext uri="{FF2B5EF4-FFF2-40B4-BE49-F238E27FC236}">
              <a16:creationId xmlns:a16="http://schemas.microsoft.com/office/drawing/2014/main" id="{C1E99EDE-E153-47D1-8FB7-9AE8F89872E8}"/>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7" name="【福祉施設】&#10;有形固定資産減価償却率グラフ枠">
          <a:extLst>
            <a:ext uri="{FF2B5EF4-FFF2-40B4-BE49-F238E27FC236}">
              <a16:creationId xmlns:a16="http://schemas.microsoft.com/office/drawing/2014/main" id="{0A0F5611-AC88-4CBD-B60E-26F7A543FCEF}"/>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188" name="直線コネクタ 187">
          <a:extLst>
            <a:ext uri="{FF2B5EF4-FFF2-40B4-BE49-F238E27FC236}">
              <a16:creationId xmlns:a16="http://schemas.microsoft.com/office/drawing/2014/main" id="{17DA2134-543D-41DB-AF63-F145F0535FED}"/>
            </a:ext>
          </a:extLst>
        </xdr:cNvPr>
        <xdr:cNvCxnSpPr/>
      </xdr:nvCxnSpPr>
      <xdr:spPr>
        <a:xfrm flipV="1">
          <a:off x="4173855" y="13331190"/>
          <a:ext cx="0" cy="1271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189" name="【福祉施設】&#10;有形固定資産減価償却率最小値テキスト">
          <a:extLst>
            <a:ext uri="{FF2B5EF4-FFF2-40B4-BE49-F238E27FC236}">
              <a16:creationId xmlns:a16="http://schemas.microsoft.com/office/drawing/2014/main" id="{3AC073AF-260D-458C-BE0F-E90BB65F4092}"/>
            </a:ext>
          </a:extLst>
        </xdr:cNvPr>
        <xdr:cNvSpPr txBox="1"/>
      </xdr:nvSpPr>
      <xdr:spPr>
        <a:xfrm>
          <a:off x="421259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190" name="直線コネクタ 189">
          <a:extLst>
            <a:ext uri="{FF2B5EF4-FFF2-40B4-BE49-F238E27FC236}">
              <a16:creationId xmlns:a16="http://schemas.microsoft.com/office/drawing/2014/main" id="{D05A582D-111F-489C-B6CC-AD53B871E88B}"/>
            </a:ext>
          </a:extLst>
        </xdr:cNvPr>
        <xdr:cNvCxnSpPr/>
      </xdr:nvCxnSpPr>
      <xdr:spPr>
        <a:xfrm>
          <a:off x="4112260" y="146030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191" name="【福祉施設】&#10;有形固定資産減価償却率最大値テキスト">
          <a:extLst>
            <a:ext uri="{FF2B5EF4-FFF2-40B4-BE49-F238E27FC236}">
              <a16:creationId xmlns:a16="http://schemas.microsoft.com/office/drawing/2014/main" id="{79FEBDD4-1AD9-4C4B-8FE4-903F89EB358A}"/>
            </a:ext>
          </a:extLst>
        </xdr:cNvPr>
        <xdr:cNvSpPr txBox="1"/>
      </xdr:nvSpPr>
      <xdr:spPr>
        <a:xfrm>
          <a:off x="4212590" y="131121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192" name="直線コネクタ 191">
          <a:extLst>
            <a:ext uri="{FF2B5EF4-FFF2-40B4-BE49-F238E27FC236}">
              <a16:creationId xmlns:a16="http://schemas.microsoft.com/office/drawing/2014/main" id="{044C10C2-6797-47F0-8A6E-A6F405C69089}"/>
            </a:ext>
          </a:extLst>
        </xdr:cNvPr>
        <xdr:cNvCxnSpPr/>
      </xdr:nvCxnSpPr>
      <xdr:spPr>
        <a:xfrm>
          <a:off x="4112260" y="13331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92727</xdr:rowOff>
    </xdr:from>
    <xdr:ext cx="405111" cy="259045"/>
    <xdr:sp macro="" textlink="">
      <xdr:nvSpPr>
        <xdr:cNvPr id="193" name="【福祉施設】&#10;有形固定資産減価償却率平均値テキスト">
          <a:extLst>
            <a:ext uri="{FF2B5EF4-FFF2-40B4-BE49-F238E27FC236}">
              <a16:creationId xmlns:a16="http://schemas.microsoft.com/office/drawing/2014/main" id="{EC2959D6-EEE8-4FAE-AE0E-095AE2A5CA50}"/>
            </a:ext>
          </a:extLst>
        </xdr:cNvPr>
        <xdr:cNvSpPr txBox="1"/>
      </xdr:nvSpPr>
      <xdr:spPr>
        <a:xfrm>
          <a:off x="4212590" y="138125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69850</xdr:rowOff>
    </xdr:from>
    <xdr:to>
      <xdr:col>24</xdr:col>
      <xdr:colOff>114300</xdr:colOff>
      <xdr:row>82</xdr:row>
      <xdr:rowOff>0</xdr:rowOff>
    </xdr:to>
    <xdr:sp macro="" textlink="">
      <xdr:nvSpPr>
        <xdr:cNvPr id="194" name="フローチャート: 判断 193">
          <a:extLst>
            <a:ext uri="{FF2B5EF4-FFF2-40B4-BE49-F238E27FC236}">
              <a16:creationId xmlns:a16="http://schemas.microsoft.com/office/drawing/2014/main" id="{FCB09CAF-2607-43E2-A696-59ED99C640D2}"/>
            </a:ext>
          </a:extLst>
        </xdr:cNvPr>
        <xdr:cNvSpPr/>
      </xdr:nvSpPr>
      <xdr:spPr>
        <a:xfrm>
          <a:off x="4131310" y="1395539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132080</xdr:rowOff>
    </xdr:from>
    <xdr:to>
      <xdr:col>20</xdr:col>
      <xdr:colOff>38100</xdr:colOff>
      <xdr:row>82</xdr:row>
      <xdr:rowOff>62230</xdr:rowOff>
    </xdr:to>
    <xdr:sp macro="" textlink="">
      <xdr:nvSpPr>
        <xdr:cNvPr id="195" name="フローチャート: 判断 194">
          <a:extLst>
            <a:ext uri="{FF2B5EF4-FFF2-40B4-BE49-F238E27FC236}">
              <a16:creationId xmlns:a16="http://schemas.microsoft.com/office/drawing/2014/main" id="{DE0ADD3B-D206-4419-BC0C-4BA3B91F00B4}"/>
            </a:ext>
          </a:extLst>
        </xdr:cNvPr>
        <xdr:cNvSpPr/>
      </xdr:nvSpPr>
      <xdr:spPr>
        <a:xfrm>
          <a:off x="3388360" y="1402334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102870</xdr:rowOff>
    </xdr:from>
    <xdr:to>
      <xdr:col>15</xdr:col>
      <xdr:colOff>101600</xdr:colOff>
      <xdr:row>82</xdr:row>
      <xdr:rowOff>33020</xdr:rowOff>
    </xdr:to>
    <xdr:sp macro="" textlink="">
      <xdr:nvSpPr>
        <xdr:cNvPr id="196" name="フローチャート: 判断 195">
          <a:extLst>
            <a:ext uri="{FF2B5EF4-FFF2-40B4-BE49-F238E27FC236}">
              <a16:creationId xmlns:a16="http://schemas.microsoft.com/office/drawing/2014/main" id="{D3EF9FBB-A2B1-4067-A540-6C5FFDC5DD37}"/>
            </a:ext>
          </a:extLst>
        </xdr:cNvPr>
        <xdr:cNvSpPr/>
      </xdr:nvSpPr>
      <xdr:spPr>
        <a:xfrm>
          <a:off x="2571750" y="1398841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53339</xdr:rowOff>
    </xdr:from>
    <xdr:to>
      <xdr:col>10</xdr:col>
      <xdr:colOff>165100</xdr:colOff>
      <xdr:row>81</xdr:row>
      <xdr:rowOff>154939</xdr:rowOff>
    </xdr:to>
    <xdr:sp macro="" textlink="">
      <xdr:nvSpPr>
        <xdr:cNvPr id="197" name="フローチャート: 判断 196">
          <a:extLst>
            <a:ext uri="{FF2B5EF4-FFF2-40B4-BE49-F238E27FC236}">
              <a16:creationId xmlns:a16="http://schemas.microsoft.com/office/drawing/2014/main" id="{EB5A25E4-D095-4965-B22F-316A17E9400D}"/>
            </a:ext>
          </a:extLst>
        </xdr:cNvPr>
        <xdr:cNvSpPr/>
      </xdr:nvSpPr>
      <xdr:spPr>
        <a:xfrm>
          <a:off x="1774190" y="13944599"/>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36830</xdr:rowOff>
    </xdr:from>
    <xdr:to>
      <xdr:col>6</xdr:col>
      <xdr:colOff>38100</xdr:colOff>
      <xdr:row>82</xdr:row>
      <xdr:rowOff>138430</xdr:rowOff>
    </xdr:to>
    <xdr:sp macro="" textlink="">
      <xdr:nvSpPr>
        <xdr:cNvPr id="198" name="フローチャート: 判断 197">
          <a:extLst>
            <a:ext uri="{FF2B5EF4-FFF2-40B4-BE49-F238E27FC236}">
              <a16:creationId xmlns:a16="http://schemas.microsoft.com/office/drawing/2014/main" id="{ECA1E543-FAF4-446E-9209-75C4C19786F0}"/>
            </a:ext>
          </a:extLst>
        </xdr:cNvPr>
        <xdr:cNvSpPr/>
      </xdr:nvSpPr>
      <xdr:spPr>
        <a:xfrm>
          <a:off x="988060" y="140957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0AB51048-31F4-49AB-850C-92E803FE28C3}"/>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7B2E4C9D-3CE4-48D5-B5EC-02F0C4098CAD}"/>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C89B829F-4740-4033-9960-98439C64108E}"/>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12440A99-0958-417C-8D25-14A4AE77F4F3}"/>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5F94FC55-AD37-4C44-8E4F-5C10EB5E7E40}"/>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132080</xdr:rowOff>
    </xdr:from>
    <xdr:to>
      <xdr:col>24</xdr:col>
      <xdr:colOff>114300</xdr:colOff>
      <xdr:row>85</xdr:row>
      <xdr:rowOff>62230</xdr:rowOff>
    </xdr:to>
    <xdr:sp macro="" textlink="">
      <xdr:nvSpPr>
        <xdr:cNvPr id="204" name="楕円 203">
          <a:extLst>
            <a:ext uri="{FF2B5EF4-FFF2-40B4-BE49-F238E27FC236}">
              <a16:creationId xmlns:a16="http://schemas.microsoft.com/office/drawing/2014/main" id="{4E1A1CDD-CE09-4610-B0B5-2C71BA18F86F}"/>
            </a:ext>
          </a:extLst>
        </xdr:cNvPr>
        <xdr:cNvSpPr/>
      </xdr:nvSpPr>
      <xdr:spPr>
        <a:xfrm>
          <a:off x="4131310" y="1453769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47007</xdr:rowOff>
    </xdr:from>
    <xdr:ext cx="405111" cy="259045"/>
    <xdr:sp macro="" textlink="">
      <xdr:nvSpPr>
        <xdr:cNvPr id="205" name="【福祉施設】&#10;有形固定資産減価償却率該当値テキスト">
          <a:extLst>
            <a:ext uri="{FF2B5EF4-FFF2-40B4-BE49-F238E27FC236}">
              <a16:creationId xmlns:a16="http://schemas.microsoft.com/office/drawing/2014/main" id="{48E9A831-3E53-4D51-90AE-1B7E5C1EF7CA}"/>
            </a:ext>
          </a:extLst>
        </xdr:cNvPr>
        <xdr:cNvSpPr txBox="1"/>
      </xdr:nvSpPr>
      <xdr:spPr>
        <a:xfrm>
          <a:off x="4212590" y="14450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99061</xdr:rowOff>
    </xdr:from>
    <xdr:to>
      <xdr:col>20</xdr:col>
      <xdr:colOff>38100</xdr:colOff>
      <xdr:row>85</xdr:row>
      <xdr:rowOff>29211</xdr:rowOff>
    </xdr:to>
    <xdr:sp macro="" textlink="">
      <xdr:nvSpPr>
        <xdr:cNvPr id="206" name="楕円 205">
          <a:extLst>
            <a:ext uri="{FF2B5EF4-FFF2-40B4-BE49-F238E27FC236}">
              <a16:creationId xmlns:a16="http://schemas.microsoft.com/office/drawing/2014/main" id="{75E5AF31-D38E-4082-A3B7-3F8A92D23D36}"/>
            </a:ext>
          </a:extLst>
        </xdr:cNvPr>
        <xdr:cNvSpPr/>
      </xdr:nvSpPr>
      <xdr:spPr>
        <a:xfrm>
          <a:off x="3388360" y="14497051"/>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149861</xdr:rowOff>
    </xdr:from>
    <xdr:to>
      <xdr:col>24</xdr:col>
      <xdr:colOff>63500</xdr:colOff>
      <xdr:row>85</xdr:row>
      <xdr:rowOff>11430</xdr:rowOff>
    </xdr:to>
    <xdr:cxnSp macro="">
      <xdr:nvCxnSpPr>
        <xdr:cNvPr id="207" name="直線コネクタ 206">
          <a:extLst>
            <a:ext uri="{FF2B5EF4-FFF2-40B4-BE49-F238E27FC236}">
              <a16:creationId xmlns:a16="http://schemas.microsoft.com/office/drawing/2014/main" id="{B5721BAA-7D33-4C5E-974A-5B4B4026A5D7}"/>
            </a:ext>
          </a:extLst>
        </xdr:cNvPr>
        <xdr:cNvCxnSpPr/>
      </xdr:nvCxnSpPr>
      <xdr:spPr>
        <a:xfrm>
          <a:off x="3431540" y="14551661"/>
          <a:ext cx="742950" cy="3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58420</xdr:rowOff>
    </xdr:from>
    <xdr:to>
      <xdr:col>15</xdr:col>
      <xdr:colOff>101600</xdr:colOff>
      <xdr:row>84</xdr:row>
      <xdr:rowOff>160020</xdr:rowOff>
    </xdr:to>
    <xdr:sp macro="" textlink="">
      <xdr:nvSpPr>
        <xdr:cNvPr id="208" name="楕円 207">
          <a:extLst>
            <a:ext uri="{FF2B5EF4-FFF2-40B4-BE49-F238E27FC236}">
              <a16:creationId xmlns:a16="http://schemas.microsoft.com/office/drawing/2014/main" id="{7A966AB5-36C1-4FA0-9B59-1050BF0BEA8F}"/>
            </a:ext>
          </a:extLst>
        </xdr:cNvPr>
        <xdr:cNvSpPr/>
      </xdr:nvSpPr>
      <xdr:spPr>
        <a:xfrm>
          <a:off x="2571750" y="1445641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109220</xdr:rowOff>
    </xdr:from>
    <xdr:to>
      <xdr:col>19</xdr:col>
      <xdr:colOff>177800</xdr:colOff>
      <xdr:row>84</xdr:row>
      <xdr:rowOff>149861</xdr:rowOff>
    </xdr:to>
    <xdr:cxnSp macro="">
      <xdr:nvCxnSpPr>
        <xdr:cNvPr id="209" name="直線コネクタ 208">
          <a:extLst>
            <a:ext uri="{FF2B5EF4-FFF2-40B4-BE49-F238E27FC236}">
              <a16:creationId xmlns:a16="http://schemas.microsoft.com/office/drawing/2014/main" id="{8D3EAE89-954A-4C0F-AC77-3038A77FB8BD}"/>
            </a:ext>
          </a:extLst>
        </xdr:cNvPr>
        <xdr:cNvCxnSpPr/>
      </xdr:nvCxnSpPr>
      <xdr:spPr>
        <a:xfrm>
          <a:off x="2626360" y="14509115"/>
          <a:ext cx="805180" cy="42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16511</xdr:rowOff>
    </xdr:from>
    <xdr:to>
      <xdr:col>10</xdr:col>
      <xdr:colOff>165100</xdr:colOff>
      <xdr:row>84</xdr:row>
      <xdr:rowOff>118111</xdr:rowOff>
    </xdr:to>
    <xdr:sp macro="" textlink="">
      <xdr:nvSpPr>
        <xdr:cNvPr id="210" name="楕円 209">
          <a:extLst>
            <a:ext uri="{FF2B5EF4-FFF2-40B4-BE49-F238E27FC236}">
              <a16:creationId xmlns:a16="http://schemas.microsoft.com/office/drawing/2014/main" id="{2183A394-22C6-433F-BE84-A2B7547B89E0}"/>
            </a:ext>
          </a:extLst>
        </xdr:cNvPr>
        <xdr:cNvSpPr/>
      </xdr:nvSpPr>
      <xdr:spPr>
        <a:xfrm>
          <a:off x="1774190" y="14422121"/>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67311</xdr:rowOff>
    </xdr:from>
    <xdr:to>
      <xdr:col>15</xdr:col>
      <xdr:colOff>50800</xdr:colOff>
      <xdr:row>84</xdr:row>
      <xdr:rowOff>109220</xdr:rowOff>
    </xdr:to>
    <xdr:cxnSp macro="">
      <xdr:nvCxnSpPr>
        <xdr:cNvPr id="211" name="直線コネクタ 210">
          <a:extLst>
            <a:ext uri="{FF2B5EF4-FFF2-40B4-BE49-F238E27FC236}">
              <a16:creationId xmlns:a16="http://schemas.microsoft.com/office/drawing/2014/main" id="{806C89DE-22F8-407B-AA2B-BB7C95EF00C3}"/>
            </a:ext>
          </a:extLst>
        </xdr:cNvPr>
        <xdr:cNvCxnSpPr/>
      </xdr:nvCxnSpPr>
      <xdr:spPr>
        <a:xfrm>
          <a:off x="1828800" y="14467206"/>
          <a:ext cx="79756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143511</xdr:rowOff>
    </xdr:from>
    <xdr:to>
      <xdr:col>6</xdr:col>
      <xdr:colOff>38100</xdr:colOff>
      <xdr:row>84</xdr:row>
      <xdr:rowOff>73661</xdr:rowOff>
    </xdr:to>
    <xdr:sp macro="" textlink="">
      <xdr:nvSpPr>
        <xdr:cNvPr id="212" name="楕円 211">
          <a:extLst>
            <a:ext uri="{FF2B5EF4-FFF2-40B4-BE49-F238E27FC236}">
              <a16:creationId xmlns:a16="http://schemas.microsoft.com/office/drawing/2014/main" id="{61994EAE-A1C4-4E4A-BF2F-168F0414CD99}"/>
            </a:ext>
          </a:extLst>
        </xdr:cNvPr>
        <xdr:cNvSpPr/>
      </xdr:nvSpPr>
      <xdr:spPr>
        <a:xfrm>
          <a:off x="988060" y="1437195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22861</xdr:rowOff>
    </xdr:from>
    <xdr:to>
      <xdr:col>10</xdr:col>
      <xdr:colOff>114300</xdr:colOff>
      <xdr:row>84</xdr:row>
      <xdr:rowOff>67311</xdr:rowOff>
    </xdr:to>
    <xdr:cxnSp macro="">
      <xdr:nvCxnSpPr>
        <xdr:cNvPr id="213" name="直線コネクタ 212">
          <a:extLst>
            <a:ext uri="{FF2B5EF4-FFF2-40B4-BE49-F238E27FC236}">
              <a16:creationId xmlns:a16="http://schemas.microsoft.com/office/drawing/2014/main" id="{3F945C34-7EBC-4917-BE1D-DABFF1C1DAD1}"/>
            </a:ext>
          </a:extLst>
        </xdr:cNvPr>
        <xdr:cNvCxnSpPr/>
      </xdr:nvCxnSpPr>
      <xdr:spPr>
        <a:xfrm>
          <a:off x="1031240" y="14420851"/>
          <a:ext cx="797560" cy="46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78757</xdr:rowOff>
    </xdr:from>
    <xdr:ext cx="405111" cy="259045"/>
    <xdr:sp macro="" textlink="">
      <xdr:nvSpPr>
        <xdr:cNvPr id="214" name="n_1aveValue【福祉施設】&#10;有形固定資産減価償却率">
          <a:extLst>
            <a:ext uri="{FF2B5EF4-FFF2-40B4-BE49-F238E27FC236}">
              <a16:creationId xmlns:a16="http://schemas.microsoft.com/office/drawing/2014/main" id="{732EF228-027F-4386-9845-2963A39C07F5}"/>
            </a:ext>
          </a:extLst>
        </xdr:cNvPr>
        <xdr:cNvSpPr txBox="1"/>
      </xdr:nvSpPr>
      <xdr:spPr>
        <a:xfrm>
          <a:off x="3239144" y="1379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49547</xdr:rowOff>
    </xdr:from>
    <xdr:ext cx="405111" cy="259045"/>
    <xdr:sp macro="" textlink="">
      <xdr:nvSpPr>
        <xdr:cNvPr id="215" name="n_2aveValue【福祉施設】&#10;有形固定資産減価償却率">
          <a:extLst>
            <a:ext uri="{FF2B5EF4-FFF2-40B4-BE49-F238E27FC236}">
              <a16:creationId xmlns:a16="http://schemas.microsoft.com/office/drawing/2014/main" id="{C2E56D16-8B00-413E-8A7F-3662A74F1937}"/>
            </a:ext>
          </a:extLst>
        </xdr:cNvPr>
        <xdr:cNvSpPr txBox="1"/>
      </xdr:nvSpPr>
      <xdr:spPr>
        <a:xfrm>
          <a:off x="2439044" y="13769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16</xdr:rowOff>
    </xdr:from>
    <xdr:ext cx="405111" cy="259045"/>
    <xdr:sp macro="" textlink="">
      <xdr:nvSpPr>
        <xdr:cNvPr id="216" name="n_3aveValue【福祉施設】&#10;有形固定資産減価償却率">
          <a:extLst>
            <a:ext uri="{FF2B5EF4-FFF2-40B4-BE49-F238E27FC236}">
              <a16:creationId xmlns:a16="http://schemas.microsoft.com/office/drawing/2014/main" id="{A9D610D2-2D19-4AFD-83CD-F3680915F7FD}"/>
            </a:ext>
          </a:extLst>
        </xdr:cNvPr>
        <xdr:cNvSpPr txBox="1"/>
      </xdr:nvSpPr>
      <xdr:spPr>
        <a:xfrm>
          <a:off x="1641484" y="13716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154957</xdr:rowOff>
    </xdr:from>
    <xdr:ext cx="405111" cy="259045"/>
    <xdr:sp macro="" textlink="">
      <xdr:nvSpPr>
        <xdr:cNvPr id="217" name="n_4aveValue【福祉施設】&#10;有形固定資産減価償却率">
          <a:extLst>
            <a:ext uri="{FF2B5EF4-FFF2-40B4-BE49-F238E27FC236}">
              <a16:creationId xmlns:a16="http://schemas.microsoft.com/office/drawing/2014/main" id="{78F657CB-D16E-45CA-990A-9C354B19B4DC}"/>
            </a:ext>
          </a:extLst>
        </xdr:cNvPr>
        <xdr:cNvSpPr txBox="1"/>
      </xdr:nvSpPr>
      <xdr:spPr>
        <a:xfrm>
          <a:off x="855354" y="1387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20338</xdr:rowOff>
    </xdr:from>
    <xdr:ext cx="405111" cy="259045"/>
    <xdr:sp macro="" textlink="">
      <xdr:nvSpPr>
        <xdr:cNvPr id="218" name="n_1mainValue【福祉施設】&#10;有形固定資産減価償却率">
          <a:extLst>
            <a:ext uri="{FF2B5EF4-FFF2-40B4-BE49-F238E27FC236}">
              <a16:creationId xmlns:a16="http://schemas.microsoft.com/office/drawing/2014/main" id="{38D4C535-F5EF-428D-9202-1F16C0B05AE4}"/>
            </a:ext>
          </a:extLst>
        </xdr:cNvPr>
        <xdr:cNvSpPr txBox="1"/>
      </xdr:nvSpPr>
      <xdr:spPr>
        <a:xfrm>
          <a:off x="3239144" y="1458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151147</xdr:rowOff>
    </xdr:from>
    <xdr:ext cx="405111" cy="259045"/>
    <xdr:sp macro="" textlink="">
      <xdr:nvSpPr>
        <xdr:cNvPr id="219" name="n_2mainValue【福祉施設】&#10;有形固定資産減価償却率">
          <a:extLst>
            <a:ext uri="{FF2B5EF4-FFF2-40B4-BE49-F238E27FC236}">
              <a16:creationId xmlns:a16="http://schemas.microsoft.com/office/drawing/2014/main" id="{1AD4571B-506D-4391-BE81-994BF263277F}"/>
            </a:ext>
          </a:extLst>
        </xdr:cNvPr>
        <xdr:cNvSpPr txBox="1"/>
      </xdr:nvSpPr>
      <xdr:spPr>
        <a:xfrm>
          <a:off x="2439044" y="14552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109238</xdr:rowOff>
    </xdr:from>
    <xdr:ext cx="405111" cy="259045"/>
    <xdr:sp macro="" textlink="">
      <xdr:nvSpPr>
        <xdr:cNvPr id="220" name="n_3mainValue【福祉施設】&#10;有形固定資産減価償却率">
          <a:extLst>
            <a:ext uri="{FF2B5EF4-FFF2-40B4-BE49-F238E27FC236}">
              <a16:creationId xmlns:a16="http://schemas.microsoft.com/office/drawing/2014/main" id="{BB49F866-E7A5-4F7C-90CC-B269AEEC2A05}"/>
            </a:ext>
          </a:extLst>
        </xdr:cNvPr>
        <xdr:cNvSpPr txBox="1"/>
      </xdr:nvSpPr>
      <xdr:spPr>
        <a:xfrm>
          <a:off x="1641484" y="14509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64788</xdr:rowOff>
    </xdr:from>
    <xdr:ext cx="405111" cy="259045"/>
    <xdr:sp macro="" textlink="">
      <xdr:nvSpPr>
        <xdr:cNvPr id="221" name="n_4mainValue【福祉施設】&#10;有形固定資産減価償却率">
          <a:extLst>
            <a:ext uri="{FF2B5EF4-FFF2-40B4-BE49-F238E27FC236}">
              <a16:creationId xmlns:a16="http://schemas.microsoft.com/office/drawing/2014/main" id="{8C9E6CB0-18DD-4967-8530-EF9CB1C31EE4}"/>
            </a:ext>
          </a:extLst>
        </xdr:cNvPr>
        <xdr:cNvSpPr txBox="1"/>
      </xdr:nvSpPr>
      <xdr:spPr>
        <a:xfrm>
          <a:off x="855354" y="14464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2" name="正方形/長方形 221">
          <a:extLst>
            <a:ext uri="{FF2B5EF4-FFF2-40B4-BE49-F238E27FC236}">
              <a16:creationId xmlns:a16="http://schemas.microsoft.com/office/drawing/2014/main" id="{B3A3D9F3-8924-4B17-AFA7-0E48DE7B2DFE}"/>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3" name="正方形/長方形 222">
          <a:extLst>
            <a:ext uri="{FF2B5EF4-FFF2-40B4-BE49-F238E27FC236}">
              <a16:creationId xmlns:a16="http://schemas.microsoft.com/office/drawing/2014/main" id="{25612A61-E4CE-4B08-8F85-53EC67D204E1}"/>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4" name="正方形/長方形 223">
          <a:extLst>
            <a:ext uri="{FF2B5EF4-FFF2-40B4-BE49-F238E27FC236}">
              <a16:creationId xmlns:a16="http://schemas.microsoft.com/office/drawing/2014/main" id="{7F48BCC4-E3AC-4BD8-A12A-645FDD2EC909}"/>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5" name="正方形/長方形 224">
          <a:extLst>
            <a:ext uri="{FF2B5EF4-FFF2-40B4-BE49-F238E27FC236}">
              <a16:creationId xmlns:a16="http://schemas.microsoft.com/office/drawing/2014/main" id="{75BC01AD-01E2-4CF6-BAED-AEB32CE60B60}"/>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6" name="正方形/長方形 225">
          <a:extLst>
            <a:ext uri="{FF2B5EF4-FFF2-40B4-BE49-F238E27FC236}">
              <a16:creationId xmlns:a16="http://schemas.microsoft.com/office/drawing/2014/main" id="{E622E5B6-CDBC-40B3-87EA-56ADCDA9E76F}"/>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7" name="正方形/長方形 226">
          <a:extLst>
            <a:ext uri="{FF2B5EF4-FFF2-40B4-BE49-F238E27FC236}">
              <a16:creationId xmlns:a16="http://schemas.microsoft.com/office/drawing/2014/main" id="{40DC4A0A-06C5-4AA7-823A-245085373ACD}"/>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8" name="正方形/長方形 227">
          <a:extLst>
            <a:ext uri="{FF2B5EF4-FFF2-40B4-BE49-F238E27FC236}">
              <a16:creationId xmlns:a16="http://schemas.microsoft.com/office/drawing/2014/main" id="{0F0BBA32-85D6-49BE-A232-5616DEFF30D8}"/>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9" name="正方形/長方形 228">
          <a:extLst>
            <a:ext uri="{FF2B5EF4-FFF2-40B4-BE49-F238E27FC236}">
              <a16:creationId xmlns:a16="http://schemas.microsoft.com/office/drawing/2014/main" id="{D8F0DC8B-5A41-448C-93CA-66C2A1171B51}"/>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0" name="テキスト ボックス 229">
          <a:extLst>
            <a:ext uri="{FF2B5EF4-FFF2-40B4-BE49-F238E27FC236}">
              <a16:creationId xmlns:a16="http://schemas.microsoft.com/office/drawing/2014/main" id="{02718ECB-DD9E-4379-BEFE-6AA58258B370}"/>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1" name="直線コネクタ 230">
          <a:extLst>
            <a:ext uri="{FF2B5EF4-FFF2-40B4-BE49-F238E27FC236}">
              <a16:creationId xmlns:a16="http://schemas.microsoft.com/office/drawing/2014/main" id="{B47E4F76-ED18-4C4D-AD95-272412CB4D50}"/>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32" name="直線コネクタ 231">
          <a:extLst>
            <a:ext uri="{FF2B5EF4-FFF2-40B4-BE49-F238E27FC236}">
              <a16:creationId xmlns:a16="http://schemas.microsoft.com/office/drawing/2014/main" id="{D6DB97E9-CF79-4F65-8F67-ABDB9287774E}"/>
            </a:ext>
          </a:extLst>
        </xdr:cNvPr>
        <xdr:cNvCxnSpPr/>
      </xdr:nvCxnSpPr>
      <xdr:spPr>
        <a:xfrm>
          <a:off x="5960110" y="1485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33" name="テキスト ボックス 232">
          <a:extLst>
            <a:ext uri="{FF2B5EF4-FFF2-40B4-BE49-F238E27FC236}">
              <a16:creationId xmlns:a16="http://schemas.microsoft.com/office/drawing/2014/main" id="{D9689EB4-A5B3-47F9-A10E-374518B248C1}"/>
            </a:ext>
          </a:extLst>
        </xdr:cNvPr>
        <xdr:cNvSpPr txBox="1"/>
      </xdr:nvSpPr>
      <xdr:spPr>
        <a:xfrm>
          <a:off x="552722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34" name="直線コネクタ 233">
          <a:extLst>
            <a:ext uri="{FF2B5EF4-FFF2-40B4-BE49-F238E27FC236}">
              <a16:creationId xmlns:a16="http://schemas.microsoft.com/office/drawing/2014/main" id="{E03CB86B-B854-4117-9ADC-09C951C337A4}"/>
            </a:ext>
          </a:extLst>
        </xdr:cNvPr>
        <xdr:cNvCxnSpPr/>
      </xdr:nvCxnSpPr>
      <xdr:spPr>
        <a:xfrm>
          <a:off x="5960110" y="1447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35" name="テキスト ボックス 234">
          <a:extLst>
            <a:ext uri="{FF2B5EF4-FFF2-40B4-BE49-F238E27FC236}">
              <a16:creationId xmlns:a16="http://schemas.microsoft.com/office/drawing/2014/main" id="{2816BC74-44EB-4303-8F10-7CF16A8F115F}"/>
            </a:ext>
          </a:extLst>
        </xdr:cNvPr>
        <xdr:cNvSpPr txBox="1"/>
      </xdr:nvSpPr>
      <xdr:spPr>
        <a:xfrm>
          <a:off x="5527221"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6" name="直線コネクタ 235">
          <a:extLst>
            <a:ext uri="{FF2B5EF4-FFF2-40B4-BE49-F238E27FC236}">
              <a16:creationId xmlns:a16="http://schemas.microsoft.com/office/drawing/2014/main" id="{9FBAB57D-7DBE-4B0B-BBFE-68ED56B01EDC}"/>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7" name="テキスト ボックス 236">
          <a:extLst>
            <a:ext uri="{FF2B5EF4-FFF2-40B4-BE49-F238E27FC236}">
              <a16:creationId xmlns:a16="http://schemas.microsoft.com/office/drawing/2014/main" id="{EB25BEDB-518C-4943-BCEE-04520692FFED}"/>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38" name="直線コネクタ 237">
          <a:extLst>
            <a:ext uri="{FF2B5EF4-FFF2-40B4-BE49-F238E27FC236}">
              <a16:creationId xmlns:a16="http://schemas.microsoft.com/office/drawing/2014/main" id="{D40F918D-CE03-47DB-8D0F-E183BF97923F}"/>
            </a:ext>
          </a:extLst>
        </xdr:cNvPr>
        <xdr:cNvCxnSpPr/>
      </xdr:nvCxnSpPr>
      <xdr:spPr>
        <a:xfrm>
          <a:off x="5960110" y="1371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39" name="テキスト ボックス 238">
          <a:extLst>
            <a:ext uri="{FF2B5EF4-FFF2-40B4-BE49-F238E27FC236}">
              <a16:creationId xmlns:a16="http://schemas.microsoft.com/office/drawing/2014/main" id="{C77BE320-8DAC-4922-AB79-474EA23A7960}"/>
            </a:ext>
          </a:extLst>
        </xdr:cNvPr>
        <xdr:cNvSpPr txBox="1"/>
      </xdr:nvSpPr>
      <xdr:spPr>
        <a:xfrm>
          <a:off x="5527221"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40" name="直線コネクタ 239">
          <a:extLst>
            <a:ext uri="{FF2B5EF4-FFF2-40B4-BE49-F238E27FC236}">
              <a16:creationId xmlns:a16="http://schemas.microsoft.com/office/drawing/2014/main" id="{A42DF740-B384-49FC-ACFF-F20468A7B5E4}"/>
            </a:ext>
          </a:extLst>
        </xdr:cNvPr>
        <xdr:cNvCxnSpPr/>
      </xdr:nvCxnSpPr>
      <xdr:spPr>
        <a:xfrm>
          <a:off x="5960110" y="1333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41" name="テキスト ボックス 240">
          <a:extLst>
            <a:ext uri="{FF2B5EF4-FFF2-40B4-BE49-F238E27FC236}">
              <a16:creationId xmlns:a16="http://schemas.microsoft.com/office/drawing/2014/main" id="{7A7E954F-D46F-447E-B4C7-46EE7825D453}"/>
            </a:ext>
          </a:extLst>
        </xdr:cNvPr>
        <xdr:cNvSpPr txBox="1"/>
      </xdr:nvSpPr>
      <xdr:spPr>
        <a:xfrm>
          <a:off x="5527221"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2" name="直線コネクタ 241">
          <a:extLst>
            <a:ext uri="{FF2B5EF4-FFF2-40B4-BE49-F238E27FC236}">
              <a16:creationId xmlns:a16="http://schemas.microsoft.com/office/drawing/2014/main" id="{EE843E89-712E-4E31-AC76-DD7F72C87AF7}"/>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243" name="テキスト ボックス 242">
          <a:extLst>
            <a:ext uri="{FF2B5EF4-FFF2-40B4-BE49-F238E27FC236}">
              <a16:creationId xmlns:a16="http://schemas.microsoft.com/office/drawing/2014/main" id="{3CF30EF0-F607-48F4-837F-56A4CAC94700}"/>
            </a:ext>
          </a:extLst>
        </xdr:cNvPr>
        <xdr:cNvSpPr txBox="1"/>
      </xdr:nvSpPr>
      <xdr:spPr>
        <a:xfrm>
          <a:off x="5485961" y="1281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4" name="【福祉施設】&#10;一人当たり面積グラフ枠">
          <a:extLst>
            <a:ext uri="{FF2B5EF4-FFF2-40B4-BE49-F238E27FC236}">
              <a16:creationId xmlns:a16="http://schemas.microsoft.com/office/drawing/2014/main" id="{C2B26D70-DE45-4CAE-9DB1-152FDC65F11A}"/>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22098</xdr:rowOff>
    </xdr:from>
    <xdr:to>
      <xdr:col>54</xdr:col>
      <xdr:colOff>189865</xdr:colOff>
      <xdr:row>86</xdr:row>
      <xdr:rowOff>106871</xdr:rowOff>
    </xdr:to>
    <xdr:cxnSp macro="">
      <xdr:nvCxnSpPr>
        <xdr:cNvPr id="245" name="直線コネクタ 244">
          <a:extLst>
            <a:ext uri="{FF2B5EF4-FFF2-40B4-BE49-F238E27FC236}">
              <a16:creationId xmlns:a16="http://schemas.microsoft.com/office/drawing/2014/main" id="{14805AC2-E7B4-4073-B7C0-48F78B61CD68}"/>
            </a:ext>
          </a:extLst>
        </xdr:cNvPr>
        <xdr:cNvCxnSpPr/>
      </xdr:nvCxnSpPr>
      <xdr:spPr>
        <a:xfrm flipV="1">
          <a:off x="9429115" y="13562838"/>
          <a:ext cx="0" cy="1286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110698</xdr:rowOff>
    </xdr:from>
    <xdr:ext cx="469744" cy="259045"/>
    <xdr:sp macro="" textlink="">
      <xdr:nvSpPr>
        <xdr:cNvPr id="246" name="【福祉施設】&#10;一人当たり面積最小値テキスト">
          <a:extLst>
            <a:ext uri="{FF2B5EF4-FFF2-40B4-BE49-F238E27FC236}">
              <a16:creationId xmlns:a16="http://schemas.microsoft.com/office/drawing/2014/main" id="{9810E9FD-FD1E-497D-9823-FB0250F4C71A}"/>
            </a:ext>
          </a:extLst>
        </xdr:cNvPr>
        <xdr:cNvSpPr txBox="1"/>
      </xdr:nvSpPr>
      <xdr:spPr>
        <a:xfrm>
          <a:off x="9467850" y="14855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106871</xdr:rowOff>
    </xdr:from>
    <xdr:to>
      <xdr:col>55</xdr:col>
      <xdr:colOff>88900</xdr:colOff>
      <xdr:row>86</xdr:row>
      <xdr:rowOff>106871</xdr:rowOff>
    </xdr:to>
    <xdr:cxnSp macro="">
      <xdr:nvCxnSpPr>
        <xdr:cNvPr id="247" name="直線コネクタ 246">
          <a:extLst>
            <a:ext uri="{FF2B5EF4-FFF2-40B4-BE49-F238E27FC236}">
              <a16:creationId xmlns:a16="http://schemas.microsoft.com/office/drawing/2014/main" id="{E5B74217-DB20-4E11-8745-FC6B0667CBD9}"/>
            </a:ext>
          </a:extLst>
        </xdr:cNvPr>
        <xdr:cNvCxnSpPr/>
      </xdr:nvCxnSpPr>
      <xdr:spPr>
        <a:xfrm>
          <a:off x="9356090" y="14849666"/>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140225</xdr:rowOff>
    </xdr:from>
    <xdr:ext cx="469744" cy="259045"/>
    <xdr:sp macro="" textlink="">
      <xdr:nvSpPr>
        <xdr:cNvPr id="248" name="【福祉施設】&#10;一人当たり面積最大値テキスト">
          <a:extLst>
            <a:ext uri="{FF2B5EF4-FFF2-40B4-BE49-F238E27FC236}">
              <a16:creationId xmlns:a16="http://schemas.microsoft.com/office/drawing/2014/main" id="{E653992F-B5B7-45FC-A1F8-3C44AAF34C7D}"/>
            </a:ext>
          </a:extLst>
        </xdr:cNvPr>
        <xdr:cNvSpPr txBox="1"/>
      </xdr:nvSpPr>
      <xdr:spPr>
        <a:xfrm>
          <a:off x="9467850" y="13338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22098</xdr:rowOff>
    </xdr:from>
    <xdr:to>
      <xdr:col>55</xdr:col>
      <xdr:colOff>88900</xdr:colOff>
      <xdr:row>79</xdr:row>
      <xdr:rowOff>22098</xdr:rowOff>
    </xdr:to>
    <xdr:cxnSp macro="">
      <xdr:nvCxnSpPr>
        <xdr:cNvPr id="249" name="直線コネクタ 248">
          <a:extLst>
            <a:ext uri="{FF2B5EF4-FFF2-40B4-BE49-F238E27FC236}">
              <a16:creationId xmlns:a16="http://schemas.microsoft.com/office/drawing/2014/main" id="{6A0F1DDF-A99E-487B-B235-F00D5AB36407}"/>
            </a:ext>
          </a:extLst>
        </xdr:cNvPr>
        <xdr:cNvCxnSpPr/>
      </xdr:nvCxnSpPr>
      <xdr:spPr>
        <a:xfrm>
          <a:off x="9356090" y="13562838"/>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103140</xdr:rowOff>
    </xdr:from>
    <xdr:ext cx="469744" cy="259045"/>
    <xdr:sp macro="" textlink="">
      <xdr:nvSpPr>
        <xdr:cNvPr id="250" name="【福祉施設】&#10;一人当たり面積平均値テキスト">
          <a:extLst>
            <a:ext uri="{FF2B5EF4-FFF2-40B4-BE49-F238E27FC236}">
              <a16:creationId xmlns:a16="http://schemas.microsoft.com/office/drawing/2014/main" id="{E1D2DFBB-8DED-459B-955F-E5B33B30D190}"/>
            </a:ext>
          </a:extLst>
        </xdr:cNvPr>
        <xdr:cNvSpPr txBox="1"/>
      </xdr:nvSpPr>
      <xdr:spPr>
        <a:xfrm>
          <a:off x="9467850" y="145030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80263</xdr:rowOff>
    </xdr:from>
    <xdr:to>
      <xdr:col>55</xdr:col>
      <xdr:colOff>50800</xdr:colOff>
      <xdr:row>86</xdr:row>
      <xdr:rowOff>10413</xdr:rowOff>
    </xdr:to>
    <xdr:sp macro="" textlink="">
      <xdr:nvSpPr>
        <xdr:cNvPr id="251" name="フローチャート: 判断 250">
          <a:extLst>
            <a:ext uri="{FF2B5EF4-FFF2-40B4-BE49-F238E27FC236}">
              <a16:creationId xmlns:a16="http://schemas.microsoft.com/office/drawing/2014/main" id="{030ED9E3-ECB8-460A-8CC1-B11E18FFDF67}"/>
            </a:ext>
          </a:extLst>
        </xdr:cNvPr>
        <xdr:cNvSpPr/>
      </xdr:nvSpPr>
      <xdr:spPr>
        <a:xfrm>
          <a:off x="9394190" y="14655418"/>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93599</xdr:rowOff>
    </xdr:from>
    <xdr:to>
      <xdr:col>50</xdr:col>
      <xdr:colOff>165100</xdr:colOff>
      <xdr:row>86</xdr:row>
      <xdr:rowOff>23749</xdr:rowOff>
    </xdr:to>
    <xdr:sp macro="" textlink="">
      <xdr:nvSpPr>
        <xdr:cNvPr id="252" name="フローチャート: 判断 251">
          <a:extLst>
            <a:ext uri="{FF2B5EF4-FFF2-40B4-BE49-F238E27FC236}">
              <a16:creationId xmlns:a16="http://schemas.microsoft.com/office/drawing/2014/main" id="{37DFED52-5FFA-49DC-A0BC-7C5D258F42E9}"/>
            </a:ext>
          </a:extLst>
        </xdr:cNvPr>
        <xdr:cNvSpPr/>
      </xdr:nvSpPr>
      <xdr:spPr>
        <a:xfrm>
          <a:off x="8632190" y="14670659"/>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103887</xdr:rowOff>
    </xdr:from>
    <xdr:to>
      <xdr:col>46</xdr:col>
      <xdr:colOff>38100</xdr:colOff>
      <xdr:row>86</xdr:row>
      <xdr:rowOff>34037</xdr:rowOff>
    </xdr:to>
    <xdr:sp macro="" textlink="">
      <xdr:nvSpPr>
        <xdr:cNvPr id="253" name="フローチャート: 判断 252">
          <a:extLst>
            <a:ext uri="{FF2B5EF4-FFF2-40B4-BE49-F238E27FC236}">
              <a16:creationId xmlns:a16="http://schemas.microsoft.com/office/drawing/2014/main" id="{A06E7856-AC2C-4F49-A520-8D9A36F9C738}"/>
            </a:ext>
          </a:extLst>
        </xdr:cNvPr>
        <xdr:cNvSpPr/>
      </xdr:nvSpPr>
      <xdr:spPr>
        <a:xfrm>
          <a:off x="7846060" y="1467523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92075</xdr:rowOff>
    </xdr:from>
    <xdr:to>
      <xdr:col>41</xdr:col>
      <xdr:colOff>101600</xdr:colOff>
      <xdr:row>86</xdr:row>
      <xdr:rowOff>22225</xdr:rowOff>
    </xdr:to>
    <xdr:sp macro="" textlink="">
      <xdr:nvSpPr>
        <xdr:cNvPr id="254" name="フローチャート: 判断 253">
          <a:extLst>
            <a:ext uri="{FF2B5EF4-FFF2-40B4-BE49-F238E27FC236}">
              <a16:creationId xmlns:a16="http://schemas.microsoft.com/office/drawing/2014/main" id="{13F753D1-A226-4C20-9DF7-E8A7AEA3AAE8}"/>
            </a:ext>
          </a:extLst>
        </xdr:cNvPr>
        <xdr:cNvSpPr/>
      </xdr:nvSpPr>
      <xdr:spPr>
        <a:xfrm>
          <a:off x="7029450" y="14669135"/>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86</xdr:row>
      <xdr:rowOff>2921</xdr:rowOff>
    </xdr:from>
    <xdr:to>
      <xdr:col>36</xdr:col>
      <xdr:colOff>165100</xdr:colOff>
      <xdr:row>86</xdr:row>
      <xdr:rowOff>104521</xdr:rowOff>
    </xdr:to>
    <xdr:sp macro="" textlink="">
      <xdr:nvSpPr>
        <xdr:cNvPr id="255" name="フローチャート: 判断 254">
          <a:extLst>
            <a:ext uri="{FF2B5EF4-FFF2-40B4-BE49-F238E27FC236}">
              <a16:creationId xmlns:a16="http://schemas.microsoft.com/office/drawing/2014/main" id="{6AF0BCBD-77FB-42C6-8355-816D91B793C9}"/>
            </a:ext>
          </a:extLst>
        </xdr:cNvPr>
        <xdr:cNvSpPr/>
      </xdr:nvSpPr>
      <xdr:spPr>
        <a:xfrm>
          <a:off x="6231890" y="14747621"/>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4F9AD73D-9D88-4942-99F3-C3C75EB77D80}"/>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EF786F87-6D14-497C-B9A2-6B4C5B65CFB6}"/>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33F60002-0F0A-4441-A267-201853470847}"/>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9" name="テキスト ボックス 258">
          <a:extLst>
            <a:ext uri="{FF2B5EF4-FFF2-40B4-BE49-F238E27FC236}">
              <a16:creationId xmlns:a16="http://schemas.microsoft.com/office/drawing/2014/main" id="{DC32C71B-111F-4722-8059-22125B37FDE1}"/>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60" name="テキスト ボックス 259">
          <a:extLst>
            <a:ext uri="{FF2B5EF4-FFF2-40B4-BE49-F238E27FC236}">
              <a16:creationId xmlns:a16="http://schemas.microsoft.com/office/drawing/2014/main" id="{5E51B152-A529-45FD-A5D3-B9DB6CBB5DD9}"/>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15112</xdr:rowOff>
    </xdr:from>
    <xdr:to>
      <xdr:col>55</xdr:col>
      <xdr:colOff>50800</xdr:colOff>
      <xdr:row>86</xdr:row>
      <xdr:rowOff>116712</xdr:rowOff>
    </xdr:to>
    <xdr:sp macro="" textlink="">
      <xdr:nvSpPr>
        <xdr:cNvPr id="261" name="楕円 260">
          <a:extLst>
            <a:ext uri="{FF2B5EF4-FFF2-40B4-BE49-F238E27FC236}">
              <a16:creationId xmlns:a16="http://schemas.microsoft.com/office/drawing/2014/main" id="{CAFCD012-BE56-493D-8E9D-364BD6526F5F}"/>
            </a:ext>
          </a:extLst>
        </xdr:cNvPr>
        <xdr:cNvSpPr/>
      </xdr:nvSpPr>
      <xdr:spPr>
        <a:xfrm>
          <a:off x="9394190" y="14763622"/>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101489</xdr:rowOff>
    </xdr:from>
    <xdr:ext cx="469744" cy="259045"/>
    <xdr:sp macro="" textlink="">
      <xdr:nvSpPr>
        <xdr:cNvPr id="262" name="【福祉施設】&#10;一人当たり面積該当値テキスト">
          <a:extLst>
            <a:ext uri="{FF2B5EF4-FFF2-40B4-BE49-F238E27FC236}">
              <a16:creationId xmlns:a16="http://schemas.microsoft.com/office/drawing/2014/main" id="{B58B4A35-DD0F-42E3-8EBB-074291E847D7}"/>
            </a:ext>
          </a:extLst>
        </xdr:cNvPr>
        <xdr:cNvSpPr txBox="1"/>
      </xdr:nvSpPr>
      <xdr:spPr>
        <a:xfrm>
          <a:off x="9467850" y="14670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16066</xdr:rowOff>
    </xdr:from>
    <xdr:to>
      <xdr:col>50</xdr:col>
      <xdr:colOff>165100</xdr:colOff>
      <xdr:row>86</xdr:row>
      <xdr:rowOff>117666</xdr:rowOff>
    </xdr:to>
    <xdr:sp macro="" textlink="">
      <xdr:nvSpPr>
        <xdr:cNvPr id="263" name="楕円 262">
          <a:extLst>
            <a:ext uri="{FF2B5EF4-FFF2-40B4-BE49-F238E27FC236}">
              <a16:creationId xmlns:a16="http://schemas.microsoft.com/office/drawing/2014/main" id="{4A57AFC4-FFA9-4958-BF12-CA278BFFA2C9}"/>
            </a:ext>
          </a:extLst>
        </xdr:cNvPr>
        <xdr:cNvSpPr/>
      </xdr:nvSpPr>
      <xdr:spPr>
        <a:xfrm>
          <a:off x="8632190" y="14764576"/>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65912</xdr:rowOff>
    </xdr:from>
    <xdr:to>
      <xdr:col>55</xdr:col>
      <xdr:colOff>0</xdr:colOff>
      <xdr:row>86</xdr:row>
      <xdr:rowOff>66866</xdr:rowOff>
    </xdr:to>
    <xdr:cxnSp macro="">
      <xdr:nvCxnSpPr>
        <xdr:cNvPr id="264" name="直線コネクタ 263">
          <a:extLst>
            <a:ext uri="{FF2B5EF4-FFF2-40B4-BE49-F238E27FC236}">
              <a16:creationId xmlns:a16="http://schemas.microsoft.com/office/drawing/2014/main" id="{5B1F2DA8-F230-4574-92C0-1D9C04514AD3}"/>
            </a:ext>
          </a:extLst>
        </xdr:cNvPr>
        <xdr:cNvCxnSpPr/>
      </xdr:nvCxnSpPr>
      <xdr:spPr>
        <a:xfrm flipV="1">
          <a:off x="8686800" y="14808707"/>
          <a:ext cx="742950" cy="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16827</xdr:rowOff>
    </xdr:from>
    <xdr:to>
      <xdr:col>46</xdr:col>
      <xdr:colOff>38100</xdr:colOff>
      <xdr:row>86</xdr:row>
      <xdr:rowOff>118427</xdr:rowOff>
    </xdr:to>
    <xdr:sp macro="" textlink="">
      <xdr:nvSpPr>
        <xdr:cNvPr id="265" name="楕円 264">
          <a:extLst>
            <a:ext uri="{FF2B5EF4-FFF2-40B4-BE49-F238E27FC236}">
              <a16:creationId xmlns:a16="http://schemas.microsoft.com/office/drawing/2014/main" id="{142ED2A1-EBBC-442C-873E-ACEC3F3B1765}"/>
            </a:ext>
          </a:extLst>
        </xdr:cNvPr>
        <xdr:cNvSpPr/>
      </xdr:nvSpPr>
      <xdr:spPr>
        <a:xfrm>
          <a:off x="7846060" y="14765337"/>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66866</xdr:rowOff>
    </xdr:from>
    <xdr:to>
      <xdr:col>50</xdr:col>
      <xdr:colOff>114300</xdr:colOff>
      <xdr:row>86</xdr:row>
      <xdr:rowOff>67627</xdr:rowOff>
    </xdr:to>
    <xdr:cxnSp macro="">
      <xdr:nvCxnSpPr>
        <xdr:cNvPr id="266" name="直線コネクタ 265">
          <a:extLst>
            <a:ext uri="{FF2B5EF4-FFF2-40B4-BE49-F238E27FC236}">
              <a16:creationId xmlns:a16="http://schemas.microsoft.com/office/drawing/2014/main" id="{FEFD3757-5389-4597-80F0-039E160C1E79}"/>
            </a:ext>
          </a:extLst>
        </xdr:cNvPr>
        <xdr:cNvCxnSpPr/>
      </xdr:nvCxnSpPr>
      <xdr:spPr>
        <a:xfrm flipV="1">
          <a:off x="7889240" y="14809661"/>
          <a:ext cx="79756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17971</xdr:rowOff>
    </xdr:from>
    <xdr:to>
      <xdr:col>41</xdr:col>
      <xdr:colOff>101600</xdr:colOff>
      <xdr:row>86</xdr:row>
      <xdr:rowOff>119571</xdr:rowOff>
    </xdr:to>
    <xdr:sp macro="" textlink="">
      <xdr:nvSpPr>
        <xdr:cNvPr id="267" name="楕円 266">
          <a:extLst>
            <a:ext uri="{FF2B5EF4-FFF2-40B4-BE49-F238E27FC236}">
              <a16:creationId xmlns:a16="http://schemas.microsoft.com/office/drawing/2014/main" id="{EEF2FA89-F5A6-43AD-B48A-D099D9CAD96C}"/>
            </a:ext>
          </a:extLst>
        </xdr:cNvPr>
        <xdr:cNvSpPr/>
      </xdr:nvSpPr>
      <xdr:spPr>
        <a:xfrm>
          <a:off x="7029450" y="14766481"/>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67627</xdr:rowOff>
    </xdr:from>
    <xdr:to>
      <xdr:col>45</xdr:col>
      <xdr:colOff>177800</xdr:colOff>
      <xdr:row>86</xdr:row>
      <xdr:rowOff>68771</xdr:rowOff>
    </xdr:to>
    <xdr:cxnSp macro="">
      <xdr:nvCxnSpPr>
        <xdr:cNvPr id="268" name="直線コネクタ 267">
          <a:extLst>
            <a:ext uri="{FF2B5EF4-FFF2-40B4-BE49-F238E27FC236}">
              <a16:creationId xmlns:a16="http://schemas.microsoft.com/office/drawing/2014/main" id="{A8D128C6-3FB3-4F28-8CBE-6E51744393B9}"/>
            </a:ext>
          </a:extLst>
        </xdr:cNvPr>
        <xdr:cNvCxnSpPr/>
      </xdr:nvCxnSpPr>
      <xdr:spPr>
        <a:xfrm flipV="1">
          <a:off x="7084060" y="14810422"/>
          <a:ext cx="80518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18732</xdr:rowOff>
    </xdr:from>
    <xdr:to>
      <xdr:col>36</xdr:col>
      <xdr:colOff>165100</xdr:colOff>
      <xdr:row>86</xdr:row>
      <xdr:rowOff>120332</xdr:rowOff>
    </xdr:to>
    <xdr:sp macro="" textlink="">
      <xdr:nvSpPr>
        <xdr:cNvPr id="269" name="楕円 268">
          <a:extLst>
            <a:ext uri="{FF2B5EF4-FFF2-40B4-BE49-F238E27FC236}">
              <a16:creationId xmlns:a16="http://schemas.microsoft.com/office/drawing/2014/main" id="{7390800E-03F0-456C-A531-B06177CC06FE}"/>
            </a:ext>
          </a:extLst>
        </xdr:cNvPr>
        <xdr:cNvSpPr/>
      </xdr:nvSpPr>
      <xdr:spPr>
        <a:xfrm>
          <a:off x="6231890" y="14767242"/>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68771</xdr:rowOff>
    </xdr:from>
    <xdr:to>
      <xdr:col>41</xdr:col>
      <xdr:colOff>50800</xdr:colOff>
      <xdr:row>86</xdr:row>
      <xdr:rowOff>69532</xdr:rowOff>
    </xdr:to>
    <xdr:cxnSp macro="">
      <xdr:nvCxnSpPr>
        <xdr:cNvPr id="270" name="直線コネクタ 269">
          <a:extLst>
            <a:ext uri="{FF2B5EF4-FFF2-40B4-BE49-F238E27FC236}">
              <a16:creationId xmlns:a16="http://schemas.microsoft.com/office/drawing/2014/main" id="{46A4FB24-4B09-4667-A3AF-ECA7FC0D91EE}"/>
            </a:ext>
          </a:extLst>
        </xdr:cNvPr>
        <xdr:cNvCxnSpPr/>
      </xdr:nvCxnSpPr>
      <xdr:spPr>
        <a:xfrm flipV="1">
          <a:off x="6286500" y="14811566"/>
          <a:ext cx="79756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40276</xdr:rowOff>
    </xdr:from>
    <xdr:ext cx="469744" cy="259045"/>
    <xdr:sp macro="" textlink="">
      <xdr:nvSpPr>
        <xdr:cNvPr id="271" name="n_1aveValue【福祉施設】&#10;一人当たり面積">
          <a:extLst>
            <a:ext uri="{FF2B5EF4-FFF2-40B4-BE49-F238E27FC236}">
              <a16:creationId xmlns:a16="http://schemas.microsoft.com/office/drawing/2014/main" id="{C725E1F3-219E-4D9A-A8B3-7DC3D3767A7E}"/>
            </a:ext>
          </a:extLst>
        </xdr:cNvPr>
        <xdr:cNvSpPr txBox="1"/>
      </xdr:nvSpPr>
      <xdr:spPr>
        <a:xfrm>
          <a:off x="8454467" y="14442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50564</xdr:rowOff>
    </xdr:from>
    <xdr:ext cx="469744" cy="259045"/>
    <xdr:sp macro="" textlink="">
      <xdr:nvSpPr>
        <xdr:cNvPr id="272" name="n_2aveValue【福祉施設】&#10;一人当たり面積">
          <a:extLst>
            <a:ext uri="{FF2B5EF4-FFF2-40B4-BE49-F238E27FC236}">
              <a16:creationId xmlns:a16="http://schemas.microsoft.com/office/drawing/2014/main" id="{C6B8E748-3145-4B52-899A-E5DE7511AC12}"/>
            </a:ext>
          </a:extLst>
        </xdr:cNvPr>
        <xdr:cNvSpPr txBox="1"/>
      </xdr:nvSpPr>
      <xdr:spPr>
        <a:xfrm>
          <a:off x="7673417" y="14456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38752</xdr:rowOff>
    </xdr:from>
    <xdr:ext cx="469744" cy="259045"/>
    <xdr:sp macro="" textlink="">
      <xdr:nvSpPr>
        <xdr:cNvPr id="273" name="n_3aveValue【福祉施設】&#10;一人当たり面積">
          <a:extLst>
            <a:ext uri="{FF2B5EF4-FFF2-40B4-BE49-F238E27FC236}">
              <a16:creationId xmlns:a16="http://schemas.microsoft.com/office/drawing/2014/main" id="{B5E9CDBE-AE66-4B26-ACC7-0B32D461FE5C}"/>
            </a:ext>
          </a:extLst>
        </xdr:cNvPr>
        <xdr:cNvSpPr txBox="1"/>
      </xdr:nvSpPr>
      <xdr:spPr>
        <a:xfrm>
          <a:off x="6866332" y="14440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121048</xdr:rowOff>
    </xdr:from>
    <xdr:ext cx="469744" cy="259045"/>
    <xdr:sp macro="" textlink="">
      <xdr:nvSpPr>
        <xdr:cNvPr id="274" name="n_4aveValue【福祉施設】&#10;一人当たり面積">
          <a:extLst>
            <a:ext uri="{FF2B5EF4-FFF2-40B4-BE49-F238E27FC236}">
              <a16:creationId xmlns:a16="http://schemas.microsoft.com/office/drawing/2014/main" id="{78F8C6B0-041E-4416-BAF8-468229C4E04D}"/>
            </a:ext>
          </a:extLst>
        </xdr:cNvPr>
        <xdr:cNvSpPr txBox="1"/>
      </xdr:nvSpPr>
      <xdr:spPr>
        <a:xfrm>
          <a:off x="6068772" y="1452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108793</xdr:rowOff>
    </xdr:from>
    <xdr:ext cx="469744" cy="259045"/>
    <xdr:sp macro="" textlink="">
      <xdr:nvSpPr>
        <xdr:cNvPr id="275" name="n_1mainValue【福祉施設】&#10;一人当たり面積">
          <a:extLst>
            <a:ext uri="{FF2B5EF4-FFF2-40B4-BE49-F238E27FC236}">
              <a16:creationId xmlns:a16="http://schemas.microsoft.com/office/drawing/2014/main" id="{AD248102-97CA-4A3A-8C0E-4B3D5F14DA66}"/>
            </a:ext>
          </a:extLst>
        </xdr:cNvPr>
        <xdr:cNvSpPr txBox="1"/>
      </xdr:nvSpPr>
      <xdr:spPr>
        <a:xfrm>
          <a:off x="8454467" y="14851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109554</xdr:rowOff>
    </xdr:from>
    <xdr:ext cx="469744" cy="259045"/>
    <xdr:sp macro="" textlink="">
      <xdr:nvSpPr>
        <xdr:cNvPr id="276" name="n_2mainValue【福祉施設】&#10;一人当たり面積">
          <a:extLst>
            <a:ext uri="{FF2B5EF4-FFF2-40B4-BE49-F238E27FC236}">
              <a16:creationId xmlns:a16="http://schemas.microsoft.com/office/drawing/2014/main" id="{E366481E-DC48-41A6-BFD2-E5A4043B1757}"/>
            </a:ext>
          </a:extLst>
        </xdr:cNvPr>
        <xdr:cNvSpPr txBox="1"/>
      </xdr:nvSpPr>
      <xdr:spPr>
        <a:xfrm>
          <a:off x="7673417" y="14852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110698</xdr:rowOff>
    </xdr:from>
    <xdr:ext cx="469744" cy="259045"/>
    <xdr:sp macro="" textlink="">
      <xdr:nvSpPr>
        <xdr:cNvPr id="277" name="n_3mainValue【福祉施設】&#10;一人当たり面積">
          <a:extLst>
            <a:ext uri="{FF2B5EF4-FFF2-40B4-BE49-F238E27FC236}">
              <a16:creationId xmlns:a16="http://schemas.microsoft.com/office/drawing/2014/main" id="{4562C71D-49D6-48D2-AE66-BD20F903F596}"/>
            </a:ext>
          </a:extLst>
        </xdr:cNvPr>
        <xdr:cNvSpPr txBox="1"/>
      </xdr:nvSpPr>
      <xdr:spPr>
        <a:xfrm>
          <a:off x="6866332" y="14855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111459</xdr:rowOff>
    </xdr:from>
    <xdr:ext cx="469744" cy="259045"/>
    <xdr:sp macro="" textlink="">
      <xdr:nvSpPr>
        <xdr:cNvPr id="278" name="n_4mainValue【福祉施設】&#10;一人当たり面積">
          <a:extLst>
            <a:ext uri="{FF2B5EF4-FFF2-40B4-BE49-F238E27FC236}">
              <a16:creationId xmlns:a16="http://schemas.microsoft.com/office/drawing/2014/main" id="{23225853-C0F5-4393-B482-278979E62597}"/>
            </a:ext>
          </a:extLst>
        </xdr:cNvPr>
        <xdr:cNvSpPr txBox="1"/>
      </xdr:nvSpPr>
      <xdr:spPr>
        <a:xfrm>
          <a:off x="6068772" y="14856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9" name="正方形/長方形 278">
          <a:extLst>
            <a:ext uri="{FF2B5EF4-FFF2-40B4-BE49-F238E27FC236}">
              <a16:creationId xmlns:a16="http://schemas.microsoft.com/office/drawing/2014/main" id="{85CAE5E3-34A1-434E-A547-8F8684042198}"/>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0" name="正方形/長方形 279">
          <a:extLst>
            <a:ext uri="{FF2B5EF4-FFF2-40B4-BE49-F238E27FC236}">
              <a16:creationId xmlns:a16="http://schemas.microsoft.com/office/drawing/2014/main" id="{A62E78F3-12C8-4E77-8E6E-764EC77BECF8}"/>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1" name="正方形/長方形 280">
          <a:extLst>
            <a:ext uri="{FF2B5EF4-FFF2-40B4-BE49-F238E27FC236}">
              <a16:creationId xmlns:a16="http://schemas.microsoft.com/office/drawing/2014/main" id="{9D42B4DA-6B06-474A-87FB-796E7254D5F2}"/>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2" name="正方形/長方形 281">
          <a:extLst>
            <a:ext uri="{FF2B5EF4-FFF2-40B4-BE49-F238E27FC236}">
              <a16:creationId xmlns:a16="http://schemas.microsoft.com/office/drawing/2014/main" id="{6D062A53-5834-48DF-BFD4-58A46B1B8FD8}"/>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3" name="正方形/長方形 282">
          <a:extLst>
            <a:ext uri="{FF2B5EF4-FFF2-40B4-BE49-F238E27FC236}">
              <a16:creationId xmlns:a16="http://schemas.microsoft.com/office/drawing/2014/main" id="{D0F1C408-2636-4824-8C60-DCAC3571A821}"/>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4" name="正方形/長方形 283">
          <a:extLst>
            <a:ext uri="{FF2B5EF4-FFF2-40B4-BE49-F238E27FC236}">
              <a16:creationId xmlns:a16="http://schemas.microsoft.com/office/drawing/2014/main" id="{A9A62153-7B28-46AF-9DEE-495042C384B8}"/>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5" name="正方形/長方形 284">
          <a:extLst>
            <a:ext uri="{FF2B5EF4-FFF2-40B4-BE49-F238E27FC236}">
              <a16:creationId xmlns:a16="http://schemas.microsoft.com/office/drawing/2014/main" id="{4C9B683C-EDA3-45E3-98F3-C382406091C7}"/>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6" name="正方形/長方形 285">
          <a:extLst>
            <a:ext uri="{FF2B5EF4-FFF2-40B4-BE49-F238E27FC236}">
              <a16:creationId xmlns:a16="http://schemas.microsoft.com/office/drawing/2014/main" id="{207E72F5-9BDC-407D-B76E-A4014E012C36}"/>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7" name="テキスト ボックス 286">
          <a:extLst>
            <a:ext uri="{FF2B5EF4-FFF2-40B4-BE49-F238E27FC236}">
              <a16:creationId xmlns:a16="http://schemas.microsoft.com/office/drawing/2014/main" id="{0589EC65-4930-412F-B947-D40BC48B660F}"/>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8" name="直線コネクタ 287">
          <a:extLst>
            <a:ext uri="{FF2B5EF4-FFF2-40B4-BE49-F238E27FC236}">
              <a16:creationId xmlns:a16="http://schemas.microsoft.com/office/drawing/2014/main" id="{2B627A90-08A5-4CFB-86D5-D258BC385A8F}"/>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89" name="テキスト ボックス 288">
          <a:extLst>
            <a:ext uri="{FF2B5EF4-FFF2-40B4-BE49-F238E27FC236}">
              <a16:creationId xmlns:a16="http://schemas.microsoft.com/office/drawing/2014/main" id="{A56FC796-3DC2-40FA-82B1-A7AB1B5184F4}"/>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90" name="直線コネクタ 289">
          <a:extLst>
            <a:ext uri="{FF2B5EF4-FFF2-40B4-BE49-F238E27FC236}">
              <a16:creationId xmlns:a16="http://schemas.microsoft.com/office/drawing/2014/main" id="{3B39B001-5833-414A-B658-0072B5AAD587}"/>
            </a:ext>
          </a:extLst>
        </xdr:cNvPr>
        <xdr:cNvCxnSpPr/>
      </xdr:nvCxnSpPr>
      <xdr:spPr>
        <a:xfrm>
          <a:off x="6858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91" name="テキスト ボックス 290">
          <a:extLst>
            <a:ext uri="{FF2B5EF4-FFF2-40B4-BE49-F238E27FC236}">
              <a16:creationId xmlns:a16="http://schemas.microsoft.com/office/drawing/2014/main" id="{4E28D5A0-9B41-45C5-9DF0-59E22757716D}"/>
            </a:ext>
          </a:extLst>
        </xdr:cNvPr>
        <xdr:cNvSpPr txBox="1"/>
      </xdr:nvSpPr>
      <xdr:spPr>
        <a:xfrm>
          <a:off x="2738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92" name="直線コネクタ 291">
          <a:extLst>
            <a:ext uri="{FF2B5EF4-FFF2-40B4-BE49-F238E27FC236}">
              <a16:creationId xmlns:a16="http://schemas.microsoft.com/office/drawing/2014/main" id="{F9D4F916-77D7-4698-8D1F-2DC7283349CB}"/>
            </a:ext>
          </a:extLst>
        </xdr:cNvPr>
        <xdr:cNvCxnSpPr/>
      </xdr:nvCxnSpPr>
      <xdr:spPr>
        <a:xfrm>
          <a:off x="6858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3" name="テキスト ボックス 292">
          <a:extLst>
            <a:ext uri="{FF2B5EF4-FFF2-40B4-BE49-F238E27FC236}">
              <a16:creationId xmlns:a16="http://schemas.microsoft.com/office/drawing/2014/main" id="{C5D51615-2934-4A26-9E82-4BB4D927E212}"/>
            </a:ext>
          </a:extLst>
        </xdr:cNvPr>
        <xdr:cNvSpPr txBox="1"/>
      </xdr:nvSpPr>
      <xdr:spPr>
        <a:xfrm>
          <a:off x="34370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4" name="直線コネクタ 293">
          <a:extLst>
            <a:ext uri="{FF2B5EF4-FFF2-40B4-BE49-F238E27FC236}">
              <a16:creationId xmlns:a16="http://schemas.microsoft.com/office/drawing/2014/main" id="{A20A1816-912C-4838-93D6-2F6A452BA37C}"/>
            </a:ext>
          </a:extLst>
        </xdr:cNvPr>
        <xdr:cNvCxnSpPr/>
      </xdr:nvCxnSpPr>
      <xdr:spPr>
        <a:xfrm>
          <a:off x="6858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95" name="テキスト ボックス 294">
          <a:extLst>
            <a:ext uri="{FF2B5EF4-FFF2-40B4-BE49-F238E27FC236}">
              <a16:creationId xmlns:a16="http://schemas.microsoft.com/office/drawing/2014/main" id="{5C285982-7E1C-4850-8DE1-CB2E02D61F5F}"/>
            </a:ext>
          </a:extLst>
        </xdr:cNvPr>
        <xdr:cNvSpPr txBox="1"/>
      </xdr:nvSpPr>
      <xdr:spPr>
        <a:xfrm>
          <a:off x="34370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96" name="直線コネクタ 295">
          <a:extLst>
            <a:ext uri="{FF2B5EF4-FFF2-40B4-BE49-F238E27FC236}">
              <a16:creationId xmlns:a16="http://schemas.microsoft.com/office/drawing/2014/main" id="{60804700-DB92-412D-82E3-CE7723ED0052}"/>
            </a:ext>
          </a:extLst>
        </xdr:cNvPr>
        <xdr:cNvCxnSpPr/>
      </xdr:nvCxnSpPr>
      <xdr:spPr>
        <a:xfrm>
          <a:off x="6858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97" name="テキスト ボックス 296">
          <a:extLst>
            <a:ext uri="{FF2B5EF4-FFF2-40B4-BE49-F238E27FC236}">
              <a16:creationId xmlns:a16="http://schemas.microsoft.com/office/drawing/2014/main" id="{1D62D469-4267-41D1-89E7-DA21684F1A4C}"/>
            </a:ext>
          </a:extLst>
        </xdr:cNvPr>
        <xdr:cNvSpPr txBox="1"/>
      </xdr:nvSpPr>
      <xdr:spPr>
        <a:xfrm>
          <a:off x="34370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98" name="直線コネクタ 297">
          <a:extLst>
            <a:ext uri="{FF2B5EF4-FFF2-40B4-BE49-F238E27FC236}">
              <a16:creationId xmlns:a16="http://schemas.microsoft.com/office/drawing/2014/main" id="{873B5E1E-18BB-4936-9490-4A0ACEA7D6EA}"/>
            </a:ext>
          </a:extLst>
        </xdr:cNvPr>
        <xdr:cNvCxnSpPr/>
      </xdr:nvCxnSpPr>
      <xdr:spPr>
        <a:xfrm>
          <a:off x="6858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99" name="テキスト ボックス 298">
          <a:extLst>
            <a:ext uri="{FF2B5EF4-FFF2-40B4-BE49-F238E27FC236}">
              <a16:creationId xmlns:a16="http://schemas.microsoft.com/office/drawing/2014/main" id="{9974B975-253C-427C-9139-A0904143B5DB}"/>
            </a:ext>
          </a:extLst>
        </xdr:cNvPr>
        <xdr:cNvSpPr txBox="1"/>
      </xdr:nvSpPr>
      <xdr:spPr>
        <a:xfrm>
          <a:off x="34370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00" name="直線コネクタ 299">
          <a:extLst>
            <a:ext uri="{FF2B5EF4-FFF2-40B4-BE49-F238E27FC236}">
              <a16:creationId xmlns:a16="http://schemas.microsoft.com/office/drawing/2014/main" id="{6C858736-9400-48E3-99A8-EFB7E4AE3451}"/>
            </a:ext>
          </a:extLst>
        </xdr:cNvPr>
        <xdr:cNvCxnSpPr/>
      </xdr:nvCxnSpPr>
      <xdr:spPr>
        <a:xfrm>
          <a:off x="6858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01" name="テキスト ボックス 300">
          <a:extLst>
            <a:ext uri="{FF2B5EF4-FFF2-40B4-BE49-F238E27FC236}">
              <a16:creationId xmlns:a16="http://schemas.microsoft.com/office/drawing/2014/main" id="{B08A1F5D-DEDD-400A-8725-344CBECCFA41}"/>
            </a:ext>
          </a:extLst>
        </xdr:cNvPr>
        <xdr:cNvSpPr txBox="1"/>
      </xdr:nvSpPr>
      <xdr:spPr>
        <a:xfrm>
          <a:off x="38686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2" name="直線コネクタ 301">
          <a:extLst>
            <a:ext uri="{FF2B5EF4-FFF2-40B4-BE49-F238E27FC236}">
              <a16:creationId xmlns:a16="http://schemas.microsoft.com/office/drawing/2014/main" id="{A7912FE3-5911-41E4-A571-C6E8C31A3923}"/>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03" name="【市民会館】&#10;有形固定資産減価償却率グラフ枠">
          <a:extLst>
            <a:ext uri="{FF2B5EF4-FFF2-40B4-BE49-F238E27FC236}">
              <a16:creationId xmlns:a16="http://schemas.microsoft.com/office/drawing/2014/main" id="{73125FD8-4EDD-4DB7-A6F8-61BEE8D6C7E8}"/>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69669</xdr:rowOff>
    </xdr:from>
    <xdr:to>
      <xdr:col>24</xdr:col>
      <xdr:colOff>62865</xdr:colOff>
      <xdr:row>109</xdr:row>
      <xdr:rowOff>35379</xdr:rowOff>
    </xdr:to>
    <xdr:cxnSp macro="">
      <xdr:nvCxnSpPr>
        <xdr:cNvPr id="304" name="直線コネクタ 303">
          <a:extLst>
            <a:ext uri="{FF2B5EF4-FFF2-40B4-BE49-F238E27FC236}">
              <a16:creationId xmlns:a16="http://schemas.microsoft.com/office/drawing/2014/main" id="{DF99DA8A-9C6D-467C-9736-FEA9F8F2DC59}"/>
            </a:ext>
          </a:extLst>
        </xdr:cNvPr>
        <xdr:cNvCxnSpPr/>
      </xdr:nvCxnSpPr>
      <xdr:spPr>
        <a:xfrm flipV="1">
          <a:off x="4173855" y="17212764"/>
          <a:ext cx="0" cy="1510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05" name="【市民会館】&#10;有形固定資産減価償却率最小値テキスト">
          <a:extLst>
            <a:ext uri="{FF2B5EF4-FFF2-40B4-BE49-F238E27FC236}">
              <a16:creationId xmlns:a16="http://schemas.microsoft.com/office/drawing/2014/main" id="{89F7467A-3A77-42F2-A134-F7A3D459AC2D}"/>
            </a:ext>
          </a:extLst>
        </xdr:cNvPr>
        <xdr:cNvSpPr txBox="1"/>
      </xdr:nvSpPr>
      <xdr:spPr>
        <a:xfrm>
          <a:off x="421259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06" name="直線コネクタ 305">
          <a:extLst>
            <a:ext uri="{FF2B5EF4-FFF2-40B4-BE49-F238E27FC236}">
              <a16:creationId xmlns:a16="http://schemas.microsoft.com/office/drawing/2014/main" id="{EDCB2501-00BE-44C2-AB7C-F3623DA2AF38}"/>
            </a:ext>
          </a:extLst>
        </xdr:cNvPr>
        <xdr:cNvCxnSpPr/>
      </xdr:nvCxnSpPr>
      <xdr:spPr>
        <a:xfrm>
          <a:off x="4112260" y="187234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16346</xdr:rowOff>
    </xdr:from>
    <xdr:ext cx="340478" cy="259045"/>
    <xdr:sp macro="" textlink="">
      <xdr:nvSpPr>
        <xdr:cNvPr id="307" name="【市民会館】&#10;有形固定資産減価償却率最大値テキスト">
          <a:extLst>
            <a:ext uri="{FF2B5EF4-FFF2-40B4-BE49-F238E27FC236}">
              <a16:creationId xmlns:a16="http://schemas.microsoft.com/office/drawing/2014/main" id="{A669A3F1-0589-4206-B0E6-7E26541F3DFD}"/>
            </a:ext>
          </a:extLst>
        </xdr:cNvPr>
        <xdr:cNvSpPr txBox="1"/>
      </xdr:nvSpPr>
      <xdr:spPr>
        <a:xfrm>
          <a:off x="4212590" y="1699370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69669</xdr:rowOff>
    </xdr:from>
    <xdr:to>
      <xdr:col>24</xdr:col>
      <xdr:colOff>152400</xdr:colOff>
      <xdr:row>100</xdr:row>
      <xdr:rowOff>69669</xdr:rowOff>
    </xdr:to>
    <xdr:cxnSp macro="">
      <xdr:nvCxnSpPr>
        <xdr:cNvPr id="308" name="直線コネクタ 307">
          <a:extLst>
            <a:ext uri="{FF2B5EF4-FFF2-40B4-BE49-F238E27FC236}">
              <a16:creationId xmlns:a16="http://schemas.microsoft.com/office/drawing/2014/main" id="{8D8EDC63-123E-44B5-90EE-3A4A56A2C9FE}"/>
            </a:ext>
          </a:extLst>
        </xdr:cNvPr>
        <xdr:cNvCxnSpPr/>
      </xdr:nvCxnSpPr>
      <xdr:spPr>
        <a:xfrm>
          <a:off x="4112260" y="172127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129920</xdr:rowOff>
    </xdr:from>
    <xdr:ext cx="405111" cy="259045"/>
    <xdr:sp macro="" textlink="">
      <xdr:nvSpPr>
        <xdr:cNvPr id="309" name="【市民会館】&#10;有形固定資産減価償却率平均値テキスト">
          <a:extLst>
            <a:ext uri="{FF2B5EF4-FFF2-40B4-BE49-F238E27FC236}">
              <a16:creationId xmlns:a16="http://schemas.microsoft.com/office/drawing/2014/main" id="{E25BA74B-169E-4F1A-85FA-3AA8BDFF6615}"/>
            </a:ext>
          </a:extLst>
        </xdr:cNvPr>
        <xdr:cNvSpPr txBox="1"/>
      </xdr:nvSpPr>
      <xdr:spPr>
        <a:xfrm>
          <a:off x="4212590" y="179645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107043</xdr:rowOff>
    </xdr:from>
    <xdr:to>
      <xdr:col>24</xdr:col>
      <xdr:colOff>114300</xdr:colOff>
      <xdr:row>106</xdr:row>
      <xdr:rowOff>37193</xdr:rowOff>
    </xdr:to>
    <xdr:sp macro="" textlink="">
      <xdr:nvSpPr>
        <xdr:cNvPr id="310" name="フローチャート: 判断 309">
          <a:extLst>
            <a:ext uri="{FF2B5EF4-FFF2-40B4-BE49-F238E27FC236}">
              <a16:creationId xmlns:a16="http://schemas.microsoft.com/office/drawing/2014/main" id="{3753BAA9-D874-46C5-9768-C07B56293E40}"/>
            </a:ext>
          </a:extLst>
        </xdr:cNvPr>
        <xdr:cNvSpPr/>
      </xdr:nvSpPr>
      <xdr:spPr>
        <a:xfrm>
          <a:off x="4131310" y="1810738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36830</xdr:rowOff>
    </xdr:from>
    <xdr:to>
      <xdr:col>20</xdr:col>
      <xdr:colOff>38100</xdr:colOff>
      <xdr:row>105</xdr:row>
      <xdr:rowOff>138430</xdr:rowOff>
    </xdr:to>
    <xdr:sp macro="" textlink="">
      <xdr:nvSpPr>
        <xdr:cNvPr id="311" name="フローチャート: 判断 310">
          <a:extLst>
            <a:ext uri="{FF2B5EF4-FFF2-40B4-BE49-F238E27FC236}">
              <a16:creationId xmlns:a16="http://schemas.microsoft.com/office/drawing/2014/main" id="{274DCDE7-D14C-4503-B461-21A0780A1FAF}"/>
            </a:ext>
          </a:extLst>
        </xdr:cNvPr>
        <xdr:cNvSpPr/>
      </xdr:nvSpPr>
      <xdr:spPr>
        <a:xfrm>
          <a:off x="3388360" y="180390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164193</xdr:rowOff>
    </xdr:from>
    <xdr:to>
      <xdr:col>15</xdr:col>
      <xdr:colOff>101600</xdr:colOff>
      <xdr:row>105</xdr:row>
      <xdr:rowOff>94343</xdr:rowOff>
    </xdr:to>
    <xdr:sp macro="" textlink="">
      <xdr:nvSpPr>
        <xdr:cNvPr id="312" name="フローチャート: 判断 311">
          <a:extLst>
            <a:ext uri="{FF2B5EF4-FFF2-40B4-BE49-F238E27FC236}">
              <a16:creationId xmlns:a16="http://schemas.microsoft.com/office/drawing/2014/main" id="{FB49B736-4A78-47E5-9D65-3693DCA01805}"/>
            </a:ext>
          </a:extLst>
        </xdr:cNvPr>
        <xdr:cNvSpPr/>
      </xdr:nvSpPr>
      <xdr:spPr>
        <a:xfrm>
          <a:off x="2571750" y="1799880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162561</xdr:rowOff>
    </xdr:from>
    <xdr:to>
      <xdr:col>10</xdr:col>
      <xdr:colOff>165100</xdr:colOff>
      <xdr:row>105</xdr:row>
      <xdr:rowOff>92711</xdr:rowOff>
    </xdr:to>
    <xdr:sp macro="" textlink="">
      <xdr:nvSpPr>
        <xdr:cNvPr id="313" name="フローチャート: 判断 312">
          <a:extLst>
            <a:ext uri="{FF2B5EF4-FFF2-40B4-BE49-F238E27FC236}">
              <a16:creationId xmlns:a16="http://schemas.microsoft.com/office/drawing/2014/main" id="{98210C2B-9A0E-48ED-9E2E-77405252181F}"/>
            </a:ext>
          </a:extLst>
        </xdr:cNvPr>
        <xdr:cNvSpPr/>
      </xdr:nvSpPr>
      <xdr:spPr>
        <a:xfrm>
          <a:off x="1774190" y="1799526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102144</xdr:rowOff>
    </xdr:from>
    <xdr:to>
      <xdr:col>6</xdr:col>
      <xdr:colOff>38100</xdr:colOff>
      <xdr:row>105</xdr:row>
      <xdr:rowOff>32294</xdr:rowOff>
    </xdr:to>
    <xdr:sp macro="" textlink="">
      <xdr:nvSpPr>
        <xdr:cNvPr id="314" name="フローチャート: 判断 313">
          <a:extLst>
            <a:ext uri="{FF2B5EF4-FFF2-40B4-BE49-F238E27FC236}">
              <a16:creationId xmlns:a16="http://schemas.microsoft.com/office/drawing/2014/main" id="{F711E889-1707-425D-B9E0-8ABB821F8C8C}"/>
            </a:ext>
          </a:extLst>
        </xdr:cNvPr>
        <xdr:cNvSpPr/>
      </xdr:nvSpPr>
      <xdr:spPr>
        <a:xfrm>
          <a:off x="988060" y="17929134"/>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5" name="テキスト ボックス 314">
          <a:extLst>
            <a:ext uri="{FF2B5EF4-FFF2-40B4-BE49-F238E27FC236}">
              <a16:creationId xmlns:a16="http://schemas.microsoft.com/office/drawing/2014/main" id="{CF8C767C-65A0-4267-BF8E-B1B30EF63B5D}"/>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6" name="テキスト ボックス 315">
          <a:extLst>
            <a:ext uri="{FF2B5EF4-FFF2-40B4-BE49-F238E27FC236}">
              <a16:creationId xmlns:a16="http://schemas.microsoft.com/office/drawing/2014/main" id="{A0CB5191-303C-48EF-9BC3-6F7357096888}"/>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7" name="テキスト ボックス 316">
          <a:extLst>
            <a:ext uri="{FF2B5EF4-FFF2-40B4-BE49-F238E27FC236}">
              <a16:creationId xmlns:a16="http://schemas.microsoft.com/office/drawing/2014/main" id="{950B01A4-E6C7-4158-B3F5-F7CF53A6A3B4}"/>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8" name="テキスト ボックス 317">
          <a:extLst>
            <a:ext uri="{FF2B5EF4-FFF2-40B4-BE49-F238E27FC236}">
              <a16:creationId xmlns:a16="http://schemas.microsoft.com/office/drawing/2014/main" id="{53608FFF-DEFE-45D9-A7F4-88B2AA79D1D5}"/>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9" name="テキスト ボックス 318">
          <a:extLst>
            <a:ext uri="{FF2B5EF4-FFF2-40B4-BE49-F238E27FC236}">
              <a16:creationId xmlns:a16="http://schemas.microsoft.com/office/drawing/2014/main" id="{81B71A4F-82D5-45BE-91D4-4C7DB2618DC9}"/>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157662</xdr:rowOff>
    </xdr:from>
    <xdr:to>
      <xdr:col>24</xdr:col>
      <xdr:colOff>114300</xdr:colOff>
      <xdr:row>106</xdr:row>
      <xdr:rowOff>87812</xdr:rowOff>
    </xdr:to>
    <xdr:sp macro="" textlink="">
      <xdr:nvSpPr>
        <xdr:cNvPr id="320" name="楕円 319">
          <a:extLst>
            <a:ext uri="{FF2B5EF4-FFF2-40B4-BE49-F238E27FC236}">
              <a16:creationId xmlns:a16="http://schemas.microsoft.com/office/drawing/2014/main" id="{EF5636D6-73B8-472A-A457-E1BBA2EE9D74}"/>
            </a:ext>
          </a:extLst>
        </xdr:cNvPr>
        <xdr:cNvSpPr/>
      </xdr:nvSpPr>
      <xdr:spPr>
        <a:xfrm>
          <a:off x="4131310" y="1816181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136089</xdr:rowOff>
    </xdr:from>
    <xdr:ext cx="405111" cy="259045"/>
    <xdr:sp macro="" textlink="">
      <xdr:nvSpPr>
        <xdr:cNvPr id="321" name="【市民会館】&#10;有形固定資産減価償却率該当値テキスト">
          <a:extLst>
            <a:ext uri="{FF2B5EF4-FFF2-40B4-BE49-F238E27FC236}">
              <a16:creationId xmlns:a16="http://schemas.microsoft.com/office/drawing/2014/main" id="{873C2AE4-3150-4D5C-9CAD-4A91964604FB}"/>
            </a:ext>
          </a:extLst>
        </xdr:cNvPr>
        <xdr:cNvSpPr txBox="1"/>
      </xdr:nvSpPr>
      <xdr:spPr>
        <a:xfrm>
          <a:off x="4212590" y="18134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121738</xdr:rowOff>
    </xdr:from>
    <xdr:to>
      <xdr:col>20</xdr:col>
      <xdr:colOff>38100</xdr:colOff>
      <xdr:row>106</xdr:row>
      <xdr:rowOff>51888</xdr:rowOff>
    </xdr:to>
    <xdr:sp macro="" textlink="">
      <xdr:nvSpPr>
        <xdr:cNvPr id="322" name="楕円 321">
          <a:extLst>
            <a:ext uri="{FF2B5EF4-FFF2-40B4-BE49-F238E27FC236}">
              <a16:creationId xmlns:a16="http://schemas.microsoft.com/office/drawing/2014/main" id="{FDED53B3-5482-4BE5-B9D8-D1BB5E0F0032}"/>
            </a:ext>
          </a:extLst>
        </xdr:cNvPr>
        <xdr:cNvSpPr/>
      </xdr:nvSpPr>
      <xdr:spPr>
        <a:xfrm>
          <a:off x="3388360" y="18125893"/>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1088</xdr:rowOff>
    </xdr:from>
    <xdr:to>
      <xdr:col>24</xdr:col>
      <xdr:colOff>63500</xdr:colOff>
      <xdr:row>106</xdr:row>
      <xdr:rowOff>37012</xdr:rowOff>
    </xdr:to>
    <xdr:cxnSp macro="">
      <xdr:nvCxnSpPr>
        <xdr:cNvPr id="323" name="直線コネクタ 322">
          <a:extLst>
            <a:ext uri="{FF2B5EF4-FFF2-40B4-BE49-F238E27FC236}">
              <a16:creationId xmlns:a16="http://schemas.microsoft.com/office/drawing/2014/main" id="{8A75918C-8D2C-43EF-8E91-39C54BD2318F}"/>
            </a:ext>
          </a:extLst>
        </xdr:cNvPr>
        <xdr:cNvCxnSpPr/>
      </xdr:nvCxnSpPr>
      <xdr:spPr>
        <a:xfrm>
          <a:off x="3431540" y="18174788"/>
          <a:ext cx="74295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85816</xdr:rowOff>
    </xdr:from>
    <xdr:to>
      <xdr:col>15</xdr:col>
      <xdr:colOff>101600</xdr:colOff>
      <xdr:row>106</xdr:row>
      <xdr:rowOff>15966</xdr:rowOff>
    </xdr:to>
    <xdr:sp macro="" textlink="">
      <xdr:nvSpPr>
        <xdr:cNvPr id="324" name="楕円 323">
          <a:extLst>
            <a:ext uri="{FF2B5EF4-FFF2-40B4-BE49-F238E27FC236}">
              <a16:creationId xmlns:a16="http://schemas.microsoft.com/office/drawing/2014/main" id="{8A534EB0-E31E-47B5-81DF-A9FE15602690}"/>
            </a:ext>
          </a:extLst>
        </xdr:cNvPr>
        <xdr:cNvSpPr/>
      </xdr:nvSpPr>
      <xdr:spPr>
        <a:xfrm>
          <a:off x="2571750" y="1808997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136616</xdr:rowOff>
    </xdr:from>
    <xdr:to>
      <xdr:col>19</xdr:col>
      <xdr:colOff>177800</xdr:colOff>
      <xdr:row>106</xdr:row>
      <xdr:rowOff>1088</xdr:rowOff>
    </xdr:to>
    <xdr:cxnSp macro="">
      <xdr:nvCxnSpPr>
        <xdr:cNvPr id="325" name="直線コネクタ 324">
          <a:extLst>
            <a:ext uri="{FF2B5EF4-FFF2-40B4-BE49-F238E27FC236}">
              <a16:creationId xmlns:a16="http://schemas.microsoft.com/office/drawing/2014/main" id="{BA3A6E90-5312-4B73-9598-04B2B1EA698B}"/>
            </a:ext>
          </a:extLst>
        </xdr:cNvPr>
        <xdr:cNvCxnSpPr/>
      </xdr:nvCxnSpPr>
      <xdr:spPr>
        <a:xfrm>
          <a:off x="2626360" y="18135056"/>
          <a:ext cx="805180" cy="39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49893</xdr:rowOff>
    </xdr:from>
    <xdr:to>
      <xdr:col>10</xdr:col>
      <xdr:colOff>165100</xdr:colOff>
      <xdr:row>105</xdr:row>
      <xdr:rowOff>151493</xdr:rowOff>
    </xdr:to>
    <xdr:sp macro="" textlink="">
      <xdr:nvSpPr>
        <xdr:cNvPr id="326" name="楕円 325">
          <a:extLst>
            <a:ext uri="{FF2B5EF4-FFF2-40B4-BE49-F238E27FC236}">
              <a16:creationId xmlns:a16="http://schemas.microsoft.com/office/drawing/2014/main" id="{829B09CC-AA8B-489D-A269-3415DD1F9284}"/>
            </a:ext>
          </a:extLst>
        </xdr:cNvPr>
        <xdr:cNvSpPr/>
      </xdr:nvSpPr>
      <xdr:spPr>
        <a:xfrm>
          <a:off x="1774190" y="18055953"/>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100693</xdr:rowOff>
    </xdr:from>
    <xdr:to>
      <xdr:col>15</xdr:col>
      <xdr:colOff>50800</xdr:colOff>
      <xdr:row>105</xdr:row>
      <xdr:rowOff>136616</xdr:rowOff>
    </xdr:to>
    <xdr:cxnSp macro="">
      <xdr:nvCxnSpPr>
        <xdr:cNvPr id="327" name="直線コネクタ 326">
          <a:extLst>
            <a:ext uri="{FF2B5EF4-FFF2-40B4-BE49-F238E27FC236}">
              <a16:creationId xmlns:a16="http://schemas.microsoft.com/office/drawing/2014/main" id="{60059245-1C8F-424C-8D54-814EDF0228FF}"/>
            </a:ext>
          </a:extLst>
        </xdr:cNvPr>
        <xdr:cNvCxnSpPr/>
      </xdr:nvCxnSpPr>
      <xdr:spPr>
        <a:xfrm>
          <a:off x="1828800" y="18099133"/>
          <a:ext cx="79756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13970</xdr:rowOff>
    </xdr:from>
    <xdr:to>
      <xdr:col>6</xdr:col>
      <xdr:colOff>38100</xdr:colOff>
      <xdr:row>105</xdr:row>
      <xdr:rowOff>115570</xdr:rowOff>
    </xdr:to>
    <xdr:sp macro="" textlink="">
      <xdr:nvSpPr>
        <xdr:cNvPr id="328" name="楕円 327">
          <a:extLst>
            <a:ext uri="{FF2B5EF4-FFF2-40B4-BE49-F238E27FC236}">
              <a16:creationId xmlns:a16="http://schemas.microsoft.com/office/drawing/2014/main" id="{C4CC2A5F-7D44-48D3-A499-67584E7F7A4E}"/>
            </a:ext>
          </a:extLst>
        </xdr:cNvPr>
        <xdr:cNvSpPr/>
      </xdr:nvSpPr>
      <xdr:spPr>
        <a:xfrm>
          <a:off x="988060" y="180200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64770</xdr:rowOff>
    </xdr:from>
    <xdr:to>
      <xdr:col>10</xdr:col>
      <xdr:colOff>114300</xdr:colOff>
      <xdr:row>105</xdr:row>
      <xdr:rowOff>100693</xdr:rowOff>
    </xdr:to>
    <xdr:cxnSp macro="">
      <xdr:nvCxnSpPr>
        <xdr:cNvPr id="329" name="直線コネクタ 328">
          <a:extLst>
            <a:ext uri="{FF2B5EF4-FFF2-40B4-BE49-F238E27FC236}">
              <a16:creationId xmlns:a16="http://schemas.microsoft.com/office/drawing/2014/main" id="{F66FE61D-59EA-47F8-A02C-B8592CF90979}"/>
            </a:ext>
          </a:extLst>
        </xdr:cNvPr>
        <xdr:cNvCxnSpPr/>
      </xdr:nvCxnSpPr>
      <xdr:spPr>
        <a:xfrm>
          <a:off x="1031240" y="18065115"/>
          <a:ext cx="797560" cy="34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154957</xdr:rowOff>
    </xdr:from>
    <xdr:ext cx="405111" cy="259045"/>
    <xdr:sp macro="" textlink="">
      <xdr:nvSpPr>
        <xdr:cNvPr id="330" name="n_1aveValue【市民会館】&#10;有形固定資産減価償却率">
          <a:extLst>
            <a:ext uri="{FF2B5EF4-FFF2-40B4-BE49-F238E27FC236}">
              <a16:creationId xmlns:a16="http://schemas.microsoft.com/office/drawing/2014/main" id="{60E7E2F8-218A-4142-858F-75227D5C2CD0}"/>
            </a:ext>
          </a:extLst>
        </xdr:cNvPr>
        <xdr:cNvSpPr txBox="1"/>
      </xdr:nvSpPr>
      <xdr:spPr>
        <a:xfrm>
          <a:off x="3239144" y="1781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110870</xdr:rowOff>
    </xdr:from>
    <xdr:ext cx="405111" cy="259045"/>
    <xdr:sp macro="" textlink="">
      <xdr:nvSpPr>
        <xdr:cNvPr id="331" name="n_2aveValue【市民会館】&#10;有形固定資産減価償却率">
          <a:extLst>
            <a:ext uri="{FF2B5EF4-FFF2-40B4-BE49-F238E27FC236}">
              <a16:creationId xmlns:a16="http://schemas.microsoft.com/office/drawing/2014/main" id="{39DA02FC-DDC7-4FD0-8E06-0A8DC602FA5D}"/>
            </a:ext>
          </a:extLst>
        </xdr:cNvPr>
        <xdr:cNvSpPr txBox="1"/>
      </xdr:nvSpPr>
      <xdr:spPr>
        <a:xfrm>
          <a:off x="2439044" y="1777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109238</xdr:rowOff>
    </xdr:from>
    <xdr:ext cx="405111" cy="259045"/>
    <xdr:sp macro="" textlink="">
      <xdr:nvSpPr>
        <xdr:cNvPr id="332" name="n_3aveValue【市民会館】&#10;有形固定資産減価償却率">
          <a:extLst>
            <a:ext uri="{FF2B5EF4-FFF2-40B4-BE49-F238E27FC236}">
              <a16:creationId xmlns:a16="http://schemas.microsoft.com/office/drawing/2014/main" id="{B6D2024E-7729-4979-9C9E-A9FAC5365457}"/>
            </a:ext>
          </a:extLst>
        </xdr:cNvPr>
        <xdr:cNvSpPr txBox="1"/>
      </xdr:nvSpPr>
      <xdr:spPr>
        <a:xfrm>
          <a:off x="1641484" y="17766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48821</xdr:rowOff>
    </xdr:from>
    <xdr:ext cx="405111" cy="259045"/>
    <xdr:sp macro="" textlink="">
      <xdr:nvSpPr>
        <xdr:cNvPr id="333" name="n_4aveValue【市民会館】&#10;有形固定資産減価償却率">
          <a:extLst>
            <a:ext uri="{FF2B5EF4-FFF2-40B4-BE49-F238E27FC236}">
              <a16:creationId xmlns:a16="http://schemas.microsoft.com/office/drawing/2014/main" id="{72C6BF72-8C4F-463C-B63D-E36530E92346}"/>
            </a:ext>
          </a:extLst>
        </xdr:cNvPr>
        <xdr:cNvSpPr txBox="1"/>
      </xdr:nvSpPr>
      <xdr:spPr>
        <a:xfrm>
          <a:off x="855354" y="17710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43015</xdr:rowOff>
    </xdr:from>
    <xdr:ext cx="405111" cy="259045"/>
    <xdr:sp macro="" textlink="">
      <xdr:nvSpPr>
        <xdr:cNvPr id="334" name="n_1mainValue【市民会館】&#10;有形固定資産減価償却率">
          <a:extLst>
            <a:ext uri="{FF2B5EF4-FFF2-40B4-BE49-F238E27FC236}">
              <a16:creationId xmlns:a16="http://schemas.microsoft.com/office/drawing/2014/main" id="{9B9F877A-E28D-4036-B20D-5BD0A6402267}"/>
            </a:ext>
          </a:extLst>
        </xdr:cNvPr>
        <xdr:cNvSpPr txBox="1"/>
      </xdr:nvSpPr>
      <xdr:spPr>
        <a:xfrm>
          <a:off x="3239144" y="18218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7093</xdr:rowOff>
    </xdr:from>
    <xdr:ext cx="405111" cy="259045"/>
    <xdr:sp macro="" textlink="">
      <xdr:nvSpPr>
        <xdr:cNvPr id="335" name="n_2mainValue【市民会館】&#10;有形固定資産減価償却率">
          <a:extLst>
            <a:ext uri="{FF2B5EF4-FFF2-40B4-BE49-F238E27FC236}">
              <a16:creationId xmlns:a16="http://schemas.microsoft.com/office/drawing/2014/main" id="{2EDA19F8-A40D-43CD-B9AF-49F894B5B13E}"/>
            </a:ext>
          </a:extLst>
        </xdr:cNvPr>
        <xdr:cNvSpPr txBox="1"/>
      </xdr:nvSpPr>
      <xdr:spPr>
        <a:xfrm>
          <a:off x="2439044" y="18182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142620</xdr:rowOff>
    </xdr:from>
    <xdr:ext cx="405111" cy="259045"/>
    <xdr:sp macro="" textlink="">
      <xdr:nvSpPr>
        <xdr:cNvPr id="336" name="n_3mainValue【市民会館】&#10;有形固定資産減価償却率">
          <a:extLst>
            <a:ext uri="{FF2B5EF4-FFF2-40B4-BE49-F238E27FC236}">
              <a16:creationId xmlns:a16="http://schemas.microsoft.com/office/drawing/2014/main" id="{17043671-DC69-4A2D-92FE-EA72A6DA57AB}"/>
            </a:ext>
          </a:extLst>
        </xdr:cNvPr>
        <xdr:cNvSpPr txBox="1"/>
      </xdr:nvSpPr>
      <xdr:spPr>
        <a:xfrm>
          <a:off x="1641484" y="18142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106697</xdr:rowOff>
    </xdr:from>
    <xdr:ext cx="405111" cy="259045"/>
    <xdr:sp macro="" textlink="">
      <xdr:nvSpPr>
        <xdr:cNvPr id="337" name="n_4mainValue【市民会館】&#10;有形固定資産減価償却率">
          <a:extLst>
            <a:ext uri="{FF2B5EF4-FFF2-40B4-BE49-F238E27FC236}">
              <a16:creationId xmlns:a16="http://schemas.microsoft.com/office/drawing/2014/main" id="{244E87FD-62F9-446B-ADD0-EAFAEFC44536}"/>
            </a:ext>
          </a:extLst>
        </xdr:cNvPr>
        <xdr:cNvSpPr txBox="1"/>
      </xdr:nvSpPr>
      <xdr:spPr>
        <a:xfrm>
          <a:off x="855354" y="1810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8" name="正方形/長方形 337">
          <a:extLst>
            <a:ext uri="{FF2B5EF4-FFF2-40B4-BE49-F238E27FC236}">
              <a16:creationId xmlns:a16="http://schemas.microsoft.com/office/drawing/2014/main" id="{C78A8B27-A52A-4C32-9868-E7326D52BA83}"/>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9" name="正方形/長方形 338">
          <a:extLst>
            <a:ext uri="{FF2B5EF4-FFF2-40B4-BE49-F238E27FC236}">
              <a16:creationId xmlns:a16="http://schemas.microsoft.com/office/drawing/2014/main" id="{9F82FEF2-C950-408B-80D5-88CD9E8720EF}"/>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0" name="正方形/長方形 339">
          <a:extLst>
            <a:ext uri="{FF2B5EF4-FFF2-40B4-BE49-F238E27FC236}">
              <a16:creationId xmlns:a16="http://schemas.microsoft.com/office/drawing/2014/main" id="{1CB71CA0-2A15-4C1E-9744-2BB70DF009B7}"/>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1" name="正方形/長方形 340">
          <a:extLst>
            <a:ext uri="{FF2B5EF4-FFF2-40B4-BE49-F238E27FC236}">
              <a16:creationId xmlns:a16="http://schemas.microsoft.com/office/drawing/2014/main" id="{B0DA9F95-6DF3-447D-9A9B-1A7DE6AD63BF}"/>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2" name="正方形/長方形 341">
          <a:extLst>
            <a:ext uri="{FF2B5EF4-FFF2-40B4-BE49-F238E27FC236}">
              <a16:creationId xmlns:a16="http://schemas.microsoft.com/office/drawing/2014/main" id="{BABCDF3D-7D05-48F4-A52E-34EB48170341}"/>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3" name="正方形/長方形 342">
          <a:extLst>
            <a:ext uri="{FF2B5EF4-FFF2-40B4-BE49-F238E27FC236}">
              <a16:creationId xmlns:a16="http://schemas.microsoft.com/office/drawing/2014/main" id="{4229D0B3-00B3-47AC-B09A-6E07992ADE47}"/>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4" name="正方形/長方形 343">
          <a:extLst>
            <a:ext uri="{FF2B5EF4-FFF2-40B4-BE49-F238E27FC236}">
              <a16:creationId xmlns:a16="http://schemas.microsoft.com/office/drawing/2014/main" id="{93EA3516-269E-4C7D-B456-431E626ED097}"/>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5" name="正方形/長方形 344">
          <a:extLst>
            <a:ext uri="{FF2B5EF4-FFF2-40B4-BE49-F238E27FC236}">
              <a16:creationId xmlns:a16="http://schemas.microsoft.com/office/drawing/2014/main" id="{BBC85AC2-1509-406C-8011-26E01A0AC49D}"/>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6" name="テキスト ボックス 345">
          <a:extLst>
            <a:ext uri="{FF2B5EF4-FFF2-40B4-BE49-F238E27FC236}">
              <a16:creationId xmlns:a16="http://schemas.microsoft.com/office/drawing/2014/main" id="{1ECBC777-5A1A-49A5-B320-24C0781E3FAE}"/>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7" name="直線コネクタ 346">
          <a:extLst>
            <a:ext uri="{FF2B5EF4-FFF2-40B4-BE49-F238E27FC236}">
              <a16:creationId xmlns:a16="http://schemas.microsoft.com/office/drawing/2014/main" id="{00E3419D-B4B6-4BA1-8611-8E8730621514}"/>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48" name="直線コネクタ 347">
          <a:extLst>
            <a:ext uri="{FF2B5EF4-FFF2-40B4-BE49-F238E27FC236}">
              <a16:creationId xmlns:a16="http://schemas.microsoft.com/office/drawing/2014/main" id="{EC67F62D-2BCB-458C-B81E-EB9BFCEDF634}"/>
            </a:ext>
          </a:extLst>
        </xdr:cNvPr>
        <xdr:cNvCxnSpPr/>
      </xdr:nvCxnSpPr>
      <xdr:spPr>
        <a:xfrm>
          <a:off x="5960110" y="1866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49" name="テキスト ボックス 348">
          <a:extLst>
            <a:ext uri="{FF2B5EF4-FFF2-40B4-BE49-F238E27FC236}">
              <a16:creationId xmlns:a16="http://schemas.microsoft.com/office/drawing/2014/main" id="{826C0AD9-2B3B-4ACD-BDC2-DE5F0A8A8B8B}"/>
            </a:ext>
          </a:extLst>
        </xdr:cNvPr>
        <xdr:cNvSpPr txBox="1"/>
      </xdr:nvSpPr>
      <xdr:spPr>
        <a:xfrm>
          <a:off x="552722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0" name="直線コネクタ 349">
          <a:extLst>
            <a:ext uri="{FF2B5EF4-FFF2-40B4-BE49-F238E27FC236}">
              <a16:creationId xmlns:a16="http://schemas.microsoft.com/office/drawing/2014/main" id="{70B42769-FF32-4934-A431-166E19C53CC9}"/>
            </a:ext>
          </a:extLst>
        </xdr:cNvPr>
        <xdr:cNvCxnSpPr/>
      </xdr:nvCxnSpPr>
      <xdr:spPr>
        <a:xfrm>
          <a:off x="5960110" y="182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1" name="テキスト ボックス 350">
          <a:extLst>
            <a:ext uri="{FF2B5EF4-FFF2-40B4-BE49-F238E27FC236}">
              <a16:creationId xmlns:a16="http://schemas.microsoft.com/office/drawing/2014/main" id="{258F03A1-48BC-4520-8682-D96B49BB108C}"/>
            </a:ext>
          </a:extLst>
        </xdr:cNvPr>
        <xdr:cNvSpPr txBox="1"/>
      </xdr:nvSpPr>
      <xdr:spPr>
        <a:xfrm>
          <a:off x="5527221" y="1814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2" name="直線コネクタ 351">
          <a:extLst>
            <a:ext uri="{FF2B5EF4-FFF2-40B4-BE49-F238E27FC236}">
              <a16:creationId xmlns:a16="http://schemas.microsoft.com/office/drawing/2014/main" id="{58C97775-BEC7-4BDC-8850-3B9BA91D3D94}"/>
            </a:ext>
          </a:extLst>
        </xdr:cNvPr>
        <xdr:cNvCxnSpPr/>
      </xdr:nvCxnSpPr>
      <xdr:spPr>
        <a:xfrm>
          <a:off x="5960110" y="1790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3" name="テキスト ボックス 352">
          <a:extLst>
            <a:ext uri="{FF2B5EF4-FFF2-40B4-BE49-F238E27FC236}">
              <a16:creationId xmlns:a16="http://schemas.microsoft.com/office/drawing/2014/main" id="{710359B6-7A46-4416-8DB3-C0DE36E22C16}"/>
            </a:ext>
          </a:extLst>
        </xdr:cNvPr>
        <xdr:cNvSpPr txBox="1"/>
      </xdr:nvSpPr>
      <xdr:spPr>
        <a:xfrm>
          <a:off x="5527221"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4" name="直線コネクタ 353">
          <a:extLst>
            <a:ext uri="{FF2B5EF4-FFF2-40B4-BE49-F238E27FC236}">
              <a16:creationId xmlns:a16="http://schemas.microsoft.com/office/drawing/2014/main" id="{2E7FE339-6034-4C69-A878-71868CC88976}"/>
            </a:ext>
          </a:extLst>
        </xdr:cNvPr>
        <xdr:cNvCxnSpPr/>
      </xdr:nvCxnSpPr>
      <xdr:spPr>
        <a:xfrm>
          <a:off x="5960110" y="1752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5" name="テキスト ボックス 354">
          <a:extLst>
            <a:ext uri="{FF2B5EF4-FFF2-40B4-BE49-F238E27FC236}">
              <a16:creationId xmlns:a16="http://schemas.microsoft.com/office/drawing/2014/main" id="{65482274-9360-400E-82AB-3B1BEBB6BF69}"/>
            </a:ext>
          </a:extLst>
        </xdr:cNvPr>
        <xdr:cNvSpPr txBox="1"/>
      </xdr:nvSpPr>
      <xdr:spPr>
        <a:xfrm>
          <a:off x="5527221" y="1738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6" name="直線コネクタ 355">
          <a:extLst>
            <a:ext uri="{FF2B5EF4-FFF2-40B4-BE49-F238E27FC236}">
              <a16:creationId xmlns:a16="http://schemas.microsoft.com/office/drawing/2014/main" id="{37D6FC59-7854-454A-9F3B-88E65A4DD9D2}"/>
            </a:ext>
          </a:extLst>
        </xdr:cNvPr>
        <xdr:cNvCxnSpPr/>
      </xdr:nvCxnSpPr>
      <xdr:spPr>
        <a:xfrm>
          <a:off x="5960110" y="17145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7" name="テキスト ボックス 356">
          <a:extLst>
            <a:ext uri="{FF2B5EF4-FFF2-40B4-BE49-F238E27FC236}">
              <a16:creationId xmlns:a16="http://schemas.microsoft.com/office/drawing/2014/main" id="{DE7682C4-55E1-4291-B9E1-C300009FE14E}"/>
            </a:ext>
          </a:extLst>
        </xdr:cNvPr>
        <xdr:cNvSpPr txBox="1"/>
      </xdr:nvSpPr>
      <xdr:spPr>
        <a:xfrm>
          <a:off x="5527221" y="17000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8" name="直線コネクタ 357">
          <a:extLst>
            <a:ext uri="{FF2B5EF4-FFF2-40B4-BE49-F238E27FC236}">
              <a16:creationId xmlns:a16="http://schemas.microsoft.com/office/drawing/2014/main" id="{F900631B-9135-469F-8C8E-1C81C1DEE252}"/>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9" name="テキスト ボックス 358">
          <a:extLst>
            <a:ext uri="{FF2B5EF4-FFF2-40B4-BE49-F238E27FC236}">
              <a16:creationId xmlns:a16="http://schemas.microsoft.com/office/drawing/2014/main" id="{6E43F385-7A36-4607-B368-C3A97F6C11CC}"/>
            </a:ext>
          </a:extLst>
        </xdr:cNvPr>
        <xdr:cNvSpPr txBox="1"/>
      </xdr:nvSpPr>
      <xdr:spPr>
        <a:xfrm>
          <a:off x="5527221"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0" name="【市民会館】&#10;一人当たり面積グラフ枠">
          <a:extLst>
            <a:ext uri="{FF2B5EF4-FFF2-40B4-BE49-F238E27FC236}">
              <a16:creationId xmlns:a16="http://schemas.microsoft.com/office/drawing/2014/main" id="{0B0E4080-533A-4EF7-9ECE-A834908AA065}"/>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112013</xdr:rowOff>
    </xdr:from>
    <xdr:to>
      <xdr:col>54</xdr:col>
      <xdr:colOff>189865</xdr:colOff>
      <xdr:row>108</xdr:row>
      <xdr:rowOff>90297</xdr:rowOff>
    </xdr:to>
    <xdr:cxnSp macro="">
      <xdr:nvCxnSpPr>
        <xdr:cNvPr id="361" name="直線コネクタ 360">
          <a:extLst>
            <a:ext uri="{FF2B5EF4-FFF2-40B4-BE49-F238E27FC236}">
              <a16:creationId xmlns:a16="http://schemas.microsoft.com/office/drawing/2014/main" id="{D8307097-AA12-4308-843E-FF3E5A43BC07}"/>
            </a:ext>
          </a:extLst>
        </xdr:cNvPr>
        <xdr:cNvCxnSpPr/>
      </xdr:nvCxnSpPr>
      <xdr:spPr>
        <a:xfrm flipV="1">
          <a:off x="9429115" y="17257013"/>
          <a:ext cx="0" cy="1353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94124</xdr:rowOff>
    </xdr:from>
    <xdr:ext cx="469744" cy="259045"/>
    <xdr:sp macro="" textlink="">
      <xdr:nvSpPr>
        <xdr:cNvPr id="362" name="【市民会館】&#10;一人当たり面積最小値テキスト">
          <a:extLst>
            <a:ext uri="{FF2B5EF4-FFF2-40B4-BE49-F238E27FC236}">
              <a16:creationId xmlns:a16="http://schemas.microsoft.com/office/drawing/2014/main" id="{C8E5EDC3-07E9-4294-92BE-3D6D49E6358E}"/>
            </a:ext>
          </a:extLst>
        </xdr:cNvPr>
        <xdr:cNvSpPr txBox="1"/>
      </xdr:nvSpPr>
      <xdr:spPr>
        <a:xfrm>
          <a:off x="9467850" y="18614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90297</xdr:rowOff>
    </xdr:from>
    <xdr:to>
      <xdr:col>55</xdr:col>
      <xdr:colOff>88900</xdr:colOff>
      <xdr:row>108</xdr:row>
      <xdr:rowOff>90297</xdr:rowOff>
    </xdr:to>
    <xdr:cxnSp macro="">
      <xdr:nvCxnSpPr>
        <xdr:cNvPr id="363" name="直線コネクタ 362">
          <a:extLst>
            <a:ext uri="{FF2B5EF4-FFF2-40B4-BE49-F238E27FC236}">
              <a16:creationId xmlns:a16="http://schemas.microsoft.com/office/drawing/2014/main" id="{74E7FEE9-0513-4C4C-9117-24698CD53C9E}"/>
            </a:ext>
          </a:extLst>
        </xdr:cNvPr>
        <xdr:cNvCxnSpPr/>
      </xdr:nvCxnSpPr>
      <xdr:spPr>
        <a:xfrm>
          <a:off x="9356090" y="18610707"/>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58690</xdr:rowOff>
    </xdr:from>
    <xdr:ext cx="469744" cy="259045"/>
    <xdr:sp macro="" textlink="">
      <xdr:nvSpPr>
        <xdr:cNvPr id="364" name="【市民会館】&#10;一人当たり面積最大値テキスト">
          <a:extLst>
            <a:ext uri="{FF2B5EF4-FFF2-40B4-BE49-F238E27FC236}">
              <a16:creationId xmlns:a16="http://schemas.microsoft.com/office/drawing/2014/main" id="{608AB630-2CC8-4BCF-8002-F111B5C881B9}"/>
            </a:ext>
          </a:extLst>
        </xdr:cNvPr>
        <xdr:cNvSpPr txBox="1"/>
      </xdr:nvSpPr>
      <xdr:spPr>
        <a:xfrm>
          <a:off x="9467850" y="1702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112013</xdr:rowOff>
    </xdr:from>
    <xdr:to>
      <xdr:col>55</xdr:col>
      <xdr:colOff>88900</xdr:colOff>
      <xdr:row>100</xdr:row>
      <xdr:rowOff>112013</xdr:rowOff>
    </xdr:to>
    <xdr:cxnSp macro="">
      <xdr:nvCxnSpPr>
        <xdr:cNvPr id="365" name="直線コネクタ 364">
          <a:extLst>
            <a:ext uri="{FF2B5EF4-FFF2-40B4-BE49-F238E27FC236}">
              <a16:creationId xmlns:a16="http://schemas.microsoft.com/office/drawing/2014/main" id="{33F5EF12-B18D-482B-BFDD-15D6467E75DF}"/>
            </a:ext>
          </a:extLst>
        </xdr:cNvPr>
        <xdr:cNvCxnSpPr/>
      </xdr:nvCxnSpPr>
      <xdr:spPr>
        <a:xfrm>
          <a:off x="9356090" y="1725701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153433</xdr:rowOff>
    </xdr:from>
    <xdr:ext cx="469744" cy="259045"/>
    <xdr:sp macro="" textlink="">
      <xdr:nvSpPr>
        <xdr:cNvPr id="366" name="【市民会館】&#10;一人当たり面積平均値テキスト">
          <a:extLst>
            <a:ext uri="{FF2B5EF4-FFF2-40B4-BE49-F238E27FC236}">
              <a16:creationId xmlns:a16="http://schemas.microsoft.com/office/drawing/2014/main" id="{4AC97973-1CB8-41F1-927F-5D58C2EAAECA}"/>
            </a:ext>
          </a:extLst>
        </xdr:cNvPr>
        <xdr:cNvSpPr txBox="1"/>
      </xdr:nvSpPr>
      <xdr:spPr>
        <a:xfrm>
          <a:off x="9467850" y="181556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130556</xdr:rowOff>
    </xdr:from>
    <xdr:to>
      <xdr:col>55</xdr:col>
      <xdr:colOff>50800</xdr:colOff>
      <xdr:row>107</xdr:row>
      <xdr:rowOff>60706</xdr:rowOff>
    </xdr:to>
    <xdr:sp macro="" textlink="">
      <xdr:nvSpPr>
        <xdr:cNvPr id="367" name="フローチャート: 判断 366">
          <a:extLst>
            <a:ext uri="{FF2B5EF4-FFF2-40B4-BE49-F238E27FC236}">
              <a16:creationId xmlns:a16="http://schemas.microsoft.com/office/drawing/2014/main" id="{DB07FED1-BCDD-413B-9108-C5E09A098FAE}"/>
            </a:ext>
          </a:extLst>
        </xdr:cNvPr>
        <xdr:cNvSpPr/>
      </xdr:nvSpPr>
      <xdr:spPr>
        <a:xfrm>
          <a:off x="9394190" y="18308066"/>
          <a:ext cx="9017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141224</xdr:rowOff>
    </xdr:from>
    <xdr:to>
      <xdr:col>50</xdr:col>
      <xdr:colOff>165100</xdr:colOff>
      <xdr:row>107</xdr:row>
      <xdr:rowOff>71374</xdr:rowOff>
    </xdr:to>
    <xdr:sp macro="" textlink="">
      <xdr:nvSpPr>
        <xdr:cNvPr id="368" name="フローチャート: 判断 367">
          <a:extLst>
            <a:ext uri="{FF2B5EF4-FFF2-40B4-BE49-F238E27FC236}">
              <a16:creationId xmlns:a16="http://schemas.microsoft.com/office/drawing/2014/main" id="{56BA8DAE-A448-4069-BD99-D901FB9BA96B}"/>
            </a:ext>
          </a:extLst>
        </xdr:cNvPr>
        <xdr:cNvSpPr/>
      </xdr:nvSpPr>
      <xdr:spPr>
        <a:xfrm>
          <a:off x="8632190" y="18313019"/>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148082</xdr:rowOff>
    </xdr:from>
    <xdr:to>
      <xdr:col>46</xdr:col>
      <xdr:colOff>38100</xdr:colOff>
      <xdr:row>107</xdr:row>
      <xdr:rowOff>78232</xdr:rowOff>
    </xdr:to>
    <xdr:sp macro="" textlink="">
      <xdr:nvSpPr>
        <xdr:cNvPr id="369" name="フローチャート: 判断 368">
          <a:extLst>
            <a:ext uri="{FF2B5EF4-FFF2-40B4-BE49-F238E27FC236}">
              <a16:creationId xmlns:a16="http://schemas.microsoft.com/office/drawing/2014/main" id="{50625BF7-FA0E-45F3-82DA-C46AD5014362}"/>
            </a:ext>
          </a:extLst>
        </xdr:cNvPr>
        <xdr:cNvSpPr/>
      </xdr:nvSpPr>
      <xdr:spPr>
        <a:xfrm>
          <a:off x="7846060" y="18319877"/>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128651</xdr:rowOff>
    </xdr:from>
    <xdr:to>
      <xdr:col>41</xdr:col>
      <xdr:colOff>101600</xdr:colOff>
      <xdr:row>107</xdr:row>
      <xdr:rowOff>58801</xdr:rowOff>
    </xdr:to>
    <xdr:sp macro="" textlink="">
      <xdr:nvSpPr>
        <xdr:cNvPr id="370" name="フローチャート: 判断 369">
          <a:extLst>
            <a:ext uri="{FF2B5EF4-FFF2-40B4-BE49-F238E27FC236}">
              <a16:creationId xmlns:a16="http://schemas.microsoft.com/office/drawing/2014/main" id="{5F0C93B3-761C-41E2-A0F0-637753AC1483}"/>
            </a:ext>
          </a:extLst>
        </xdr:cNvPr>
        <xdr:cNvSpPr/>
      </xdr:nvSpPr>
      <xdr:spPr>
        <a:xfrm>
          <a:off x="7029450" y="18306161"/>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134365</xdr:rowOff>
    </xdr:from>
    <xdr:to>
      <xdr:col>36</xdr:col>
      <xdr:colOff>165100</xdr:colOff>
      <xdr:row>108</xdr:row>
      <xdr:rowOff>64515</xdr:rowOff>
    </xdr:to>
    <xdr:sp macro="" textlink="">
      <xdr:nvSpPr>
        <xdr:cNvPr id="371" name="フローチャート: 判断 370">
          <a:extLst>
            <a:ext uri="{FF2B5EF4-FFF2-40B4-BE49-F238E27FC236}">
              <a16:creationId xmlns:a16="http://schemas.microsoft.com/office/drawing/2014/main" id="{A286D972-7DE8-4947-AF31-745C3FC64ABA}"/>
            </a:ext>
          </a:extLst>
        </xdr:cNvPr>
        <xdr:cNvSpPr/>
      </xdr:nvSpPr>
      <xdr:spPr>
        <a:xfrm>
          <a:off x="6231890" y="18475705"/>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2" name="テキスト ボックス 371">
          <a:extLst>
            <a:ext uri="{FF2B5EF4-FFF2-40B4-BE49-F238E27FC236}">
              <a16:creationId xmlns:a16="http://schemas.microsoft.com/office/drawing/2014/main" id="{34748DA6-4E30-488D-A890-C243A4F92234}"/>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3" name="テキスト ボックス 372">
          <a:extLst>
            <a:ext uri="{FF2B5EF4-FFF2-40B4-BE49-F238E27FC236}">
              <a16:creationId xmlns:a16="http://schemas.microsoft.com/office/drawing/2014/main" id="{0F95B4F9-E29C-4271-9843-CC957B791D0E}"/>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4" name="テキスト ボックス 373">
          <a:extLst>
            <a:ext uri="{FF2B5EF4-FFF2-40B4-BE49-F238E27FC236}">
              <a16:creationId xmlns:a16="http://schemas.microsoft.com/office/drawing/2014/main" id="{7819B7F2-FF79-4DE7-8E96-BB2FB8EF1714}"/>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5" name="テキスト ボックス 374">
          <a:extLst>
            <a:ext uri="{FF2B5EF4-FFF2-40B4-BE49-F238E27FC236}">
              <a16:creationId xmlns:a16="http://schemas.microsoft.com/office/drawing/2014/main" id="{EF40C9AC-D5A9-422F-A251-665F1BBC95B2}"/>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6" name="テキスト ボックス 375">
          <a:extLst>
            <a:ext uri="{FF2B5EF4-FFF2-40B4-BE49-F238E27FC236}">
              <a16:creationId xmlns:a16="http://schemas.microsoft.com/office/drawing/2014/main" id="{3158F3E6-3838-4064-8863-9C3D6B0DC6A7}"/>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109982</xdr:rowOff>
    </xdr:from>
    <xdr:to>
      <xdr:col>55</xdr:col>
      <xdr:colOff>50800</xdr:colOff>
      <xdr:row>108</xdr:row>
      <xdr:rowOff>40132</xdr:rowOff>
    </xdr:to>
    <xdr:sp macro="" textlink="">
      <xdr:nvSpPr>
        <xdr:cNvPr id="377" name="楕円 376">
          <a:extLst>
            <a:ext uri="{FF2B5EF4-FFF2-40B4-BE49-F238E27FC236}">
              <a16:creationId xmlns:a16="http://schemas.microsoft.com/office/drawing/2014/main" id="{B4B20628-68EA-42E7-8BD4-A115DFC6E814}"/>
            </a:ext>
          </a:extLst>
        </xdr:cNvPr>
        <xdr:cNvSpPr/>
      </xdr:nvSpPr>
      <xdr:spPr>
        <a:xfrm>
          <a:off x="9394190" y="18453227"/>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24909</xdr:rowOff>
    </xdr:from>
    <xdr:ext cx="469744" cy="259045"/>
    <xdr:sp macro="" textlink="">
      <xdr:nvSpPr>
        <xdr:cNvPr id="378" name="【市民会館】&#10;一人当たり面積該当値テキスト">
          <a:extLst>
            <a:ext uri="{FF2B5EF4-FFF2-40B4-BE49-F238E27FC236}">
              <a16:creationId xmlns:a16="http://schemas.microsoft.com/office/drawing/2014/main" id="{01FDD3A6-24BF-4700-959B-36B17281CCBB}"/>
            </a:ext>
          </a:extLst>
        </xdr:cNvPr>
        <xdr:cNvSpPr txBox="1"/>
      </xdr:nvSpPr>
      <xdr:spPr>
        <a:xfrm>
          <a:off x="9467850" y="18366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113792</xdr:rowOff>
    </xdr:from>
    <xdr:to>
      <xdr:col>50</xdr:col>
      <xdr:colOff>165100</xdr:colOff>
      <xdr:row>108</xdr:row>
      <xdr:rowOff>43942</xdr:rowOff>
    </xdr:to>
    <xdr:sp macro="" textlink="">
      <xdr:nvSpPr>
        <xdr:cNvPr id="379" name="楕円 378">
          <a:extLst>
            <a:ext uri="{FF2B5EF4-FFF2-40B4-BE49-F238E27FC236}">
              <a16:creationId xmlns:a16="http://schemas.microsoft.com/office/drawing/2014/main" id="{1A106EED-CA15-4AAE-9489-9E5548CD1483}"/>
            </a:ext>
          </a:extLst>
        </xdr:cNvPr>
        <xdr:cNvSpPr/>
      </xdr:nvSpPr>
      <xdr:spPr>
        <a:xfrm>
          <a:off x="8632190" y="18458942"/>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160782</xdr:rowOff>
    </xdr:from>
    <xdr:to>
      <xdr:col>55</xdr:col>
      <xdr:colOff>0</xdr:colOff>
      <xdr:row>107</xdr:row>
      <xdr:rowOff>164592</xdr:rowOff>
    </xdr:to>
    <xdr:cxnSp macro="">
      <xdr:nvCxnSpPr>
        <xdr:cNvPr id="380" name="直線コネクタ 379">
          <a:extLst>
            <a:ext uri="{FF2B5EF4-FFF2-40B4-BE49-F238E27FC236}">
              <a16:creationId xmlns:a16="http://schemas.microsoft.com/office/drawing/2014/main" id="{B91CECEF-5155-4A5A-B0DE-7EF44837FD21}"/>
            </a:ext>
          </a:extLst>
        </xdr:cNvPr>
        <xdr:cNvCxnSpPr/>
      </xdr:nvCxnSpPr>
      <xdr:spPr>
        <a:xfrm flipV="1">
          <a:off x="8686800" y="18507837"/>
          <a:ext cx="74295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116460</xdr:rowOff>
    </xdr:from>
    <xdr:to>
      <xdr:col>46</xdr:col>
      <xdr:colOff>38100</xdr:colOff>
      <xdr:row>108</xdr:row>
      <xdr:rowOff>46610</xdr:rowOff>
    </xdr:to>
    <xdr:sp macro="" textlink="">
      <xdr:nvSpPr>
        <xdr:cNvPr id="381" name="楕円 380">
          <a:extLst>
            <a:ext uri="{FF2B5EF4-FFF2-40B4-BE49-F238E27FC236}">
              <a16:creationId xmlns:a16="http://schemas.microsoft.com/office/drawing/2014/main" id="{F575C679-30ED-4CC4-B867-3E3D23A4E059}"/>
            </a:ext>
          </a:extLst>
        </xdr:cNvPr>
        <xdr:cNvSpPr/>
      </xdr:nvSpPr>
      <xdr:spPr>
        <a:xfrm>
          <a:off x="7846060" y="1846161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164592</xdr:rowOff>
    </xdr:from>
    <xdr:to>
      <xdr:col>50</xdr:col>
      <xdr:colOff>114300</xdr:colOff>
      <xdr:row>107</xdr:row>
      <xdr:rowOff>167260</xdr:rowOff>
    </xdr:to>
    <xdr:cxnSp macro="">
      <xdr:nvCxnSpPr>
        <xdr:cNvPr id="382" name="直線コネクタ 381">
          <a:extLst>
            <a:ext uri="{FF2B5EF4-FFF2-40B4-BE49-F238E27FC236}">
              <a16:creationId xmlns:a16="http://schemas.microsoft.com/office/drawing/2014/main" id="{91A98A35-C026-4222-8782-B8976EA22185}"/>
            </a:ext>
          </a:extLst>
        </xdr:cNvPr>
        <xdr:cNvCxnSpPr/>
      </xdr:nvCxnSpPr>
      <xdr:spPr>
        <a:xfrm flipV="1">
          <a:off x="7889240" y="18513552"/>
          <a:ext cx="797560" cy="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119507</xdr:rowOff>
    </xdr:from>
    <xdr:to>
      <xdr:col>41</xdr:col>
      <xdr:colOff>101600</xdr:colOff>
      <xdr:row>108</xdr:row>
      <xdr:rowOff>49657</xdr:rowOff>
    </xdr:to>
    <xdr:sp macro="" textlink="">
      <xdr:nvSpPr>
        <xdr:cNvPr id="383" name="楕円 382">
          <a:extLst>
            <a:ext uri="{FF2B5EF4-FFF2-40B4-BE49-F238E27FC236}">
              <a16:creationId xmlns:a16="http://schemas.microsoft.com/office/drawing/2014/main" id="{66ABAAE3-0DE1-4CB5-8B13-DEBEAF8FF740}"/>
            </a:ext>
          </a:extLst>
        </xdr:cNvPr>
        <xdr:cNvSpPr/>
      </xdr:nvSpPr>
      <xdr:spPr>
        <a:xfrm>
          <a:off x="7029450" y="1846656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167260</xdr:rowOff>
    </xdr:from>
    <xdr:to>
      <xdr:col>45</xdr:col>
      <xdr:colOff>177800</xdr:colOff>
      <xdr:row>107</xdr:row>
      <xdr:rowOff>170307</xdr:rowOff>
    </xdr:to>
    <xdr:cxnSp macro="">
      <xdr:nvCxnSpPr>
        <xdr:cNvPr id="384" name="直線コネクタ 383">
          <a:extLst>
            <a:ext uri="{FF2B5EF4-FFF2-40B4-BE49-F238E27FC236}">
              <a16:creationId xmlns:a16="http://schemas.microsoft.com/office/drawing/2014/main" id="{9F753C56-E9F5-4ADE-9EEE-21C9898835F4}"/>
            </a:ext>
          </a:extLst>
        </xdr:cNvPr>
        <xdr:cNvCxnSpPr/>
      </xdr:nvCxnSpPr>
      <xdr:spPr>
        <a:xfrm flipV="1">
          <a:off x="7084060" y="18516220"/>
          <a:ext cx="805180" cy="3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122174</xdr:rowOff>
    </xdr:from>
    <xdr:to>
      <xdr:col>36</xdr:col>
      <xdr:colOff>165100</xdr:colOff>
      <xdr:row>108</xdr:row>
      <xdr:rowOff>52324</xdr:rowOff>
    </xdr:to>
    <xdr:sp macro="" textlink="">
      <xdr:nvSpPr>
        <xdr:cNvPr id="385" name="楕円 384">
          <a:extLst>
            <a:ext uri="{FF2B5EF4-FFF2-40B4-BE49-F238E27FC236}">
              <a16:creationId xmlns:a16="http://schemas.microsoft.com/office/drawing/2014/main" id="{29C4955E-6DF9-49FD-9AD8-FD052DE60C99}"/>
            </a:ext>
          </a:extLst>
        </xdr:cNvPr>
        <xdr:cNvSpPr/>
      </xdr:nvSpPr>
      <xdr:spPr>
        <a:xfrm>
          <a:off x="6231890" y="1846922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170307</xdr:rowOff>
    </xdr:from>
    <xdr:to>
      <xdr:col>41</xdr:col>
      <xdr:colOff>50800</xdr:colOff>
      <xdr:row>108</xdr:row>
      <xdr:rowOff>1524</xdr:rowOff>
    </xdr:to>
    <xdr:cxnSp macro="">
      <xdr:nvCxnSpPr>
        <xdr:cNvPr id="386" name="直線コネクタ 385">
          <a:extLst>
            <a:ext uri="{FF2B5EF4-FFF2-40B4-BE49-F238E27FC236}">
              <a16:creationId xmlns:a16="http://schemas.microsoft.com/office/drawing/2014/main" id="{8A870BE6-C97A-4E71-B4F4-56EB59DD830B}"/>
            </a:ext>
          </a:extLst>
        </xdr:cNvPr>
        <xdr:cNvCxnSpPr/>
      </xdr:nvCxnSpPr>
      <xdr:spPr>
        <a:xfrm flipV="1">
          <a:off x="6286500" y="18519267"/>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87901</xdr:rowOff>
    </xdr:from>
    <xdr:ext cx="469744" cy="259045"/>
    <xdr:sp macro="" textlink="">
      <xdr:nvSpPr>
        <xdr:cNvPr id="387" name="n_1aveValue【市民会館】&#10;一人当たり面積">
          <a:extLst>
            <a:ext uri="{FF2B5EF4-FFF2-40B4-BE49-F238E27FC236}">
              <a16:creationId xmlns:a16="http://schemas.microsoft.com/office/drawing/2014/main" id="{E76EFB80-B401-487A-AD62-924E92BB27A0}"/>
            </a:ext>
          </a:extLst>
        </xdr:cNvPr>
        <xdr:cNvSpPr txBox="1"/>
      </xdr:nvSpPr>
      <xdr:spPr>
        <a:xfrm>
          <a:off x="8454467" y="18093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94759</xdr:rowOff>
    </xdr:from>
    <xdr:ext cx="469744" cy="259045"/>
    <xdr:sp macro="" textlink="">
      <xdr:nvSpPr>
        <xdr:cNvPr id="388" name="n_2aveValue【市民会館】&#10;一人当たり面積">
          <a:extLst>
            <a:ext uri="{FF2B5EF4-FFF2-40B4-BE49-F238E27FC236}">
              <a16:creationId xmlns:a16="http://schemas.microsoft.com/office/drawing/2014/main" id="{C2D892FB-C6B6-4715-9497-A1CCA059D7B2}"/>
            </a:ext>
          </a:extLst>
        </xdr:cNvPr>
        <xdr:cNvSpPr txBox="1"/>
      </xdr:nvSpPr>
      <xdr:spPr>
        <a:xfrm>
          <a:off x="7673417" y="18100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75328</xdr:rowOff>
    </xdr:from>
    <xdr:ext cx="469744" cy="259045"/>
    <xdr:sp macro="" textlink="">
      <xdr:nvSpPr>
        <xdr:cNvPr id="389" name="n_3aveValue【市民会館】&#10;一人当たり面積">
          <a:extLst>
            <a:ext uri="{FF2B5EF4-FFF2-40B4-BE49-F238E27FC236}">
              <a16:creationId xmlns:a16="http://schemas.microsoft.com/office/drawing/2014/main" id="{72A97DD9-E1E4-439B-95A7-5096A8CDF516}"/>
            </a:ext>
          </a:extLst>
        </xdr:cNvPr>
        <xdr:cNvSpPr txBox="1"/>
      </xdr:nvSpPr>
      <xdr:spPr>
        <a:xfrm>
          <a:off x="6866332" y="18077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55642</xdr:rowOff>
    </xdr:from>
    <xdr:ext cx="469744" cy="259045"/>
    <xdr:sp macro="" textlink="">
      <xdr:nvSpPr>
        <xdr:cNvPr id="390" name="n_4aveValue【市民会館】&#10;一人当たり面積">
          <a:extLst>
            <a:ext uri="{FF2B5EF4-FFF2-40B4-BE49-F238E27FC236}">
              <a16:creationId xmlns:a16="http://schemas.microsoft.com/office/drawing/2014/main" id="{BBB55430-3B6D-4EF3-B071-7CFF6651545F}"/>
            </a:ext>
          </a:extLst>
        </xdr:cNvPr>
        <xdr:cNvSpPr txBox="1"/>
      </xdr:nvSpPr>
      <xdr:spPr>
        <a:xfrm>
          <a:off x="6068772" y="18576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35069</xdr:rowOff>
    </xdr:from>
    <xdr:ext cx="469744" cy="259045"/>
    <xdr:sp macro="" textlink="">
      <xdr:nvSpPr>
        <xdr:cNvPr id="391" name="n_1mainValue【市民会館】&#10;一人当たり面積">
          <a:extLst>
            <a:ext uri="{FF2B5EF4-FFF2-40B4-BE49-F238E27FC236}">
              <a16:creationId xmlns:a16="http://schemas.microsoft.com/office/drawing/2014/main" id="{14657620-0154-406F-B136-E6AC980E8077}"/>
            </a:ext>
          </a:extLst>
        </xdr:cNvPr>
        <xdr:cNvSpPr txBox="1"/>
      </xdr:nvSpPr>
      <xdr:spPr>
        <a:xfrm>
          <a:off x="8454467" y="18551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37737</xdr:rowOff>
    </xdr:from>
    <xdr:ext cx="469744" cy="259045"/>
    <xdr:sp macro="" textlink="">
      <xdr:nvSpPr>
        <xdr:cNvPr id="392" name="n_2mainValue【市民会館】&#10;一人当たり面積">
          <a:extLst>
            <a:ext uri="{FF2B5EF4-FFF2-40B4-BE49-F238E27FC236}">
              <a16:creationId xmlns:a16="http://schemas.microsoft.com/office/drawing/2014/main" id="{DAED9809-FA99-4E34-B07B-7BEE78E59A44}"/>
            </a:ext>
          </a:extLst>
        </xdr:cNvPr>
        <xdr:cNvSpPr txBox="1"/>
      </xdr:nvSpPr>
      <xdr:spPr>
        <a:xfrm>
          <a:off x="7673417" y="1855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40784</xdr:rowOff>
    </xdr:from>
    <xdr:ext cx="469744" cy="259045"/>
    <xdr:sp macro="" textlink="">
      <xdr:nvSpPr>
        <xdr:cNvPr id="393" name="n_3mainValue【市民会館】&#10;一人当たり面積">
          <a:extLst>
            <a:ext uri="{FF2B5EF4-FFF2-40B4-BE49-F238E27FC236}">
              <a16:creationId xmlns:a16="http://schemas.microsoft.com/office/drawing/2014/main" id="{5E7FBD89-8162-4D00-A7EA-429A984B4741}"/>
            </a:ext>
          </a:extLst>
        </xdr:cNvPr>
        <xdr:cNvSpPr txBox="1"/>
      </xdr:nvSpPr>
      <xdr:spPr>
        <a:xfrm>
          <a:off x="6866332" y="185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68851</xdr:rowOff>
    </xdr:from>
    <xdr:ext cx="469744" cy="259045"/>
    <xdr:sp macro="" textlink="">
      <xdr:nvSpPr>
        <xdr:cNvPr id="394" name="n_4mainValue【市民会館】&#10;一人当たり面積">
          <a:extLst>
            <a:ext uri="{FF2B5EF4-FFF2-40B4-BE49-F238E27FC236}">
              <a16:creationId xmlns:a16="http://schemas.microsoft.com/office/drawing/2014/main" id="{A53DF959-7769-456D-B03F-F85681CFF44E}"/>
            </a:ext>
          </a:extLst>
        </xdr:cNvPr>
        <xdr:cNvSpPr txBox="1"/>
      </xdr:nvSpPr>
      <xdr:spPr>
        <a:xfrm>
          <a:off x="6068772" y="18240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DC0BA120-227C-4F05-90A2-B59CA0CA530D}"/>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0DD2F2DE-6593-41CE-94B2-D2FACEDDBB7E}"/>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5917D28B-C0DD-49DC-87A3-27504628391C}"/>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B7C4F9AF-82DD-4308-8123-3CC83C170BFF}"/>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E8B06E3E-0204-4E87-A0FE-8E5FEF0EDD4E}"/>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C90C6D63-0281-4617-9B47-2574DE194A15}"/>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C3DBBBBF-4F4E-4B06-997B-2561BB6CF88B}"/>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49947FE4-3D94-4930-9CD7-73B0B993167D}"/>
            </a:ext>
          </a:extLst>
        </xdr:cNvPr>
        <xdr:cNvSpPr/>
      </xdr:nvSpPr>
      <xdr:spPr>
        <a:xfrm>
          <a:off x="11203940" y="5330190"/>
          <a:ext cx="424815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3" name="正方形/長方形 402">
          <a:extLst>
            <a:ext uri="{FF2B5EF4-FFF2-40B4-BE49-F238E27FC236}">
              <a16:creationId xmlns:a16="http://schemas.microsoft.com/office/drawing/2014/main" id="{1472DCD9-D4BA-4371-9F48-58A0778D3244}"/>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4" name="正方形/長方形 403">
          <a:extLst>
            <a:ext uri="{FF2B5EF4-FFF2-40B4-BE49-F238E27FC236}">
              <a16:creationId xmlns:a16="http://schemas.microsoft.com/office/drawing/2014/main" id="{7AEC0479-CE0D-4A82-AC1F-777814568B62}"/>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5" name="正方形/長方形 404">
          <a:extLst>
            <a:ext uri="{FF2B5EF4-FFF2-40B4-BE49-F238E27FC236}">
              <a16:creationId xmlns:a16="http://schemas.microsoft.com/office/drawing/2014/main" id="{33611BFF-F96A-4327-AC83-CC5B82DFF36D}"/>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6" name="正方形/長方形 405">
          <a:extLst>
            <a:ext uri="{FF2B5EF4-FFF2-40B4-BE49-F238E27FC236}">
              <a16:creationId xmlns:a16="http://schemas.microsoft.com/office/drawing/2014/main" id="{7AED232D-BE0A-4ED3-94BE-D65080BEEDC7}"/>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7" name="正方形/長方形 406">
          <a:extLst>
            <a:ext uri="{FF2B5EF4-FFF2-40B4-BE49-F238E27FC236}">
              <a16:creationId xmlns:a16="http://schemas.microsoft.com/office/drawing/2014/main" id="{8AB2E8BB-7494-4554-BE49-792E13D5BBE8}"/>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8" name="正方形/長方形 407">
          <a:extLst>
            <a:ext uri="{FF2B5EF4-FFF2-40B4-BE49-F238E27FC236}">
              <a16:creationId xmlns:a16="http://schemas.microsoft.com/office/drawing/2014/main" id="{C4340088-4302-4BFF-BA75-89B71912EB1B}"/>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9" name="正方形/長方形 408">
          <a:extLst>
            <a:ext uri="{FF2B5EF4-FFF2-40B4-BE49-F238E27FC236}">
              <a16:creationId xmlns:a16="http://schemas.microsoft.com/office/drawing/2014/main" id="{508A3FAC-DDA7-434A-A001-1D694C0563A7}"/>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0" name="正方形/長方形 409">
          <a:extLst>
            <a:ext uri="{FF2B5EF4-FFF2-40B4-BE49-F238E27FC236}">
              <a16:creationId xmlns:a16="http://schemas.microsoft.com/office/drawing/2014/main" id="{03508437-D9DD-4C5E-A0FC-613635E7FBF8}"/>
            </a:ext>
          </a:extLst>
        </xdr:cNvPr>
        <xdr:cNvSpPr/>
      </xdr:nvSpPr>
      <xdr:spPr>
        <a:xfrm>
          <a:off x="16459200" y="5330190"/>
          <a:ext cx="426720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11" name="正方形/長方形 410">
          <a:extLst>
            <a:ext uri="{FF2B5EF4-FFF2-40B4-BE49-F238E27FC236}">
              <a16:creationId xmlns:a16="http://schemas.microsoft.com/office/drawing/2014/main" id="{B634B2AD-04FD-4C3F-974C-3E5A7C0B3265}"/>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2" name="正方形/長方形 411">
          <a:extLst>
            <a:ext uri="{FF2B5EF4-FFF2-40B4-BE49-F238E27FC236}">
              <a16:creationId xmlns:a16="http://schemas.microsoft.com/office/drawing/2014/main" id="{C3AB97FF-EB34-494F-B602-B43DBCE5B07C}"/>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3" name="正方形/長方形 412">
          <a:extLst>
            <a:ext uri="{FF2B5EF4-FFF2-40B4-BE49-F238E27FC236}">
              <a16:creationId xmlns:a16="http://schemas.microsoft.com/office/drawing/2014/main" id="{40F9A5A4-281E-49D5-8D36-BB26994C5EDF}"/>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4" name="正方形/長方形 413">
          <a:extLst>
            <a:ext uri="{FF2B5EF4-FFF2-40B4-BE49-F238E27FC236}">
              <a16:creationId xmlns:a16="http://schemas.microsoft.com/office/drawing/2014/main" id="{59990D20-4507-4D14-8971-2AD6188018AB}"/>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5" name="正方形/長方形 414">
          <a:extLst>
            <a:ext uri="{FF2B5EF4-FFF2-40B4-BE49-F238E27FC236}">
              <a16:creationId xmlns:a16="http://schemas.microsoft.com/office/drawing/2014/main" id="{721BE3A9-FD54-4F50-8710-7DC2C3A0F9F0}"/>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6" name="正方形/長方形 415">
          <a:extLst>
            <a:ext uri="{FF2B5EF4-FFF2-40B4-BE49-F238E27FC236}">
              <a16:creationId xmlns:a16="http://schemas.microsoft.com/office/drawing/2014/main" id="{78C0D6E5-8D10-4731-84B9-19307C2F1237}"/>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7" name="正方形/長方形 416">
          <a:extLst>
            <a:ext uri="{FF2B5EF4-FFF2-40B4-BE49-F238E27FC236}">
              <a16:creationId xmlns:a16="http://schemas.microsoft.com/office/drawing/2014/main" id="{0BFC1F09-F5FB-4896-87A1-F46116745E39}"/>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8" name="正方形/長方形 417">
          <a:extLst>
            <a:ext uri="{FF2B5EF4-FFF2-40B4-BE49-F238E27FC236}">
              <a16:creationId xmlns:a16="http://schemas.microsoft.com/office/drawing/2014/main" id="{1CC595C4-00ED-4A6E-A33A-C613B636A4F1}"/>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9" name="テキスト ボックス 418">
          <a:extLst>
            <a:ext uri="{FF2B5EF4-FFF2-40B4-BE49-F238E27FC236}">
              <a16:creationId xmlns:a16="http://schemas.microsoft.com/office/drawing/2014/main" id="{DF3C3E2C-C649-4C39-8054-7C562BACAFF6}"/>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0" name="直線コネクタ 419">
          <a:extLst>
            <a:ext uri="{FF2B5EF4-FFF2-40B4-BE49-F238E27FC236}">
              <a16:creationId xmlns:a16="http://schemas.microsoft.com/office/drawing/2014/main" id="{C5CD786D-C5B0-4436-8269-FE613BB0408A}"/>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1" name="テキスト ボックス 420">
          <a:extLst>
            <a:ext uri="{FF2B5EF4-FFF2-40B4-BE49-F238E27FC236}">
              <a16:creationId xmlns:a16="http://schemas.microsoft.com/office/drawing/2014/main" id="{47513F48-6607-4517-BADC-41F931AD3562}"/>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22" name="直線コネクタ 421">
          <a:extLst>
            <a:ext uri="{FF2B5EF4-FFF2-40B4-BE49-F238E27FC236}">
              <a16:creationId xmlns:a16="http://schemas.microsoft.com/office/drawing/2014/main" id="{FA73B373-043A-4ED9-82FF-7757C9F0ACF7}"/>
            </a:ext>
          </a:extLst>
        </xdr:cNvPr>
        <xdr:cNvCxnSpPr/>
      </xdr:nvCxnSpPr>
      <xdr:spPr>
        <a:xfrm>
          <a:off x="1120394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23" name="テキスト ボックス 422">
          <a:extLst>
            <a:ext uri="{FF2B5EF4-FFF2-40B4-BE49-F238E27FC236}">
              <a16:creationId xmlns:a16="http://schemas.microsoft.com/office/drawing/2014/main" id="{28E78DFF-64E9-45C0-A51D-BCD8C4465F0A}"/>
            </a:ext>
          </a:extLst>
        </xdr:cNvPr>
        <xdr:cNvSpPr txBox="1"/>
      </xdr:nvSpPr>
      <xdr:spPr>
        <a:xfrm>
          <a:off x="10801531"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4" name="直線コネクタ 423">
          <a:extLst>
            <a:ext uri="{FF2B5EF4-FFF2-40B4-BE49-F238E27FC236}">
              <a16:creationId xmlns:a16="http://schemas.microsoft.com/office/drawing/2014/main" id="{22C02315-CA08-4EA9-B7F1-DDF8CB0FA85A}"/>
            </a:ext>
          </a:extLst>
        </xdr:cNvPr>
        <xdr:cNvCxnSpPr/>
      </xdr:nvCxnSpPr>
      <xdr:spPr>
        <a:xfrm>
          <a:off x="1120394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5" name="テキスト ボックス 424">
          <a:extLst>
            <a:ext uri="{FF2B5EF4-FFF2-40B4-BE49-F238E27FC236}">
              <a16:creationId xmlns:a16="http://schemas.microsoft.com/office/drawing/2014/main" id="{35B960EF-8C64-4223-918D-A7F253A2F004}"/>
            </a:ext>
          </a:extLst>
        </xdr:cNvPr>
        <xdr:cNvSpPr txBox="1"/>
      </xdr:nvSpPr>
      <xdr:spPr>
        <a:xfrm>
          <a:off x="1084279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6" name="直線コネクタ 425">
          <a:extLst>
            <a:ext uri="{FF2B5EF4-FFF2-40B4-BE49-F238E27FC236}">
              <a16:creationId xmlns:a16="http://schemas.microsoft.com/office/drawing/2014/main" id="{E8889236-2F29-411F-AB2E-66562FCD0827}"/>
            </a:ext>
          </a:extLst>
        </xdr:cNvPr>
        <xdr:cNvCxnSpPr/>
      </xdr:nvCxnSpPr>
      <xdr:spPr>
        <a:xfrm>
          <a:off x="1120394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7" name="テキスト ボックス 426">
          <a:extLst>
            <a:ext uri="{FF2B5EF4-FFF2-40B4-BE49-F238E27FC236}">
              <a16:creationId xmlns:a16="http://schemas.microsoft.com/office/drawing/2014/main" id="{25B3424A-BC8D-4AE4-B299-74422E45E364}"/>
            </a:ext>
          </a:extLst>
        </xdr:cNvPr>
        <xdr:cNvSpPr txBox="1"/>
      </xdr:nvSpPr>
      <xdr:spPr>
        <a:xfrm>
          <a:off x="1084279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8" name="直線コネクタ 427">
          <a:extLst>
            <a:ext uri="{FF2B5EF4-FFF2-40B4-BE49-F238E27FC236}">
              <a16:creationId xmlns:a16="http://schemas.microsoft.com/office/drawing/2014/main" id="{993C3DA2-C04E-4E91-A9FD-D97CAD35C852}"/>
            </a:ext>
          </a:extLst>
        </xdr:cNvPr>
        <xdr:cNvCxnSpPr/>
      </xdr:nvCxnSpPr>
      <xdr:spPr>
        <a:xfrm>
          <a:off x="1120394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9" name="テキスト ボックス 428">
          <a:extLst>
            <a:ext uri="{FF2B5EF4-FFF2-40B4-BE49-F238E27FC236}">
              <a16:creationId xmlns:a16="http://schemas.microsoft.com/office/drawing/2014/main" id="{E99596AD-A4AF-459F-8EBC-3136D3D67E18}"/>
            </a:ext>
          </a:extLst>
        </xdr:cNvPr>
        <xdr:cNvSpPr txBox="1"/>
      </xdr:nvSpPr>
      <xdr:spPr>
        <a:xfrm>
          <a:off x="1084279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30" name="直線コネクタ 429">
          <a:extLst>
            <a:ext uri="{FF2B5EF4-FFF2-40B4-BE49-F238E27FC236}">
              <a16:creationId xmlns:a16="http://schemas.microsoft.com/office/drawing/2014/main" id="{1C4DD994-DE9D-43B9-BDEB-3BEA95682500}"/>
            </a:ext>
          </a:extLst>
        </xdr:cNvPr>
        <xdr:cNvCxnSpPr/>
      </xdr:nvCxnSpPr>
      <xdr:spPr>
        <a:xfrm>
          <a:off x="1120394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31" name="テキスト ボックス 430">
          <a:extLst>
            <a:ext uri="{FF2B5EF4-FFF2-40B4-BE49-F238E27FC236}">
              <a16:creationId xmlns:a16="http://schemas.microsoft.com/office/drawing/2014/main" id="{4C870AC8-FC8B-4B5F-9022-1E0A6BBB60F7}"/>
            </a:ext>
          </a:extLst>
        </xdr:cNvPr>
        <xdr:cNvSpPr txBox="1"/>
      </xdr:nvSpPr>
      <xdr:spPr>
        <a:xfrm>
          <a:off x="1084279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32" name="直線コネクタ 431">
          <a:extLst>
            <a:ext uri="{FF2B5EF4-FFF2-40B4-BE49-F238E27FC236}">
              <a16:creationId xmlns:a16="http://schemas.microsoft.com/office/drawing/2014/main" id="{32A6B690-8C8A-4F36-8806-C4DE52947111}"/>
            </a:ext>
          </a:extLst>
        </xdr:cNvPr>
        <xdr:cNvCxnSpPr/>
      </xdr:nvCxnSpPr>
      <xdr:spPr>
        <a:xfrm>
          <a:off x="1120394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33" name="テキスト ボックス 432">
          <a:extLst>
            <a:ext uri="{FF2B5EF4-FFF2-40B4-BE49-F238E27FC236}">
              <a16:creationId xmlns:a16="http://schemas.microsoft.com/office/drawing/2014/main" id="{326E83BE-556F-4DC9-B7F8-E524D23B879F}"/>
            </a:ext>
          </a:extLst>
        </xdr:cNvPr>
        <xdr:cNvSpPr txBox="1"/>
      </xdr:nvSpPr>
      <xdr:spPr>
        <a:xfrm>
          <a:off x="1090500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4" name="直線コネクタ 433">
          <a:extLst>
            <a:ext uri="{FF2B5EF4-FFF2-40B4-BE49-F238E27FC236}">
              <a16:creationId xmlns:a16="http://schemas.microsoft.com/office/drawing/2014/main" id="{FEACC05F-3C1F-471A-9A1D-6FF768DEFDBC}"/>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5" name="【保健センター・保健所】&#10;有形固定資産減価償却率グラフ枠">
          <a:extLst>
            <a:ext uri="{FF2B5EF4-FFF2-40B4-BE49-F238E27FC236}">
              <a16:creationId xmlns:a16="http://schemas.microsoft.com/office/drawing/2014/main" id="{30DB3083-AF45-458F-A799-23AE034D14F2}"/>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42454</xdr:rowOff>
    </xdr:from>
    <xdr:to>
      <xdr:col>85</xdr:col>
      <xdr:colOff>126364</xdr:colOff>
      <xdr:row>64</xdr:row>
      <xdr:rowOff>130628</xdr:rowOff>
    </xdr:to>
    <xdr:cxnSp macro="">
      <xdr:nvCxnSpPr>
        <xdr:cNvPr id="436" name="直線コネクタ 435">
          <a:extLst>
            <a:ext uri="{FF2B5EF4-FFF2-40B4-BE49-F238E27FC236}">
              <a16:creationId xmlns:a16="http://schemas.microsoft.com/office/drawing/2014/main" id="{B819BF7E-1339-44C7-8A99-74C806BF9FFF}"/>
            </a:ext>
          </a:extLst>
        </xdr:cNvPr>
        <xdr:cNvCxnSpPr/>
      </xdr:nvCxnSpPr>
      <xdr:spPr>
        <a:xfrm flipV="1">
          <a:off x="14703424" y="9645559"/>
          <a:ext cx="0" cy="1461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437" name="【保健センター・保健所】&#10;有形固定資産減価償却率最小値テキスト">
          <a:extLst>
            <a:ext uri="{FF2B5EF4-FFF2-40B4-BE49-F238E27FC236}">
              <a16:creationId xmlns:a16="http://schemas.microsoft.com/office/drawing/2014/main" id="{6AC0C553-5F7F-4D7F-9E47-B7D3648406B5}"/>
            </a:ext>
          </a:extLst>
        </xdr:cNvPr>
        <xdr:cNvSpPr txBox="1"/>
      </xdr:nvSpPr>
      <xdr:spPr>
        <a:xfrm>
          <a:off x="14742160" y="1110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438" name="直線コネクタ 437">
          <a:extLst>
            <a:ext uri="{FF2B5EF4-FFF2-40B4-BE49-F238E27FC236}">
              <a16:creationId xmlns:a16="http://schemas.microsoft.com/office/drawing/2014/main" id="{50FBAA11-1FC2-4862-ABA4-CB8AAE9DD0AD}"/>
            </a:ext>
          </a:extLst>
        </xdr:cNvPr>
        <xdr:cNvCxnSpPr/>
      </xdr:nvCxnSpPr>
      <xdr:spPr>
        <a:xfrm>
          <a:off x="14611350" y="11107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160581</xdr:rowOff>
    </xdr:from>
    <xdr:ext cx="405111" cy="259045"/>
    <xdr:sp macro="" textlink="">
      <xdr:nvSpPr>
        <xdr:cNvPr id="439" name="【保健センター・保健所】&#10;有形固定資産減価償却率最大値テキスト">
          <a:extLst>
            <a:ext uri="{FF2B5EF4-FFF2-40B4-BE49-F238E27FC236}">
              <a16:creationId xmlns:a16="http://schemas.microsoft.com/office/drawing/2014/main" id="{EF745D5C-CAA4-42C0-8EBF-5665B5199A63}"/>
            </a:ext>
          </a:extLst>
        </xdr:cNvPr>
        <xdr:cNvSpPr txBox="1"/>
      </xdr:nvSpPr>
      <xdr:spPr>
        <a:xfrm>
          <a:off x="14742160" y="94207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42454</xdr:rowOff>
    </xdr:from>
    <xdr:to>
      <xdr:col>86</xdr:col>
      <xdr:colOff>25400</xdr:colOff>
      <xdr:row>56</xdr:row>
      <xdr:rowOff>42454</xdr:rowOff>
    </xdr:to>
    <xdr:cxnSp macro="">
      <xdr:nvCxnSpPr>
        <xdr:cNvPr id="440" name="直線コネクタ 439">
          <a:extLst>
            <a:ext uri="{FF2B5EF4-FFF2-40B4-BE49-F238E27FC236}">
              <a16:creationId xmlns:a16="http://schemas.microsoft.com/office/drawing/2014/main" id="{7F2C978A-3651-44FC-8BB9-5E20E3147454}"/>
            </a:ext>
          </a:extLst>
        </xdr:cNvPr>
        <xdr:cNvCxnSpPr/>
      </xdr:nvCxnSpPr>
      <xdr:spPr>
        <a:xfrm>
          <a:off x="14611350" y="96455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120667</xdr:rowOff>
    </xdr:from>
    <xdr:ext cx="405111" cy="259045"/>
    <xdr:sp macro="" textlink="">
      <xdr:nvSpPr>
        <xdr:cNvPr id="441" name="【保健センター・保健所】&#10;有形固定資産減価償却率平均値テキスト">
          <a:extLst>
            <a:ext uri="{FF2B5EF4-FFF2-40B4-BE49-F238E27FC236}">
              <a16:creationId xmlns:a16="http://schemas.microsoft.com/office/drawing/2014/main" id="{DFF85583-3182-48F6-B03C-1D789BBF7097}"/>
            </a:ext>
          </a:extLst>
        </xdr:cNvPr>
        <xdr:cNvSpPr txBox="1"/>
      </xdr:nvSpPr>
      <xdr:spPr>
        <a:xfrm>
          <a:off x="14742160" y="102381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97790</xdr:rowOff>
    </xdr:from>
    <xdr:to>
      <xdr:col>85</xdr:col>
      <xdr:colOff>177800</xdr:colOff>
      <xdr:row>61</xdr:row>
      <xdr:rowOff>27940</xdr:rowOff>
    </xdr:to>
    <xdr:sp macro="" textlink="">
      <xdr:nvSpPr>
        <xdr:cNvPr id="442" name="フローチャート: 判断 441">
          <a:extLst>
            <a:ext uri="{FF2B5EF4-FFF2-40B4-BE49-F238E27FC236}">
              <a16:creationId xmlns:a16="http://schemas.microsoft.com/office/drawing/2014/main" id="{63DD708C-103F-4DC7-ADE4-A7656A8B94CA}"/>
            </a:ext>
          </a:extLst>
        </xdr:cNvPr>
        <xdr:cNvSpPr/>
      </xdr:nvSpPr>
      <xdr:spPr>
        <a:xfrm>
          <a:off x="14649450" y="1038098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70031</xdr:rowOff>
    </xdr:from>
    <xdr:to>
      <xdr:col>81</xdr:col>
      <xdr:colOff>101600</xdr:colOff>
      <xdr:row>61</xdr:row>
      <xdr:rowOff>181</xdr:rowOff>
    </xdr:to>
    <xdr:sp macro="" textlink="">
      <xdr:nvSpPr>
        <xdr:cNvPr id="443" name="フローチャート: 判断 442">
          <a:extLst>
            <a:ext uri="{FF2B5EF4-FFF2-40B4-BE49-F238E27FC236}">
              <a16:creationId xmlns:a16="http://schemas.microsoft.com/office/drawing/2014/main" id="{3C9428BA-A5AF-4971-B27F-2BDBD5CD31BA}"/>
            </a:ext>
          </a:extLst>
        </xdr:cNvPr>
        <xdr:cNvSpPr/>
      </xdr:nvSpPr>
      <xdr:spPr>
        <a:xfrm>
          <a:off x="13887450" y="1035512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40640</xdr:rowOff>
    </xdr:from>
    <xdr:to>
      <xdr:col>76</xdr:col>
      <xdr:colOff>165100</xdr:colOff>
      <xdr:row>60</xdr:row>
      <xdr:rowOff>142240</xdr:rowOff>
    </xdr:to>
    <xdr:sp macro="" textlink="">
      <xdr:nvSpPr>
        <xdr:cNvPr id="444" name="フローチャート: 判断 443">
          <a:extLst>
            <a:ext uri="{FF2B5EF4-FFF2-40B4-BE49-F238E27FC236}">
              <a16:creationId xmlns:a16="http://schemas.microsoft.com/office/drawing/2014/main" id="{CABEC716-C43C-41E5-AF10-B8368D2DA9DD}"/>
            </a:ext>
          </a:extLst>
        </xdr:cNvPr>
        <xdr:cNvSpPr/>
      </xdr:nvSpPr>
      <xdr:spPr>
        <a:xfrm>
          <a:off x="13089890" y="10327640"/>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140244</xdr:rowOff>
    </xdr:from>
    <xdr:to>
      <xdr:col>72</xdr:col>
      <xdr:colOff>38100</xdr:colOff>
      <xdr:row>60</xdr:row>
      <xdr:rowOff>70394</xdr:rowOff>
    </xdr:to>
    <xdr:sp macro="" textlink="">
      <xdr:nvSpPr>
        <xdr:cNvPr id="445" name="フローチャート: 判断 444">
          <a:extLst>
            <a:ext uri="{FF2B5EF4-FFF2-40B4-BE49-F238E27FC236}">
              <a16:creationId xmlns:a16="http://schemas.microsoft.com/office/drawing/2014/main" id="{BFB2C2A2-E943-4F7A-B2DB-D1963863C653}"/>
            </a:ext>
          </a:extLst>
        </xdr:cNvPr>
        <xdr:cNvSpPr/>
      </xdr:nvSpPr>
      <xdr:spPr>
        <a:xfrm>
          <a:off x="12303760" y="10251984"/>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73297</xdr:rowOff>
    </xdr:from>
    <xdr:to>
      <xdr:col>67</xdr:col>
      <xdr:colOff>101600</xdr:colOff>
      <xdr:row>60</xdr:row>
      <xdr:rowOff>3447</xdr:rowOff>
    </xdr:to>
    <xdr:sp macro="" textlink="">
      <xdr:nvSpPr>
        <xdr:cNvPr id="446" name="フローチャート: 判断 445">
          <a:extLst>
            <a:ext uri="{FF2B5EF4-FFF2-40B4-BE49-F238E27FC236}">
              <a16:creationId xmlns:a16="http://schemas.microsoft.com/office/drawing/2014/main" id="{2500B5BE-3E67-40C8-886E-F6348E50E45B}"/>
            </a:ext>
          </a:extLst>
        </xdr:cNvPr>
        <xdr:cNvSpPr/>
      </xdr:nvSpPr>
      <xdr:spPr>
        <a:xfrm>
          <a:off x="11487150" y="10188847"/>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85B90040-0D18-4FCD-B695-391ED5A39729}"/>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D2DAE83C-64CA-45A2-AC33-99BF3E5E046E}"/>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D2C56C9C-6A62-43EF-BA38-B116A3D89B9C}"/>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7E70CD97-3B99-4980-ACBB-5B6FD7FA2F53}"/>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1" name="テキスト ボックス 450">
          <a:extLst>
            <a:ext uri="{FF2B5EF4-FFF2-40B4-BE49-F238E27FC236}">
              <a16:creationId xmlns:a16="http://schemas.microsoft.com/office/drawing/2014/main" id="{1E7C58D7-AC82-4B25-A6B7-2FECCEF9E568}"/>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39007</xdr:rowOff>
    </xdr:from>
    <xdr:to>
      <xdr:col>85</xdr:col>
      <xdr:colOff>177800</xdr:colOff>
      <xdr:row>61</xdr:row>
      <xdr:rowOff>140607</xdr:rowOff>
    </xdr:to>
    <xdr:sp macro="" textlink="">
      <xdr:nvSpPr>
        <xdr:cNvPr id="452" name="楕円 451">
          <a:extLst>
            <a:ext uri="{FF2B5EF4-FFF2-40B4-BE49-F238E27FC236}">
              <a16:creationId xmlns:a16="http://schemas.microsoft.com/office/drawing/2014/main" id="{62892800-0875-41E2-83D4-98B74684D795}"/>
            </a:ext>
          </a:extLst>
        </xdr:cNvPr>
        <xdr:cNvSpPr/>
      </xdr:nvSpPr>
      <xdr:spPr>
        <a:xfrm>
          <a:off x="14649450" y="1049745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17434</xdr:rowOff>
    </xdr:from>
    <xdr:ext cx="405111" cy="259045"/>
    <xdr:sp macro="" textlink="">
      <xdr:nvSpPr>
        <xdr:cNvPr id="453" name="【保健センター・保健所】&#10;有形固定資産減価償却率該当値テキスト">
          <a:extLst>
            <a:ext uri="{FF2B5EF4-FFF2-40B4-BE49-F238E27FC236}">
              <a16:creationId xmlns:a16="http://schemas.microsoft.com/office/drawing/2014/main" id="{2AB01911-D1D0-4B31-8226-08BB5BC77501}"/>
            </a:ext>
          </a:extLst>
        </xdr:cNvPr>
        <xdr:cNvSpPr txBox="1"/>
      </xdr:nvSpPr>
      <xdr:spPr>
        <a:xfrm>
          <a:off x="14742160" y="104796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17780</xdr:rowOff>
    </xdr:from>
    <xdr:to>
      <xdr:col>81</xdr:col>
      <xdr:colOff>101600</xdr:colOff>
      <xdr:row>61</xdr:row>
      <xdr:rowOff>119380</xdr:rowOff>
    </xdr:to>
    <xdr:sp macro="" textlink="">
      <xdr:nvSpPr>
        <xdr:cNvPr id="454" name="楕円 453">
          <a:extLst>
            <a:ext uri="{FF2B5EF4-FFF2-40B4-BE49-F238E27FC236}">
              <a16:creationId xmlns:a16="http://schemas.microsoft.com/office/drawing/2014/main" id="{16A9EB99-00C1-451B-99DF-DD6F6C95F0B6}"/>
            </a:ext>
          </a:extLst>
        </xdr:cNvPr>
        <xdr:cNvSpPr/>
      </xdr:nvSpPr>
      <xdr:spPr>
        <a:xfrm>
          <a:off x="13887450" y="1048004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68580</xdr:rowOff>
    </xdr:from>
    <xdr:to>
      <xdr:col>85</xdr:col>
      <xdr:colOff>127000</xdr:colOff>
      <xdr:row>61</xdr:row>
      <xdr:rowOff>89807</xdr:rowOff>
    </xdr:to>
    <xdr:cxnSp macro="">
      <xdr:nvCxnSpPr>
        <xdr:cNvPr id="455" name="直線コネクタ 454">
          <a:extLst>
            <a:ext uri="{FF2B5EF4-FFF2-40B4-BE49-F238E27FC236}">
              <a16:creationId xmlns:a16="http://schemas.microsoft.com/office/drawing/2014/main" id="{AF760729-A578-4C45-BFAF-2C580FFBB3FD}"/>
            </a:ext>
          </a:extLst>
        </xdr:cNvPr>
        <xdr:cNvCxnSpPr/>
      </xdr:nvCxnSpPr>
      <xdr:spPr>
        <a:xfrm>
          <a:off x="13942060" y="10525125"/>
          <a:ext cx="762000" cy="2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168003</xdr:rowOff>
    </xdr:from>
    <xdr:to>
      <xdr:col>76</xdr:col>
      <xdr:colOff>165100</xdr:colOff>
      <xdr:row>61</xdr:row>
      <xdr:rowOff>98153</xdr:rowOff>
    </xdr:to>
    <xdr:sp macro="" textlink="">
      <xdr:nvSpPr>
        <xdr:cNvPr id="456" name="楕円 455">
          <a:extLst>
            <a:ext uri="{FF2B5EF4-FFF2-40B4-BE49-F238E27FC236}">
              <a16:creationId xmlns:a16="http://schemas.microsoft.com/office/drawing/2014/main" id="{0C792776-348A-4913-9B41-A852CDFD3D90}"/>
            </a:ext>
          </a:extLst>
        </xdr:cNvPr>
        <xdr:cNvSpPr/>
      </xdr:nvSpPr>
      <xdr:spPr>
        <a:xfrm>
          <a:off x="13089890" y="10458813"/>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47353</xdr:rowOff>
    </xdr:from>
    <xdr:to>
      <xdr:col>81</xdr:col>
      <xdr:colOff>50800</xdr:colOff>
      <xdr:row>61</xdr:row>
      <xdr:rowOff>68580</xdr:rowOff>
    </xdr:to>
    <xdr:cxnSp macro="">
      <xdr:nvCxnSpPr>
        <xdr:cNvPr id="457" name="直線コネクタ 456">
          <a:extLst>
            <a:ext uri="{FF2B5EF4-FFF2-40B4-BE49-F238E27FC236}">
              <a16:creationId xmlns:a16="http://schemas.microsoft.com/office/drawing/2014/main" id="{C2705B6D-6E74-41DF-83EC-72F8C23FEEBC}"/>
            </a:ext>
          </a:extLst>
        </xdr:cNvPr>
        <xdr:cNvCxnSpPr/>
      </xdr:nvCxnSpPr>
      <xdr:spPr>
        <a:xfrm>
          <a:off x="13144500" y="10507708"/>
          <a:ext cx="797560" cy="17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150041</xdr:rowOff>
    </xdr:from>
    <xdr:to>
      <xdr:col>72</xdr:col>
      <xdr:colOff>38100</xdr:colOff>
      <xdr:row>61</xdr:row>
      <xdr:rowOff>80191</xdr:rowOff>
    </xdr:to>
    <xdr:sp macro="" textlink="">
      <xdr:nvSpPr>
        <xdr:cNvPr id="458" name="楕円 457">
          <a:extLst>
            <a:ext uri="{FF2B5EF4-FFF2-40B4-BE49-F238E27FC236}">
              <a16:creationId xmlns:a16="http://schemas.microsoft.com/office/drawing/2014/main" id="{159CEA5F-F997-4F12-815A-70515CEBA512}"/>
            </a:ext>
          </a:extLst>
        </xdr:cNvPr>
        <xdr:cNvSpPr/>
      </xdr:nvSpPr>
      <xdr:spPr>
        <a:xfrm>
          <a:off x="12303760" y="10437041"/>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29391</xdr:rowOff>
    </xdr:from>
    <xdr:to>
      <xdr:col>76</xdr:col>
      <xdr:colOff>114300</xdr:colOff>
      <xdr:row>61</xdr:row>
      <xdr:rowOff>47353</xdr:rowOff>
    </xdr:to>
    <xdr:cxnSp macro="">
      <xdr:nvCxnSpPr>
        <xdr:cNvPr id="459" name="直線コネクタ 458">
          <a:extLst>
            <a:ext uri="{FF2B5EF4-FFF2-40B4-BE49-F238E27FC236}">
              <a16:creationId xmlns:a16="http://schemas.microsoft.com/office/drawing/2014/main" id="{329F0347-5215-4386-B5B9-14463A656BE2}"/>
            </a:ext>
          </a:extLst>
        </xdr:cNvPr>
        <xdr:cNvCxnSpPr/>
      </xdr:nvCxnSpPr>
      <xdr:spPr>
        <a:xfrm>
          <a:off x="12346940" y="10485936"/>
          <a:ext cx="79756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125549</xdr:rowOff>
    </xdr:from>
    <xdr:to>
      <xdr:col>67</xdr:col>
      <xdr:colOff>101600</xdr:colOff>
      <xdr:row>61</xdr:row>
      <xdr:rowOff>55699</xdr:rowOff>
    </xdr:to>
    <xdr:sp macro="" textlink="">
      <xdr:nvSpPr>
        <xdr:cNvPr id="460" name="楕円 459">
          <a:extLst>
            <a:ext uri="{FF2B5EF4-FFF2-40B4-BE49-F238E27FC236}">
              <a16:creationId xmlns:a16="http://schemas.microsoft.com/office/drawing/2014/main" id="{9F287974-95EB-48B8-85B7-53DE2828C387}"/>
            </a:ext>
          </a:extLst>
        </xdr:cNvPr>
        <xdr:cNvSpPr/>
      </xdr:nvSpPr>
      <xdr:spPr>
        <a:xfrm>
          <a:off x="11487150" y="1041445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4899</xdr:rowOff>
    </xdr:from>
    <xdr:to>
      <xdr:col>71</xdr:col>
      <xdr:colOff>177800</xdr:colOff>
      <xdr:row>61</xdr:row>
      <xdr:rowOff>29391</xdr:rowOff>
    </xdr:to>
    <xdr:cxnSp macro="">
      <xdr:nvCxnSpPr>
        <xdr:cNvPr id="461" name="直線コネクタ 460">
          <a:extLst>
            <a:ext uri="{FF2B5EF4-FFF2-40B4-BE49-F238E27FC236}">
              <a16:creationId xmlns:a16="http://schemas.microsoft.com/office/drawing/2014/main" id="{0F81C8B8-B615-452F-BA6E-59D40E91F335}"/>
            </a:ext>
          </a:extLst>
        </xdr:cNvPr>
        <xdr:cNvCxnSpPr/>
      </xdr:nvCxnSpPr>
      <xdr:spPr>
        <a:xfrm>
          <a:off x="11541760" y="10465254"/>
          <a:ext cx="805180" cy="20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16708</xdr:rowOff>
    </xdr:from>
    <xdr:ext cx="405111" cy="259045"/>
    <xdr:sp macro="" textlink="">
      <xdr:nvSpPr>
        <xdr:cNvPr id="462" name="n_1aveValue【保健センター・保健所】&#10;有形固定資産減価償却率">
          <a:extLst>
            <a:ext uri="{FF2B5EF4-FFF2-40B4-BE49-F238E27FC236}">
              <a16:creationId xmlns:a16="http://schemas.microsoft.com/office/drawing/2014/main" id="{7D3D138D-123B-4416-968F-399B30B01C97}"/>
            </a:ext>
          </a:extLst>
        </xdr:cNvPr>
        <xdr:cNvSpPr txBox="1"/>
      </xdr:nvSpPr>
      <xdr:spPr>
        <a:xfrm>
          <a:off x="13738234" y="101360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158767</xdr:rowOff>
    </xdr:from>
    <xdr:ext cx="405111" cy="259045"/>
    <xdr:sp macro="" textlink="">
      <xdr:nvSpPr>
        <xdr:cNvPr id="463" name="n_2aveValue【保健センター・保健所】&#10;有形固定資産減価償却率">
          <a:extLst>
            <a:ext uri="{FF2B5EF4-FFF2-40B4-BE49-F238E27FC236}">
              <a16:creationId xmlns:a16="http://schemas.microsoft.com/office/drawing/2014/main" id="{44F0F231-5C0B-4D41-B0BD-AE4C807D83EE}"/>
            </a:ext>
          </a:extLst>
        </xdr:cNvPr>
        <xdr:cNvSpPr txBox="1"/>
      </xdr:nvSpPr>
      <xdr:spPr>
        <a:xfrm>
          <a:off x="12957184" y="10104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86921</xdr:rowOff>
    </xdr:from>
    <xdr:ext cx="405111" cy="259045"/>
    <xdr:sp macro="" textlink="">
      <xdr:nvSpPr>
        <xdr:cNvPr id="464" name="n_3aveValue【保健センター・保健所】&#10;有形固定資産減価償却率">
          <a:extLst>
            <a:ext uri="{FF2B5EF4-FFF2-40B4-BE49-F238E27FC236}">
              <a16:creationId xmlns:a16="http://schemas.microsoft.com/office/drawing/2014/main" id="{99E20298-F62F-47DC-BF4A-4A80DAC744C6}"/>
            </a:ext>
          </a:extLst>
        </xdr:cNvPr>
        <xdr:cNvSpPr txBox="1"/>
      </xdr:nvSpPr>
      <xdr:spPr>
        <a:xfrm>
          <a:off x="12171054" y="10032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19974</xdr:rowOff>
    </xdr:from>
    <xdr:ext cx="405111" cy="259045"/>
    <xdr:sp macro="" textlink="">
      <xdr:nvSpPr>
        <xdr:cNvPr id="465" name="n_4aveValue【保健センター・保健所】&#10;有形固定資産減価償却率">
          <a:extLst>
            <a:ext uri="{FF2B5EF4-FFF2-40B4-BE49-F238E27FC236}">
              <a16:creationId xmlns:a16="http://schemas.microsoft.com/office/drawing/2014/main" id="{7A30E1B3-F821-4D9E-98BA-DFBB4C0D8B5D}"/>
            </a:ext>
          </a:extLst>
        </xdr:cNvPr>
        <xdr:cNvSpPr txBox="1"/>
      </xdr:nvSpPr>
      <xdr:spPr>
        <a:xfrm>
          <a:off x="11354444" y="9960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110507</xdr:rowOff>
    </xdr:from>
    <xdr:ext cx="405111" cy="259045"/>
    <xdr:sp macro="" textlink="">
      <xdr:nvSpPr>
        <xdr:cNvPr id="466" name="n_1mainValue【保健センター・保健所】&#10;有形固定資産減価償却率">
          <a:extLst>
            <a:ext uri="{FF2B5EF4-FFF2-40B4-BE49-F238E27FC236}">
              <a16:creationId xmlns:a16="http://schemas.microsoft.com/office/drawing/2014/main" id="{2500DC0D-25E7-42E8-9D2F-AC0084DC5F54}"/>
            </a:ext>
          </a:extLst>
        </xdr:cNvPr>
        <xdr:cNvSpPr txBox="1"/>
      </xdr:nvSpPr>
      <xdr:spPr>
        <a:xfrm>
          <a:off x="13738234" y="1056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89280</xdr:rowOff>
    </xdr:from>
    <xdr:ext cx="405111" cy="259045"/>
    <xdr:sp macro="" textlink="">
      <xdr:nvSpPr>
        <xdr:cNvPr id="467" name="n_2mainValue【保健センター・保健所】&#10;有形固定資産減価償却率">
          <a:extLst>
            <a:ext uri="{FF2B5EF4-FFF2-40B4-BE49-F238E27FC236}">
              <a16:creationId xmlns:a16="http://schemas.microsoft.com/office/drawing/2014/main" id="{E53A50C9-B3F6-446A-B964-6DFD17E95327}"/>
            </a:ext>
          </a:extLst>
        </xdr:cNvPr>
        <xdr:cNvSpPr txBox="1"/>
      </xdr:nvSpPr>
      <xdr:spPr>
        <a:xfrm>
          <a:off x="12957184" y="10551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71318</xdr:rowOff>
    </xdr:from>
    <xdr:ext cx="405111" cy="259045"/>
    <xdr:sp macro="" textlink="">
      <xdr:nvSpPr>
        <xdr:cNvPr id="468" name="n_3mainValue【保健センター・保健所】&#10;有形固定資産減価償却率">
          <a:extLst>
            <a:ext uri="{FF2B5EF4-FFF2-40B4-BE49-F238E27FC236}">
              <a16:creationId xmlns:a16="http://schemas.microsoft.com/office/drawing/2014/main" id="{DFEE659F-6D8E-430D-96CB-6A0E645E0277}"/>
            </a:ext>
          </a:extLst>
        </xdr:cNvPr>
        <xdr:cNvSpPr txBox="1"/>
      </xdr:nvSpPr>
      <xdr:spPr>
        <a:xfrm>
          <a:off x="12171054" y="10527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46826</xdr:rowOff>
    </xdr:from>
    <xdr:ext cx="405111" cy="259045"/>
    <xdr:sp macro="" textlink="">
      <xdr:nvSpPr>
        <xdr:cNvPr id="469" name="n_4mainValue【保健センター・保健所】&#10;有形固定資産減価償却率">
          <a:extLst>
            <a:ext uri="{FF2B5EF4-FFF2-40B4-BE49-F238E27FC236}">
              <a16:creationId xmlns:a16="http://schemas.microsoft.com/office/drawing/2014/main" id="{01E8DE82-EEC9-4D7A-9DAE-C312121CEF3A}"/>
            </a:ext>
          </a:extLst>
        </xdr:cNvPr>
        <xdr:cNvSpPr txBox="1"/>
      </xdr:nvSpPr>
      <xdr:spPr>
        <a:xfrm>
          <a:off x="11354444" y="10507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0" name="正方形/長方形 469">
          <a:extLst>
            <a:ext uri="{FF2B5EF4-FFF2-40B4-BE49-F238E27FC236}">
              <a16:creationId xmlns:a16="http://schemas.microsoft.com/office/drawing/2014/main" id="{127FFFCC-6174-4592-A233-A88B17E1D230}"/>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1" name="正方形/長方形 470">
          <a:extLst>
            <a:ext uri="{FF2B5EF4-FFF2-40B4-BE49-F238E27FC236}">
              <a16:creationId xmlns:a16="http://schemas.microsoft.com/office/drawing/2014/main" id="{973B9BA8-0513-4D6F-8E39-035F42DB3546}"/>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2" name="正方形/長方形 471">
          <a:extLst>
            <a:ext uri="{FF2B5EF4-FFF2-40B4-BE49-F238E27FC236}">
              <a16:creationId xmlns:a16="http://schemas.microsoft.com/office/drawing/2014/main" id="{7E192B2F-D1F0-412F-964F-E1A7EC7193A1}"/>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3" name="正方形/長方形 472">
          <a:extLst>
            <a:ext uri="{FF2B5EF4-FFF2-40B4-BE49-F238E27FC236}">
              <a16:creationId xmlns:a16="http://schemas.microsoft.com/office/drawing/2014/main" id="{76854BA1-9144-47C7-8E1F-E4558C5C8E30}"/>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4" name="正方形/長方形 473">
          <a:extLst>
            <a:ext uri="{FF2B5EF4-FFF2-40B4-BE49-F238E27FC236}">
              <a16:creationId xmlns:a16="http://schemas.microsoft.com/office/drawing/2014/main" id="{84E48F37-E605-4213-BA7D-443F1D723584}"/>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5" name="正方形/長方形 474">
          <a:extLst>
            <a:ext uri="{FF2B5EF4-FFF2-40B4-BE49-F238E27FC236}">
              <a16:creationId xmlns:a16="http://schemas.microsoft.com/office/drawing/2014/main" id="{02AA5ED5-C157-4A6B-B56A-212B126E621F}"/>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6" name="正方形/長方形 475">
          <a:extLst>
            <a:ext uri="{FF2B5EF4-FFF2-40B4-BE49-F238E27FC236}">
              <a16:creationId xmlns:a16="http://schemas.microsoft.com/office/drawing/2014/main" id="{778F0C9C-6837-4769-B654-FD5242F175D5}"/>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7" name="正方形/長方形 476">
          <a:extLst>
            <a:ext uri="{FF2B5EF4-FFF2-40B4-BE49-F238E27FC236}">
              <a16:creationId xmlns:a16="http://schemas.microsoft.com/office/drawing/2014/main" id="{C78FEDDE-3EB3-4E77-9D6E-214D5DAEB160}"/>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8" name="テキスト ボックス 477">
          <a:extLst>
            <a:ext uri="{FF2B5EF4-FFF2-40B4-BE49-F238E27FC236}">
              <a16:creationId xmlns:a16="http://schemas.microsoft.com/office/drawing/2014/main" id="{E8BDBE5D-D945-453A-BC3D-6BD6DD42B5F7}"/>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9" name="直線コネクタ 478">
          <a:extLst>
            <a:ext uri="{FF2B5EF4-FFF2-40B4-BE49-F238E27FC236}">
              <a16:creationId xmlns:a16="http://schemas.microsoft.com/office/drawing/2014/main" id="{2C6719C6-B986-49AB-9E86-53C418404635}"/>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80" name="直線コネクタ 479">
          <a:extLst>
            <a:ext uri="{FF2B5EF4-FFF2-40B4-BE49-F238E27FC236}">
              <a16:creationId xmlns:a16="http://schemas.microsoft.com/office/drawing/2014/main" id="{F4B20208-9F24-4BBB-BB7F-7622014E381C}"/>
            </a:ext>
          </a:extLst>
        </xdr:cNvPr>
        <xdr:cNvCxnSpPr/>
      </xdr:nvCxnSpPr>
      <xdr:spPr>
        <a:xfrm>
          <a:off x="16459200" y="1097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81" name="テキスト ボックス 480">
          <a:extLst>
            <a:ext uri="{FF2B5EF4-FFF2-40B4-BE49-F238E27FC236}">
              <a16:creationId xmlns:a16="http://schemas.microsoft.com/office/drawing/2014/main" id="{27107367-5FE4-42D6-BD56-A81264CAD555}"/>
            </a:ext>
          </a:extLst>
        </xdr:cNvPr>
        <xdr:cNvSpPr txBox="1"/>
      </xdr:nvSpPr>
      <xdr:spPr>
        <a:xfrm>
          <a:off x="16047266" y="1082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82" name="直線コネクタ 481">
          <a:extLst>
            <a:ext uri="{FF2B5EF4-FFF2-40B4-BE49-F238E27FC236}">
              <a16:creationId xmlns:a16="http://schemas.microsoft.com/office/drawing/2014/main" id="{1F3C0C98-074C-4AE3-88D9-60D3ECDA7C77}"/>
            </a:ext>
          </a:extLst>
        </xdr:cNvPr>
        <xdr:cNvCxnSpPr/>
      </xdr:nvCxnSpPr>
      <xdr:spPr>
        <a:xfrm>
          <a:off x="16459200" y="1051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83" name="テキスト ボックス 482">
          <a:extLst>
            <a:ext uri="{FF2B5EF4-FFF2-40B4-BE49-F238E27FC236}">
              <a16:creationId xmlns:a16="http://schemas.microsoft.com/office/drawing/2014/main" id="{36B828FE-FE92-4982-95CA-3B7C339716E7}"/>
            </a:ext>
          </a:extLst>
        </xdr:cNvPr>
        <xdr:cNvSpPr txBox="1"/>
      </xdr:nvSpPr>
      <xdr:spPr>
        <a:xfrm>
          <a:off x="16047266" y="1037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84" name="直線コネクタ 483">
          <a:extLst>
            <a:ext uri="{FF2B5EF4-FFF2-40B4-BE49-F238E27FC236}">
              <a16:creationId xmlns:a16="http://schemas.microsoft.com/office/drawing/2014/main" id="{8B509668-EF82-45F1-BCC3-91F5AC416798}"/>
            </a:ext>
          </a:extLst>
        </xdr:cNvPr>
        <xdr:cNvCxnSpPr/>
      </xdr:nvCxnSpPr>
      <xdr:spPr>
        <a:xfrm>
          <a:off x="16459200" y="1005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85" name="テキスト ボックス 484">
          <a:extLst>
            <a:ext uri="{FF2B5EF4-FFF2-40B4-BE49-F238E27FC236}">
              <a16:creationId xmlns:a16="http://schemas.microsoft.com/office/drawing/2014/main" id="{944DC258-3E79-437E-869B-6DE06B3A89DA}"/>
            </a:ext>
          </a:extLst>
        </xdr:cNvPr>
        <xdr:cNvSpPr txBox="1"/>
      </xdr:nvSpPr>
      <xdr:spPr>
        <a:xfrm>
          <a:off x="16047266" y="991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6" name="直線コネクタ 485">
          <a:extLst>
            <a:ext uri="{FF2B5EF4-FFF2-40B4-BE49-F238E27FC236}">
              <a16:creationId xmlns:a16="http://schemas.microsoft.com/office/drawing/2014/main" id="{17409DA4-0A1E-403D-B395-AA16D956305E}"/>
            </a:ext>
          </a:extLst>
        </xdr:cNvPr>
        <xdr:cNvCxnSpPr/>
      </xdr:nvCxnSpPr>
      <xdr:spPr>
        <a:xfrm>
          <a:off x="16459200" y="960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87" name="テキスト ボックス 486">
          <a:extLst>
            <a:ext uri="{FF2B5EF4-FFF2-40B4-BE49-F238E27FC236}">
              <a16:creationId xmlns:a16="http://schemas.microsoft.com/office/drawing/2014/main" id="{4A983842-851A-4804-96AA-0908F6828A45}"/>
            </a:ext>
          </a:extLst>
        </xdr:cNvPr>
        <xdr:cNvSpPr txBox="1"/>
      </xdr:nvSpPr>
      <xdr:spPr>
        <a:xfrm>
          <a:off x="16047266" y="945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8" name="直線コネクタ 487">
          <a:extLst>
            <a:ext uri="{FF2B5EF4-FFF2-40B4-BE49-F238E27FC236}">
              <a16:creationId xmlns:a16="http://schemas.microsoft.com/office/drawing/2014/main" id="{CB51D4D9-C956-49CA-A5E8-55484C1B4B0E}"/>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9" name="テキスト ボックス 488">
          <a:extLst>
            <a:ext uri="{FF2B5EF4-FFF2-40B4-BE49-F238E27FC236}">
              <a16:creationId xmlns:a16="http://schemas.microsoft.com/office/drawing/2014/main" id="{0066A172-B31D-456E-90E6-4ACEE2F20F07}"/>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0" name="【保健センター・保健所】&#10;一人当たり面積グラフ枠">
          <a:extLst>
            <a:ext uri="{FF2B5EF4-FFF2-40B4-BE49-F238E27FC236}">
              <a16:creationId xmlns:a16="http://schemas.microsoft.com/office/drawing/2014/main" id="{76AEF933-B12C-4466-A0F3-B701C273701D}"/>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100355</xdr:rowOff>
    </xdr:from>
    <xdr:to>
      <xdr:col>116</xdr:col>
      <xdr:colOff>62864</xdr:colOff>
      <xdr:row>63</xdr:row>
      <xdr:rowOff>155677</xdr:rowOff>
    </xdr:to>
    <xdr:cxnSp macro="">
      <xdr:nvCxnSpPr>
        <xdr:cNvPr id="491" name="直線コネクタ 490">
          <a:extLst>
            <a:ext uri="{FF2B5EF4-FFF2-40B4-BE49-F238E27FC236}">
              <a16:creationId xmlns:a16="http://schemas.microsoft.com/office/drawing/2014/main" id="{6DA172DC-781E-4EEF-A61D-7A056590772A}"/>
            </a:ext>
          </a:extLst>
        </xdr:cNvPr>
        <xdr:cNvCxnSpPr/>
      </xdr:nvCxnSpPr>
      <xdr:spPr>
        <a:xfrm flipV="1">
          <a:off x="19947254" y="9697745"/>
          <a:ext cx="0" cy="1259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159504</xdr:rowOff>
    </xdr:from>
    <xdr:ext cx="469744" cy="259045"/>
    <xdr:sp macro="" textlink="">
      <xdr:nvSpPr>
        <xdr:cNvPr id="492" name="【保健センター・保健所】&#10;一人当たり面積最小値テキスト">
          <a:extLst>
            <a:ext uri="{FF2B5EF4-FFF2-40B4-BE49-F238E27FC236}">
              <a16:creationId xmlns:a16="http://schemas.microsoft.com/office/drawing/2014/main" id="{6FBEE055-B261-4461-98E6-3CC3E7B52978}"/>
            </a:ext>
          </a:extLst>
        </xdr:cNvPr>
        <xdr:cNvSpPr txBox="1"/>
      </xdr:nvSpPr>
      <xdr:spPr>
        <a:xfrm>
          <a:off x="19985990" y="10962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155677</xdr:rowOff>
    </xdr:from>
    <xdr:to>
      <xdr:col>116</xdr:col>
      <xdr:colOff>152400</xdr:colOff>
      <xdr:row>63</xdr:row>
      <xdr:rowOff>155677</xdr:rowOff>
    </xdr:to>
    <xdr:cxnSp macro="">
      <xdr:nvCxnSpPr>
        <xdr:cNvPr id="493" name="直線コネクタ 492">
          <a:extLst>
            <a:ext uri="{FF2B5EF4-FFF2-40B4-BE49-F238E27FC236}">
              <a16:creationId xmlns:a16="http://schemas.microsoft.com/office/drawing/2014/main" id="{BEE61348-8D8B-432C-9434-549BA16D5B30}"/>
            </a:ext>
          </a:extLst>
        </xdr:cNvPr>
        <xdr:cNvCxnSpPr/>
      </xdr:nvCxnSpPr>
      <xdr:spPr>
        <a:xfrm>
          <a:off x="19885660" y="109570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47032</xdr:rowOff>
    </xdr:from>
    <xdr:ext cx="469744" cy="259045"/>
    <xdr:sp macro="" textlink="">
      <xdr:nvSpPr>
        <xdr:cNvPr id="494" name="【保健センター・保健所】&#10;一人当たり面積最大値テキスト">
          <a:extLst>
            <a:ext uri="{FF2B5EF4-FFF2-40B4-BE49-F238E27FC236}">
              <a16:creationId xmlns:a16="http://schemas.microsoft.com/office/drawing/2014/main" id="{1493C9DD-6447-418D-A0D3-130A8337CB4C}"/>
            </a:ext>
          </a:extLst>
        </xdr:cNvPr>
        <xdr:cNvSpPr txBox="1"/>
      </xdr:nvSpPr>
      <xdr:spPr>
        <a:xfrm>
          <a:off x="19985990" y="9478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100355</xdr:rowOff>
    </xdr:from>
    <xdr:to>
      <xdr:col>116</xdr:col>
      <xdr:colOff>152400</xdr:colOff>
      <xdr:row>56</xdr:row>
      <xdr:rowOff>100355</xdr:rowOff>
    </xdr:to>
    <xdr:cxnSp macro="">
      <xdr:nvCxnSpPr>
        <xdr:cNvPr id="495" name="直線コネクタ 494">
          <a:extLst>
            <a:ext uri="{FF2B5EF4-FFF2-40B4-BE49-F238E27FC236}">
              <a16:creationId xmlns:a16="http://schemas.microsoft.com/office/drawing/2014/main" id="{4FB7E31A-74F1-467F-AA4B-1ACA9EE9291D}"/>
            </a:ext>
          </a:extLst>
        </xdr:cNvPr>
        <xdr:cNvCxnSpPr/>
      </xdr:nvCxnSpPr>
      <xdr:spPr>
        <a:xfrm>
          <a:off x="19885660" y="96977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12437</xdr:rowOff>
    </xdr:from>
    <xdr:ext cx="469744" cy="259045"/>
    <xdr:sp macro="" textlink="">
      <xdr:nvSpPr>
        <xdr:cNvPr id="496" name="【保健センター・保健所】&#10;一人当たり面積平均値テキスト">
          <a:extLst>
            <a:ext uri="{FF2B5EF4-FFF2-40B4-BE49-F238E27FC236}">
              <a16:creationId xmlns:a16="http://schemas.microsoft.com/office/drawing/2014/main" id="{8CDB480A-6770-4084-8D7C-52DBD25FBC79}"/>
            </a:ext>
          </a:extLst>
        </xdr:cNvPr>
        <xdr:cNvSpPr txBox="1"/>
      </xdr:nvSpPr>
      <xdr:spPr>
        <a:xfrm>
          <a:off x="19985990" y="108175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34010</xdr:rowOff>
    </xdr:from>
    <xdr:to>
      <xdr:col>116</xdr:col>
      <xdr:colOff>114300</xdr:colOff>
      <xdr:row>63</xdr:row>
      <xdr:rowOff>135610</xdr:rowOff>
    </xdr:to>
    <xdr:sp macro="" textlink="">
      <xdr:nvSpPr>
        <xdr:cNvPr id="497" name="フローチャート: 判断 496">
          <a:extLst>
            <a:ext uri="{FF2B5EF4-FFF2-40B4-BE49-F238E27FC236}">
              <a16:creationId xmlns:a16="http://schemas.microsoft.com/office/drawing/2014/main" id="{4CBADEF5-722A-4321-B74A-79681F957FF2}"/>
            </a:ext>
          </a:extLst>
        </xdr:cNvPr>
        <xdr:cNvSpPr/>
      </xdr:nvSpPr>
      <xdr:spPr>
        <a:xfrm>
          <a:off x="19904710" y="1083345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40640</xdr:rowOff>
    </xdr:from>
    <xdr:to>
      <xdr:col>112</xdr:col>
      <xdr:colOff>38100</xdr:colOff>
      <xdr:row>63</xdr:row>
      <xdr:rowOff>142240</xdr:rowOff>
    </xdr:to>
    <xdr:sp macro="" textlink="">
      <xdr:nvSpPr>
        <xdr:cNvPr id="498" name="フローチャート: 判断 497">
          <a:extLst>
            <a:ext uri="{FF2B5EF4-FFF2-40B4-BE49-F238E27FC236}">
              <a16:creationId xmlns:a16="http://schemas.microsoft.com/office/drawing/2014/main" id="{F63CFEBD-6234-4AF5-8350-8BE18CB69D67}"/>
            </a:ext>
          </a:extLst>
        </xdr:cNvPr>
        <xdr:cNvSpPr/>
      </xdr:nvSpPr>
      <xdr:spPr>
        <a:xfrm>
          <a:off x="19161760" y="1084199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43383</xdr:rowOff>
    </xdr:from>
    <xdr:to>
      <xdr:col>107</xdr:col>
      <xdr:colOff>101600</xdr:colOff>
      <xdr:row>63</xdr:row>
      <xdr:rowOff>144983</xdr:rowOff>
    </xdr:to>
    <xdr:sp macro="" textlink="">
      <xdr:nvSpPr>
        <xdr:cNvPr id="499" name="フローチャート: 判断 498">
          <a:extLst>
            <a:ext uri="{FF2B5EF4-FFF2-40B4-BE49-F238E27FC236}">
              <a16:creationId xmlns:a16="http://schemas.microsoft.com/office/drawing/2014/main" id="{6C9E4F38-41AE-48FB-8B6F-E06D8F1BEEE5}"/>
            </a:ext>
          </a:extLst>
        </xdr:cNvPr>
        <xdr:cNvSpPr/>
      </xdr:nvSpPr>
      <xdr:spPr>
        <a:xfrm>
          <a:off x="18345150" y="10846638"/>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39268</xdr:rowOff>
    </xdr:from>
    <xdr:to>
      <xdr:col>102</xdr:col>
      <xdr:colOff>165100</xdr:colOff>
      <xdr:row>63</xdr:row>
      <xdr:rowOff>140868</xdr:rowOff>
    </xdr:to>
    <xdr:sp macro="" textlink="">
      <xdr:nvSpPr>
        <xdr:cNvPr id="500" name="フローチャート: 判断 499">
          <a:extLst>
            <a:ext uri="{FF2B5EF4-FFF2-40B4-BE49-F238E27FC236}">
              <a16:creationId xmlns:a16="http://schemas.microsoft.com/office/drawing/2014/main" id="{5A867984-35AC-4D3E-A64C-7C8D3D56F3E2}"/>
            </a:ext>
          </a:extLst>
        </xdr:cNvPr>
        <xdr:cNvSpPr/>
      </xdr:nvSpPr>
      <xdr:spPr>
        <a:xfrm>
          <a:off x="17547590" y="1084061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58471</xdr:rowOff>
    </xdr:from>
    <xdr:to>
      <xdr:col>98</xdr:col>
      <xdr:colOff>38100</xdr:colOff>
      <xdr:row>63</xdr:row>
      <xdr:rowOff>160071</xdr:rowOff>
    </xdr:to>
    <xdr:sp macro="" textlink="">
      <xdr:nvSpPr>
        <xdr:cNvPr id="501" name="フローチャート: 判断 500">
          <a:extLst>
            <a:ext uri="{FF2B5EF4-FFF2-40B4-BE49-F238E27FC236}">
              <a16:creationId xmlns:a16="http://schemas.microsoft.com/office/drawing/2014/main" id="{0DC73B1B-4CC2-4389-9AF3-9E6CC015AC4F}"/>
            </a:ext>
          </a:extLst>
        </xdr:cNvPr>
        <xdr:cNvSpPr/>
      </xdr:nvSpPr>
      <xdr:spPr>
        <a:xfrm>
          <a:off x="16761460" y="10856011"/>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17827FB2-D052-4CB8-B053-0A3BDD521EE4}"/>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A7F1212E-6399-4EFA-A59A-7A661D278AF1}"/>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04A2D58B-DA6A-43F8-9374-FB69A018F111}"/>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886043A3-A507-42F9-91DD-BA445A45CFE6}"/>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B0A43388-C3AD-45B2-97DF-28B0C3C13182}"/>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23495</xdr:rowOff>
    </xdr:from>
    <xdr:to>
      <xdr:col>116</xdr:col>
      <xdr:colOff>114300</xdr:colOff>
      <xdr:row>63</xdr:row>
      <xdr:rowOff>125095</xdr:rowOff>
    </xdr:to>
    <xdr:sp macro="" textlink="">
      <xdr:nvSpPr>
        <xdr:cNvPr id="507" name="楕円 506">
          <a:extLst>
            <a:ext uri="{FF2B5EF4-FFF2-40B4-BE49-F238E27FC236}">
              <a16:creationId xmlns:a16="http://schemas.microsoft.com/office/drawing/2014/main" id="{C3CADB65-B20B-4373-8C33-6A428F639260}"/>
            </a:ext>
          </a:extLst>
        </xdr:cNvPr>
        <xdr:cNvSpPr/>
      </xdr:nvSpPr>
      <xdr:spPr>
        <a:xfrm>
          <a:off x="19904710" y="1082103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154322</xdr:rowOff>
    </xdr:from>
    <xdr:ext cx="469744" cy="259045"/>
    <xdr:sp macro="" textlink="">
      <xdr:nvSpPr>
        <xdr:cNvPr id="508" name="【保健センター・保健所】&#10;一人当たり面積該当値テキスト">
          <a:extLst>
            <a:ext uri="{FF2B5EF4-FFF2-40B4-BE49-F238E27FC236}">
              <a16:creationId xmlns:a16="http://schemas.microsoft.com/office/drawing/2014/main" id="{92144123-2B5C-48EF-AFC1-C22529204940}"/>
            </a:ext>
          </a:extLst>
        </xdr:cNvPr>
        <xdr:cNvSpPr txBox="1"/>
      </xdr:nvSpPr>
      <xdr:spPr>
        <a:xfrm>
          <a:off x="19985990" y="10612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25553</xdr:rowOff>
    </xdr:from>
    <xdr:to>
      <xdr:col>112</xdr:col>
      <xdr:colOff>38100</xdr:colOff>
      <xdr:row>63</xdr:row>
      <xdr:rowOff>127153</xdr:rowOff>
    </xdr:to>
    <xdr:sp macro="" textlink="">
      <xdr:nvSpPr>
        <xdr:cNvPr id="509" name="楕円 508">
          <a:extLst>
            <a:ext uri="{FF2B5EF4-FFF2-40B4-BE49-F238E27FC236}">
              <a16:creationId xmlns:a16="http://schemas.microsoft.com/office/drawing/2014/main" id="{947173EE-F6DB-4961-8F35-7A061D6B7F5E}"/>
            </a:ext>
          </a:extLst>
        </xdr:cNvPr>
        <xdr:cNvSpPr/>
      </xdr:nvSpPr>
      <xdr:spPr>
        <a:xfrm>
          <a:off x="19161760" y="10823093"/>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74295</xdr:rowOff>
    </xdr:from>
    <xdr:to>
      <xdr:col>116</xdr:col>
      <xdr:colOff>63500</xdr:colOff>
      <xdr:row>63</xdr:row>
      <xdr:rowOff>76353</xdr:rowOff>
    </xdr:to>
    <xdr:cxnSp macro="">
      <xdr:nvCxnSpPr>
        <xdr:cNvPr id="510" name="直線コネクタ 509">
          <a:extLst>
            <a:ext uri="{FF2B5EF4-FFF2-40B4-BE49-F238E27FC236}">
              <a16:creationId xmlns:a16="http://schemas.microsoft.com/office/drawing/2014/main" id="{50EAD9E0-C803-489E-838A-4B33CEB8A385}"/>
            </a:ext>
          </a:extLst>
        </xdr:cNvPr>
        <xdr:cNvCxnSpPr/>
      </xdr:nvCxnSpPr>
      <xdr:spPr>
        <a:xfrm flipV="1">
          <a:off x="19204940" y="10875645"/>
          <a:ext cx="742950" cy="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28067</xdr:rowOff>
    </xdr:from>
    <xdr:to>
      <xdr:col>107</xdr:col>
      <xdr:colOff>101600</xdr:colOff>
      <xdr:row>63</xdr:row>
      <xdr:rowOff>129667</xdr:rowOff>
    </xdr:to>
    <xdr:sp macro="" textlink="">
      <xdr:nvSpPr>
        <xdr:cNvPr id="511" name="楕円 510">
          <a:extLst>
            <a:ext uri="{FF2B5EF4-FFF2-40B4-BE49-F238E27FC236}">
              <a16:creationId xmlns:a16="http://schemas.microsoft.com/office/drawing/2014/main" id="{B61C254C-2979-4CDB-8597-07566032E069}"/>
            </a:ext>
          </a:extLst>
        </xdr:cNvPr>
        <xdr:cNvSpPr/>
      </xdr:nvSpPr>
      <xdr:spPr>
        <a:xfrm>
          <a:off x="18345150" y="10827512"/>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76353</xdr:rowOff>
    </xdr:from>
    <xdr:to>
      <xdr:col>111</xdr:col>
      <xdr:colOff>177800</xdr:colOff>
      <xdr:row>63</xdr:row>
      <xdr:rowOff>78867</xdr:rowOff>
    </xdr:to>
    <xdr:cxnSp macro="">
      <xdr:nvCxnSpPr>
        <xdr:cNvPr id="512" name="直線コネクタ 511">
          <a:extLst>
            <a:ext uri="{FF2B5EF4-FFF2-40B4-BE49-F238E27FC236}">
              <a16:creationId xmlns:a16="http://schemas.microsoft.com/office/drawing/2014/main" id="{1A2DC55A-CFD5-41DF-9BE2-0358A44D30D4}"/>
            </a:ext>
          </a:extLst>
        </xdr:cNvPr>
        <xdr:cNvCxnSpPr/>
      </xdr:nvCxnSpPr>
      <xdr:spPr>
        <a:xfrm flipV="1">
          <a:off x="18399760" y="10877703"/>
          <a:ext cx="805180" cy="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30125</xdr:rowOff>
    </xdr:from>
    <xdr:to>
      <xdr:col>102</xdr:col>
      <xdr:colOff>165100</xdr:colOff>
      <xdr:row>63</xdr:row>
      <xdr:rowOff>131725</xdr:rowOff>
    </xdr:to>
    <xdr:sp macro="" textlink="">
      <xdr:nvSpPr>
        <xdr:cNvPr id="513" name="楕円 512">
          <a:extLst>
            <a:ext uri="{FF2B5EF4-FFF2-40B4-BE49-F238E27FC236}">
              <a16:creationId xmlns:a16="http://schemas.microsoft.com/office/drawing/2014/main" id="{E0F3E08C-88CC-4E0D-942B-1A596E0ED5A7}"/>
            </a:ext>
          </a:extLst>
        </xdr:cNvPr>
        <xdr:cNvSpPr/>
      </xdr:nvSpPr>
      <xdr:spPr>
        <a:xfrm>
          <a:off x="17547590" y="1082957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78867</xdr:rowOff>
    </xdr:from>
    <xdr:to>
      <xdr:col>107</xdr:col>
      <xdr:colOff>50800</xdr:colOff>
      <xdr:row>63</xdr:row>
      <xdr:rowOff>80925</xdr:rowOff>
    </xdr:to>
    <xdr:cxnSp macro="">
      <xdr:nvCxnSpPr>
        <xdr:cNvPr id="514" name="直線コネクタ 513">
          <a:extLst>
            <a:ext uri="{FF2B5EF4-FFF2-40B4-BE49-F238E27FC236}">
              <a16:creationId xmlns:a16="http://schemas.microsoft.com/office/drawing/2014/main" id="{4AB08346-43DB-4EAD-ACD2-1D825EEFD5BA}"/>
            </a:ext>
          </a:extLst>
        </xdr:cNvPr>
        <xdr:cNvCxnSpPr/>
      </xdr:nvCxnSpPr>
      <xdr:spPr>
        <a:xfrm flipV="1">
          <a:off x="17602200" y="10880217"/>
          <a:ext cx="797560" cy="3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31724</xdr:rowOff>
    </xdr:from>
    <xdr:to>
      <xdr:col>98</xdr:col>
      <xdr:colOff>38100</xdr:colOff>
      <xdr:row>63</xdr:row>
      <xdr:rowOff>133324</xdr:rowOff>
    </xdr:to>
    <xdr:sp macro="" textlink="">
      <xdr:nvSpPr>
        <xdr:cNvPr id="515" name="楕円 514">
          <a:extLst>
            <a:ext uri="{FF2B5EF4-FFF2-40B4-BE49-F238E27FC236}">
              <a16:creationId xmlns:a16="http://schemas.microsoft.com/office/drawing/2014/main" id="{5668E98D-D3ED-4812-BEAA-28F4DF044B9E}"/>
            </a:ext>
          </a:extLst>
        </xdr:cNvPr>
        <xdr:cNvSpPr/>
      </xdr:nvSpPr>
      <xdr:spPr>
        <a:xfrm>
          <a:off x="16761460" y="10831169"/>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80925</xdr:rowOff>
    </xdr:from>
    <xdr:to>
      <xdr:col>102</xdr:col>
      <xdr:colOff>114300</xdr:colOff>
      <xdr:row>63</xdr:row>
      <xdr:rowOff>82524</xdr:rowOff>
    </xdr:to>
    <xdr:cxnSp macro="">
      <xdr:nvCxnSpPr>
        <xdr:cNvPr id="516" name="直線コネクタ 515">
          <a:extLst>
            <a:ext uri="{FF2B5EF4-FFF2-40B4-BE49-F238E27FC236}">
              <a16:creationId xmlns:a16="http://schemas.microsoft.com/office/drawing/2014/main" id="{D3ED03F7-3BEE-48A7-9329-C2F90A51B23C}"/>
            </a:ext>
          </a:extLst>
        </xdr:cNvPr>
        <xdr:cNvCxnSpPr/>
      </xdr:nvCxnSpPr>
      <xdr:spPr>
        <a:xfrm flipV="1">
          <a:off x="16804640" y="10884180"/>
          <a:ext cx="797560" cy="1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133367</xdr:rowOff>
    </xdr:from>
    <xdr:ext cx="469744" cy="259045"/>
    <xdr:sp macro="" textlink="">
      <xdr:nvSpPr>
        <xdr:cNvPr id="517" name="n_1aveValue【保健センター・保健所】&#10;一人当たり面積">
          <a:extLst>
            <a:ext uri="{FF2B5EF4-FFF2-40B4-BE49-F238E27FC236}">
              <a16:creationId xmlns:a16="http://schemas.microsoft.com/office/drawing/2014/main" id="{02B3A16C-F286-457E-A5F2-3ABEB4D5758E}"/>
            </a:ext>
          </a:extLst>
        </xdr:cNvPr>
        <xdr:cNvSpPr txBox="1"/>
      </xdr:nvSpPr>
      <xdr:spPr>
        <a:xfrm>
          <a:off x="18982132"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136110</xdr:rowOff>
    </xdr:from>
    <xdr:ext cx="469744" cy="259045"/>
    <xdr:sp macro="" textlink="">
      <xdr:nvSpPr>
        <xdr:cNvPr id="518" name="n_2aveValue【保健センター・保健所】&#10;一人当たり面積">
          <a:extLst>
            <a:ext uri="{FF2B5EF4-FFF2-40B4-BE49-F238E27FC236}">
              <a16:creationId xmlns:a16="http://schemas.microsoft.com/office/drawing/2014/main" id="{CA21E811-F0F0-4934-865A-D7710F7BCB65}"/>
            </a:ext>
          </a:extLst>
        </xdr:cNvPr>
        <xdr:cNvSpPr txBox="1"/>
      </xdr:nvSpPr>
      <xdr:spPr>
        <a:xfrm>
          <a:off x="18182032" y="10933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131995</xdr:rowOff>
    </xdr:from>
    <xdr:ext cx="469744" cy="259045"/>
    <xdr:sp macro="" textlink="">
      <xdr:nvSpPr>
        <xdr:cNvPr id="519" name="n_3aveValue【保健センター・保健所】&#10;一人当たり面積">
          <a:extLst>
            <a:ext uri="{FF2B5EF4-FFF2-40B4-BE49-F238E27FC236}">
              <a16:creationId xmlns:a16="http://schemas.microsoft.com/office/drawing/2014/main" id="{0EE7C4CA-0AA7-4E74-9491-F08AA7A6DAAF}"/>
            </a:ext>
          </a:extLst>
        </xdr:cNvPr>
        <xdr:cNvSpPr txBox="1"/>
      </xdr:nvSpPr>
      <xdr:spPr>
        <a:xfrm>
          <a:off x="17384472" y="10937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151198</xdr:rowOff>
    </xdr:from>
    <xdr:ext cx="469744" cy="259045"/>
    <xdr:sp macro="" textlink="">
      <xdr:nvSpPr>
        <xdr:cNvPr id="520" name="n_4aveValue【保健センター・保健所】&#10;一人当たり面積">
          <a:extLst>
            <a:ext uri="{FF2B5EF4-FFF2-40B4-BE49-F238E27FC236}">
              <a16:creationId xmlns:a16="http://schemas.microsoft.com/office/drawing/2014/main" id="{DA816491-2F29-4D06-BF90-C709BE26E74F}"/>
            </a:ext>
          </a:extLst>
        </xdr:cNvPr>
        <xdr:cNvSpPr txBox="1"/>
      </xdr:nvSpPr>
      <xdr:spPr>
        <a:xfrm>
          <a:off x="16588817" y="10952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143680</xdr:rowOff>
    </xdr:from>
    <xdr:ext cx="469744" cy="259045"/>
    <xdr:sp macro="" textlink="">
      <xdr:nvSpPr>
        <xdr:cNvPr id="521" name="n_1mainValue【保健センター・保健所】&#10;一人当たり面積">
          <a:extLst>
            <a:ext uri="{FF2B5EF4-FFF2-40B4-BE49-F238E27FC236}">
              <a16:creationId xmlns:a16="http://schemas.microsoft.com/office/drawing/2014/main" id="{D7A2E292-7547-4092-A216-ABCAE17426DB}"/>
            </a:ext>
          </a:extLst>
        </xdr:cNvPr>
        <xdr:cNvSpPr txBox="1"/>
      </xdr:nvSpPr>
      <xdr:spPr>
        <a:xfrm>
          <a:off x="18982132" y="1060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146194</xdr:rowOff>
    </xdr:from>
    <xdr:ext cx="469744" cy="259045"/>
    <xdr:sp macro="" textlink="">
      <xdr:nvSpPr>
        <xdr:cNvPr id="522" name="n_2mainValue【保健センター・保健所】&#10;一人当たり面積">
          <a:extLst>
            <a:ext uri="{FF2B5EF4-FFF2-40B4-BE49-F238E27FC236}">
              <a16:creationId xmlns:a16="http://schemas.microsoft.com/office/drawing/2014/main" id="{5D323B04-388F-44CC-A458-77D91D5E8DFD}"/>
            </a:ext>
          </a:extLst>
        </xdr:cNvPr>
        <xdr:cNvSpPr txBox="1"/>
      </xdr:nvSpPr>
      <xdr:spPr>
        <a:xfrm>
          <a:off x="18182032" y="10602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148252</xdr:rowOff>
    </xdr:from>
    <xdr:ext cx="469744" cy="259045"/>
    <xdr:sp macro="" textlink="">
      <xdr:nvSpPr>
        <xdr:cNvPr id="523" name="n_3mainValue【保健センター・保健所】&#10;一人当たり面積">
          <a:extLst>
            <a:ext uri="{FF2B5EF4-FFF2-40B4-BE49-F238E27FC236}">
              <a16:creationId xmlns:a16="http://schemas.microsoft.com/office/drawing/2014/main" id="{58A88F60-7250-43AD-AD8A-0438D5BC79B6}"/>
            </a:ext>
          </a:extLst>
        </xdr:cNvPr>
        <xdr:cNvSpPr txBox="1"/>
      </xdr:nvSpPr>
      <xdr:spPr>
        <a:xfrm>
          <a:off x="17384472" y="106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149851</xdr:rowOff>
    </xdr:from>
    <xdr:ext cx="469744" cy="259045"/>
    <xdr:sp macro="" textlink="">
      <xdr:nvSpPr>
        <xdr:cNvPr id="524" name="n_4mainValue【保健センター・保健所】&#10;一人当たり面積">
          <a:extLst>
            <a:ext uri="{FF2B5EF4-FFF2-40B4-BE49-F238E27FC236}">
              <a16:creationId xmlns:a16="http://schemas.microsoft.com/office/drawing/2014/main" id="{D65098CA-CFC3-4B3A-B7ED-34A68B52733A}"/>
            </a:ext>
          </a:extLst>
        </xdr:cNvPr>
        <xdr:cNvSpPr txBox="1"/>
      </xdr:nvSpPr>
      <xdr:spPr>
        <a:xfrm>
          <a:off x="16588817" y="10608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5" name="正方形/長方形 524">
          <a:extLst>
            <a:ext uri="{FF2B5EF4-FFF2-40B4-BE49-F238E27FC236}">
              <a16:creationId xmlns:a16="http://schemas.microsoft.com/office/drawing/2014/main" id="{500B0C32-FEED-49CD-A1FE-E9E6474EA527}"/>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6" name="正方形/長方形 525">
          <a:extLst>
            <a:ext uri="{FF2B5EF4-FFF2-40B4-BE49-F238E27FC236}">
              <a16:creationId xmlns:a16="http://schemas.microsoft.com/office/drawing/2014/main" id="{FC759577-D07F-408A-8223-ACF12D6C6ABF}"/>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7" name="正方形/長方形 526">
          <a:extLst>
            <a:ext uri="{FF2B5EF4-FFF2-40B4-BE49-F238E27FC236}">
              <a16:creationId xmlns:a16="http://schemas.microsoft.com/office/drawing/2014/main" id="{7B06BFED-FC8C-4230-B489-65854EC7741F}"/>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8" name="正方形/長方形 527">
          <a:extLst>
            <a:ext uri="{FF2B5EF4-FFF2-40B4-BE49-F238E27FC236}">
              <a16:creationId xmlns:a16="http://schemas.microsoft.com/office/drawing/2014/main" id="{C6A33960-CE80-4719-8390-B2FA0357AA1A}"/>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9" name="正方形/長方形 528">
          <a:extLst>
            <a:ext uri="{FF2B5EF4-FFF2-40B4-BE49-F238E27FC236}">
              <a16:creationId xmlns:a16="http://schemas.microsoft.com/office/drawing/2014/main" id="{751EFA8D-C991-45A1-9C0F-AFC918C4C03C}"/>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0" name="正方形/長方形 529">
          <a:extLst>
            <a:ext uri="{FF2B5EF4-FFF2-40B4-BE49-F238E27FC236}">
              <a16:creationId xmlns:a16="http://schemas.microsoft.com/office/drawing/2014/main" id="{F76AF649-DABE-44AD-8EC3-F7D8D2037B98}"/>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1" name="正方形/長方形 530">
          <a:extLst>
            <a:ext uri="{FF2B5EF4-FFF2-40B4-BE49-F238E27FC236}">
              <a16:creationId xmlns:a16="http://schemas.microsoft.com/office/drawing/2014/main" id="{518E26DF-BF91-42F3-8EFC-262D981D6E65}"/>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2" name="正方形/長方形 531">
          <a:extLst>
            <a:ext uri="{FF2B5EF4-FFF2-40B4-BE49-F238E27FC236}">
              <a16:creationId xmlns:a16="http://schemas.microsoft.com/office/drawing/2014/main" id="{16491D35-8B65-4A2F-AD24-033FE155B652}"/>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3" name="テキスト ボックス 532">
          <a:extLst>
            <a:ext uri="{FF2B5EF4-FFF2-40B4-BE49-F238E27FC236}">
              <a16:creationId xmlns:a16="http://schemas.microsoft.com/office/drawing/2014/main" id="{9262B774-21ED-4C1C-B183-2FBA3F513974}"/>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4" name="直線コネクタ 533">
          <a:extLst>
            <a:ext uri="{FF2B5EF4-FFF2-40B4-BE49-F238E27FC236}">
              <a16:creationId xmlns:a16="http://schemas.microsoft.com/office/drawing/2014/main" id="{ECEE18B1-8A98-4996-9577-CF646D649DC2}"/>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5" name="テキスト ボックス 534">
          <a:extLst>
            <a:ext uri="{FF2B5EF4-FFF2-40B4-BE49-F238E27FC236}">
              <a16:creationId xmlns:a16="http://schemas.microsoft.com/office/drawing/2014/main" id="{AD6ED356-B87D-4802-802E-20BBF476E642}"/>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6" name="直線コネクタ 535">
          <a:extLst>
            <a:ext uri="{FF2B5EF4-FFF2-40B4-BE49-F238E27FC236}">
              <a16:creationId xmlns:a16="http://schemas.microsoft.com/office/drawing/2014/main" id="{FA06B706-17B1-4B32-929B-5E8730C77949}"/>
            </a:ext>
          </a:extLst>
        </xdr:cNvPr>
        <xdr:cNvCxnSpPr/>
      </xdr:nvCxnSpPr>
      <xdr:spPr>
        <a:xfrm>
          <a:off x="1120394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37" name="テキスト ボックス 536">
          <a:extLst>
            <a:ext uri="{FF2B5EF4-FFF2-40B4-BE49-F238E27FC236}">
              <a16:creationId xmlns:a16="http://schemas.microsoft.com/office/drawing/2014/main" id="{DCDDBE9C-34F7-48FF-A95C-0E881D4CF49B}"/>
            </a:ext>
          </a:extLst>
        </xdr:cNvPr>
        <xdr:cNvSpPr txBox="1"/>
      </xdr:nvSpPr>
      <xdr:spPr>
        <a:xfrm>
          <a:off x="10801531"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8" name="直線コネクタ 537">
          <a:extLst>
            <a:ext uri="{FF2B5EF4-FFF2-40B4-BE49-F238E27FC236}">
              <a16:creationId xmlns:a16="http://schemas.microsoft.com/office/drawing/2014/main" id="{BD0FC50D-F906-41CD-95ED-39FE33CFCFE4}"/>
            </a:ext>
          </a:extLst>
        </xdr:cNvPr>
        <xdr:cNvCxnSpPr/>
      </xdr:nvCxnSpPr>
      <xdr:spPr>
        <a:xfrm>
          <a:off x="1120394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39" name="テキスト ボックス 538">
          <a:extLst>
            <a:ext uri="{FF2B5EF4-FFF2-40B4-BE49-F238E27FC236}">
              <a16:creationId xmlns:a16="http://schemas.microsoft.com/office/drawing/2014/main" id="{EFEA67A9-8598-49FC-BB84-C4C285F263DE}"/>
            </a:ext>
          </a:extLst>
        </xdr:cNvPr>
        <xdr:cNvSpPr txBox="1"/>
      </xdr:nvSpPr>
      <xdr:spPr>
        <a:xfrm>
          <a:off x="1084279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40" name="直線コネクタ 539">
          <a:extLst>
            <a:ext uri="{FF2B5EF4-FFF2-40B4-BE49-F238E27FC236}">
              <a16:creationId xmlns:a16="http://schemas.microsoft.com/office/drawing/2014/main" id="{CD159D0D-4451-476C-BD6F-3C85B31606B4}"/>
            </a:ext>
          </a:extLst>
        </xdr:cNvPr>
        <xdr:cNvCxnSpPr/>
      </xdr:nvCxnSpPr>
      <xdr:spPr>
        <a:xfrm>
          <a:off x="1120394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1" name="テキスト ボックス 540">
          <a:extLst>
            <a:ext uri="{FF2B5EF4-FFF2-40B4-BE49-F238E27FC236}">
              <a16:creationId xmlns:a16="http://schemas.microsoft.com/office/drawing/2014/main" id="{F5E698E6-AB02-4025-BA91-7401499E5114}"/>
            </a:ext>
          </a:extLst>
        </xdr:cNvPr>
        <xdr:cNvSpPr txBox="1"/>
      </xdr:nvSpPr>
      <xdr:spPr>
        <a:xfrm>
          <a:off x="1084279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2" name="直線コネクタ 541">
          <a:extLst>
            <a:ext uri="{FF2B5EF4-FFF2-40B4-BE49-F238E27FC236}">
              <a16:creationId xmlns:a16="http://schemas.microsoft.com/office/drawing/2014/main" id="{F118B66F-C8CF-4D99-BC3C-F5D7FA3525CE}"/>
            </a:ext>
          </a:extLst>
        </xdr:cNvPr>
        <xdr:cNvCxnSpPr/>
      </xdr:nvCxnSpPr>
      <xdr:spPr>
        <a:xfrm>
          <a:off x="1120394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3" name="テキスト ボックス 542">
          <a:extLst>
            <a:ext uri="{FF2B5EF4-FFF2-40B4-BE49-F238E27FC236}">
              <a16:creationId xmlns:a16="http://schemas.microsoft.com/office/drawing/2014/main" id="{8AD69D7E-27A7-4F85-80BB-AE61E423E061}"/>
            </a:ext>
          </a:extLst>
        </xdr:cNvPr>
        <xdr:cNvSpPr txBox="1"/>
      </xdr:nvSpPr>
      <xdr:spPr>
        <a:xfrm>
          <a:off x="1084279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4" name="直線コネクタ 543">
          <a:extLst>
            <a:ext uri="{FF2B5EF4-FFF2-40B4-BE49-F238E27FC236}">
              <a16:creationId xmlns:a16="http://schemas.microsoft.com/office/drawing/2014/main" id="{221BDAA6-9862-4C61-98D6-1D70ACE731BC}"/>
            </a:ext>
          </a:extLst>
        </xdr:cNvPr>
        <xdr:cNvCxnSpPr/>
      </xdr:nvCxnSpPr>
      <xdr:spPr>
        <a:xfrm>
          <a:off x="1120394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5" name="テキスト ボックス 544">
          <a:extLst>
            <a:ext uri="{FF2B5EF4-FFF2-40B4-BE49-F238E27FC236}">
              <a16:creationId xmlns:a16="http://schemas.microsoft.com/office/drawing/2014/main" id="{7B6EF6E5-3DB9-40CF-9194-CF8185CC819B}"/>
            </a:ext>
          </a:extLst>
        </xdr:cNvPr>
        <xdr:cNvSpPr txBox="1"/>
      </xdr:nvSpPr>
      <xdr:spPr>
        <a:xfrm>
          <a:off x="1084279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6" name="直線コネクタ 545">
          <a:extLst>
            <a:ext uri="{FF2B5EF4-FFF2-40B4-BE49-F238E27FC236}">
              <a16:creationId xmlns:a16="http://schemas.microsoft.com/office/drawing/2014/main" id="{618D9BD8-32C8-47A9-B4BD-EA7338DF5879}"/>
            </a:ext>
          </a:extLst>
        </xdr:cNvPr>
        <xdr:cNvCxnSpPr/>
      </xdr:nvCxnSpPr>
      <xdr:spPr>
        <a:xfrm>
          <a:off x="1120394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47" name="テキスト ボックス 546">
          <a:extLst>
            <a:ext uri="{FF2B5EF4-FFF2-40B4-BE49-F238E27FC236}">
              <a16:creationId xmlns:a16="http://schemas.microsoft.com/office/drawing/2014/main" id="{1F1F1C12-875F-4312-B461-ADFE37BDD3AC}"/>
            </a:ext>
          </a:extLst>
        </xdr:cNvPr>
        <xdr:cNvSpPr txBox="1"/>
      </xdr:nvSpPr>
      <xdr:spPr>
        <a:xfrm>
          <a:off x="10905006" y="1313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8" name="直線コネクタ 547">
          <a:extLst>
            <a:ext uri="{FF2B5EF4-FFF2-40B4-BE49-F238E27FC236}">
              <a16:creationId xmlns:a16="http://schemas.microsoft.com/office/drawing/2014/main" id="{20FFC4D3-F643-41E5-AAC3-F3004D39916B}"/>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9" name="【消防施設】&#10;有形固定資産減価償却率グラフ枠">
          <a:extLst>
            <a:ext uri="{FF2B5EF4-FFF2-40B4-BE49-F238E27FC236}">
              <a16:creationId xmlns:a16="http://schemas.microsoft.com/office/drawing/2014/main" id="{B5AE5EBE-1179-487D-A6BC-C5B0D4AD8395}"/>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123008</xdr:rowOff>
    </xdr:from>
    <xdr:to>
      <xdr:col>85</xdr:col>
      <xdr:colOff>126364</xdr:colOff>
      <xdr:row>86</xdr:row>
      <xdr:rowOff>168729</xdr:rowOff>
    </xdr:to>
    <xdr:cxnSp macro="">
      <xdr:nvCxnSpPr>
        <xdr:cNvPr id="550" name="直線コネクタ 549">
          <a:extLst>
            <a:ext uri="{FF2B5EF4-FFF2-40B4-BE49-F238E27FC236}">
              <a16:creationId xmlns:a16="http://schemas.microsoft.com/office/drawing/2014/main" id="{DCC5E071-00C9-4A6E-874D-88C6C766BDC7}"/>
            </a:ext>
          </a:extLst>
        </xdr:cNvPr>
        <xdr:cNvCxnSpPr/>
      </xdr:nvCxnSpPr>
      <xdr:spPr>
        <a:xfrm flipV="1">
          <a:off x="14703424" y="13326563"/>
          <a:ext cx="0" cy="1590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51" name="【消防施設】&#10;有形固定資産減価償却率最小値テキスト">
          <a:extLst>
            <a:ext uri="{FF2B5EF4-FFF2-40B4-BE49-F238E27FC236}">
              <a16:creationId xmlns:a16="http://schemas.microsoft.com/office/drawing/2014/main" id="{DC77F076-38CC-4F23-BD29-ECA7CC24E455}"/>
            </a:ext>
          </a:extLst>
        </xdr:cNvPr>
        <xdr:cNvSpPr txBox="1"/>
      </xdr:nvSpPr>
      <xdr:spPr>
        <a:xfrm>
          <a:off x="1474216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2" name="直線コネクタ 551">
          <a:extLst>
            <a:ext uri="{FF2B5EF4-FFF2-40B4-BE49-F238E27FC236}">
              <a16:creationId xmlns:a16="http://schemas.microsoft.com/office/drawing/2014/main" id="{71C77F67-45C2-4178-860D-9C9868AEBCBA}"/>
            </a:ext>
          </a:extLst>
        </xdr:cNvPr>
        <xdr:cNvCxnSpPr/>
      </xdr:nvCxnSpPr>
      <xdr:spPr>
        <a:xfrm>
          <a:off x="14611350" y="149172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69685</xdr:rowOff>
    </xdr:from>
    <xdr:ext cx="340478" cy="259045"/>
    <xdr:sp macro="" textlink="">
      <xdr:nvSpPr>
        <xdr:cNvPr id="553" name="【消防施設】&#10;有形固定資産減価償却率最大値テキスト">
          <a:extLst>
            <a:ext uri="{FF2B5EF4-FFF2-40B4-BE49-F238E27FC236}">
              <a16:creationId xmlns:a16="http://schemas.microsoft.com/office/drawing/2014/main" id="{BA197B6E-44B0-4313-A59F-355E4C651DBC}"/>
            </a:ext>
          </a:extLst>
        </xdr:cNvPr>
        <xdr:cNvSpPr txBox="1"/>
      </xdr:nvSpPr>
      <xdr:spPr>
        <a:xfrm>
          <a:off x="14742160" y="1309798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123008</xdr:rowOff>
    </xdr:from>
    <xdr:to>
      <xdr:col>86</xdr:col>
      <xdr:colOff>25400</xdr:colOff>
      <xdr:row>77</xdr:row>
      <xdr:rowOff>123008</xdr:rowOff>
    </xdr:to>
    <xdr:cxnSp macro="">
      <xdr:nvCxnSpPr>
        <xdr:cNvPr id="554" name="直線コネクタ 553">
          <a:extLst>
            <a:ext uri="{FF2B5EF4-FFF2-40B4-BE49-F238E27FC236}">
              <a16:creationId xmlns:a16="http://schemas.microsoft.com/office/drawing/2014/main" id="{364DD0DA-768F-4483-AF90-5EAF7B42A72C}"/>
            </a:ext>
          </a:extLst>
        </xdr:cNvPr>
        <xdr:cNvCxnSpPr/>
      </xdr:nvCxnSpPr>
      <xdr:spPr>
        <a:xfrm>
          <a:off x="14611350" y="133265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148970</xdr:rowOff>
    </xdr:from>
    <xdr:ext cx="405111" cy="259045"/>
    <xdr:sp macro="" textlink="">
      <xdr:nvSpPr>
        <xdr:cNvPr id="555" name="【消防施設】&#10;有形固定資産減価償却率平均値テキスト">
          <a:extLst>
            <a:ext uri="{FF2B5EF4-FFF2-40B4-BE49-F238E27FC236}">
              <a16:creationId xmlns:a16="http://schemas.microsoft.com/office/drawing/2014/main" id="{4B664171-1605-43C4-9175-39E29FB30933}"/>
            </a:ext>
          </a:extLst>
        </xdr:cNvPr>
        <xdr:cNvSpPr txBox="1"/>
      </xdr:nvSpPr>
      <xdr:spPr>
        <a:xfrm>
          <a:off x="14742160" y="140364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126093</xdr:rowOff>
    </xdr:from>
    <xdr:to>
      <xdr:col>85</xdr:col>
      <xdr:colOff>177800</xdr:colOff>
      <xdr:row>83</xdr:row>
      <xdr:rowOff>56243</xdr:rowOff>
    </xdr:to>
    <xdr:sp macro="" textlink="">
      <xdr:nvSpPr>
        <xdr:cNvPr id="556" name="フローチャート: 判断 555">
          <a:extLst>
            <a:ext uri="{FF2B5EF4-FFF2-40B4-BE49-F238E27FC236}">
              <a16:creationId xmlns:a16="http://schemas.microsoft.com/office/drawing/2014/main" id="{A0445617-D50B-45FA-A8ED-20B34283796F}"/>
            </a:ext>
          </a:extLst>
        </xdr:cNvPr>
        <xdr:cNvSpPr/>
      </xdr:nvSpPr>
      <xdr:spPr>
        <a:xfrm>
          <a:off x="14649450" y="1418880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557" name="フローチャート: 判断 556">
          <a:extLst>
            <a:ext uri="{FF2B5EF4-FFF2-40B4-BE49-F238E27FC236}">
              <a16:creationId xmlns:a16="http://schemas.microsoft.com/office/drawing/2014/main" id="{5A9501BD-F82E-46F5-A1FD-C8DA077F4958}"/>
            </a:ext>
          </a:extLst>
        </xdr:cNvPr>
        <xdr:cNvSpPr/>
      </xdr:nvSpPr>
      <xdr:spPr>
        <a:xfrm>
          <a:off x="13887450" y="1415342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82006</xdr:rowOff>
    </xdr:from>
    <xdr:to>
      <xdr:col>76</xdr:col>
      <xdr:colOff>165100</xdr:colOff>
      <xdr:row>83</xdr:row>
      <xdr:rowOff>12156</xdr:rowOff>
    </xdr:to>
    <xdr:sp macro="" textlink="">
      <xdr:nvSpPr>
        <xdr:cNvPr id="558" name="フローチャート: 判断 557">
          <a:extLst>
            <a:ext uri="{FF2B5EF4-FFF2-40B4-BE49-F238E27FC236}">
              <a16:creationId xmlns:a16="http://schemas.microsoft.com/office/drawing/2014/main" id="{D4B6C236-037E-4490-885D-BFC1751D1177}"/>
            </a:ext>
          </a:extLst>
        </xdr:cNvPr>
        <xdr:cNvSpPr/>
      </xdr:nvSpPr>
      <xdr:spPr>
        <a:xfrm>
          <a:off x="13089890" y="14142811"/>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88537</xdr:rowOff>
    </xdr:from>
    <xdr:to>
      <xdr:col>72</xdr:col>
      <xdr:colOff>38100</xdr:colOff>
      <xdr:row>83</xdr:row>
      <xdr:rowOff>18687</xdr:rowOff>
    </xdr:to>
    <xdr:sp macro="" textlink="">
      <xdr:nvSpPr>
        <xdr:cNvPr id="559" name="フローチャート: 判断 558">
          <a:extLst>
            <a:ext uri="{FF2B5EF4-FFF2-40B4-BE49-F238E27FC236}">
              <a16:creationId xmlns:a16="http://schemas.microsoft.com/office/drawing/2014/main" id="{97C4B72F-190E-4CC7-807A-1D95337255BA}"/>
            </a:ext>
          </a:extLst>
        </xdr:cNvPr>
        <xdr:cNvSpPr/>
      </xdr:nvSpPr>
      <xdr:spPr>
        <a:xfrm>
          <a:off x="12303760" y="1415124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147320</xdr:rowOff>
    </xdr:from>
    <xdr:to>
      <xdr:col>67</xdr:col>
      <xdr:colOff>101600</xdr:colOff>
      <xdr:row>83</xdr:row>
      <xdr:rowOff>77470</xdr:rowOff>
    </xdr:to>
    <xdr:sp macro="" textlink="">
      <xdr:nvSpPr>
        <xdr:cNvPr id="560" name="フローチャート: 判断 559">
          <a:extLst>
            <a:ext uri="{FF2B5EF4-FFF2-40B4-BE49-F238E27FC236}">
              <a16:creationId xmlns:a16="http://schemas.microsoft.com/office/drawing/2014/main" id="{D9B968F5-FD35-45C3-B9CE-112DD33C7626}"/>
            </a:ext>
          </a:extLst>
        </xdr:cNvPr>
        <xdr:cNvSpPr/>
      </xdr:nvSpPr>
      <xdr:spPr>
        <a:xfrm>
          <a:off x="11487150" y="142043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606FDA33-2979-499A-ADFC-28148CC99F3B}"/>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5532218A-7CE4-4675-B552-19AE251D4A83}"/>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6BCA4A4D-47BB-42C8-A2A0-71C743C59900}"/>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9295EC79-D021-4F3B-A9E6-9DCDF92CA1CC}"/>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5" name="テキスト ボックス 564">
          <a:extLst>
            <a:ext uri="{FF2B5EF4-FFF2-40B4-BE49-F238E27FC236}">
              <a16:creationId xmlns:a16="http://schemas.microsoft.com/office/drawing/2014/main" id="{41230C64-F355-41E0-8080-141042D93003}"/>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170180</xdr:rowOff>
    </xdr:from>
    <xdr:to>
      <xdr:col>85</xdr:col>
      <xdr:colOff>177800</xdr:colOff>
      <xdr:row>83</xdr:row>
      <xdr:rowOff>100330</xdr:rowOff>
    </xdr:to>
    <xdr:sp macro="" textlink="">
      <xdr:nvSpPr>
        <xdr:cNvPr id="566" name="楕円 565">
          <a:extLst>
            <a:ext uri="{FF2B5EF4-FFF2-40B4-BE49-F238E27FC236}">
              <a16:creationId xmlns:a16="http://schemas.microsoft.com/office/drawing/2014/main" id="{ED243663-205C-41D0-86AF-230368BBFD27}"/>
            </a:ext>
          </a:extLst>
        </xdr:cNvPr>
        <xdr:cNvSpPr/>
      </xdr:nvSpPr>
      <xdr:spPr>
        <a:xfrm>
          <a:off x="14649450" y="1423289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148607</xdr:rowOff>
    </xdr:from>
    <xdr:ext cx="405111" cy="259045"/>
    <xdr:sp macro="" textlink="">
      <xdr:nvSpPr>
        <xdr:cNvPr id="567" name="【消防施設】&#10;有形固定資産減価償却率該当値テキスト">
          <a:extLst>
            <a:ext uri="{FF2B5EF4-FFF2-40B4-BE49-F238E27FC236}">
              <a16:creationId xmlns:a16="http://schemas.microsoft.com/office/drawing/2014/main" id="{AC090EEA-16AE-4154-83FB-BF0D385596F8}"/>
            </a:ext>
          </a:extLst>
        </xdr:cNvPr>
        <xdr:cNvSpPr txBox="1"/>
      </xdr:nvSpPr>
      <xdr:spPr>
        <a:xfrm>
          <a:off x="14742160" y="1420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139156</xdr:rowOff>
    </xdr:from>
    <xdr:to>
      <xdr:col>81</xdr:col>
      <xdr:colOff>101600</xdr:colOff>
      <xdr:row>83</xdr:row>
      <xdr:rowOff>69306</xdr:rowOff>
    </xdr:to>
    <xdr:sp macro="" textlink="">
      <xdr:nvSpPr>
        <xdr:cNvPr id="568" name="楕円 567">
          <a:extLst>
            <a:ext uri="{FF2B5EF4-FFF2-40B4-BE49-F238E27FC236}">
              <a16:creationId xmlns:a16="http://schemas.microsoft.com/office/drawing/2014/main" id="{77652E6C-2EEA-4AE6-A1D4-7AA548A137C6}"/>
            </a:ext>
          </a:extLst>
        </xdr:cNvPr>
        <xdr:cNvSpPr/>
      </xdr:nvSpPr>
      <xdr:spPr>
        <a:xfrm>
          <a:off x="13887450" y="1419424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18506</xdr:rowOff>
    </xdr:from>
    <xdr:to>
      <xdr:col>85</xdr:col>
      <xdr:colOff>127000</xdr:colOff>
      <xdr:row>83</xdr:row>
      <xdr:rowOff>49530</xdr:rowOff>
    </xdr:to>
    <xdr:cxnSp macro="">
      <xdr:nvCxnSpPr>
        <xdr:cNvPr id="569" name="直線コネクタ 568">
          <a:extLst>
            <a:ext uri="{FF2B5EF4-FFF2-40B4-BE49-F238E27FC236}">
              <a16:creationId xmlns:a16="http://schemas.microsoft.com/office/drawing/2014/main" id="{69F23D15-8866-49D9-A872-CB4EA64F467D}"/>
            </a:ext>
          </a:extLst>
        </xdr:cNvPr>
        <xdr:cNvCxnSpPr/>
      </xdr:nvCxnSpPr>
      <xdr:spPr>
        <a:xfrm>
          <a:off x="13942060" y="14252666"/>
          <a:ext cx="762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114663</xdr:rowOff>
    </xdr:from>
    <xdr:to>
      <xdr:col>76</xdr:col>
      <xdr:colOff>165100</xdr:colOff>
      <xdr:row>83</xdr:row>
      <xdr:rowOff>44813</xdr:rowOff>
    </xdr:to>
    <xdr:sp macro="" textlink="">
      <xdr:nvSpPr>
        <xdr:cNvPr id="570" name="楕円 569">
          <a:extLst>
            <a:ext uri="{FF2B5EF4-FFF2-40B4-BE49-F238E27FC236}">
              <a16:creationId xmlns:a16="http://schemas.microsoft.com/office/drawing/2014/main" id="{6DCC9941-23D8-44C4-AA2B-068E12E06577}"/>
            </a:ext>
          </a:extLst>
        </xdr:cNvPr>
        <xdr:cNvSpPr/>
      </xdr:nvSpPr>
      <xdr:spPr>
        <a:xfrm>
          <a:off x="13089890" y="14173563"/>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165463</xdr:rowOff>
    </xdr:from>
    <xdr:to>
      <xdr:col>81</xdr:col>
      <xdr:colOff>50800</xdr:colOff>
      <xdr:row>83</xdr:row>
      <xdr:rowOff>18506</xdr:rowOff>
    </xdr:to>
    <xdr:cxnSp macro="">
      <xdr:nvCxnSpPr>
        <xdr:cNvPr id="571" name="直線コネクタ 570">
          <a:extLst>
            <a:ext uri="{FF2B5EF4-FFF2-40B4-BE49-F238E27FC236}">
              <a16:creationId xmlns:a16="http://schemas.microsoft.com/office/drawing/2014/main" id="{9CF2258A-41DD-4BA5-B8FD-04C35E5AF9B3}"/>
            </a:ext>
          </a:extLst>
        </xdr:cNvPr>
        <xdr:cNvCxnSpPr/>
      </xdr:nvCxnSpPr>
      <xdr:spPr>
        <a:xfrm>
          <a:off x="13144500" y="14228173"/>
          <a:ext cx="79756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93436</xdr:rowOff>
    </xdr:from>
    <xdr:to>
      <xdr:col>72</xdr:col>
      <xdr:colOff>38100</xdr:colOff>
      <xdr:row>83</xdr:row>
      <xdr:rowOff>23586</xdr:rowOff>
    </xdr:to>
    <xdr:sp macro="" textlink="">
      <xdr:nvSpPr>
        <xdr:cNvPr id="572" name="楕円 571">
          <a:extLst>
            <a:ext uri="{FF2B5EF4-FFF2-40B4-BE49-F238E27FC236}">
              <a16:creationId xmlns:a16="http://schemas.microsoft.com/office/drawing/2014/main" id="{2E949B00-C6B7-4F91-912B-D91D3793DF64}"/>
            </a:ext>
          </a:extLst>
        </xdr:cNvPr>
        <xdr:cNvSpPr/>
      </xdr:nvSpPr>
      <xdr:spPr>
        <a:xfrm>
          <a:off x="12303760" y="14156146"/>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144236</xdr:rowOff>
    </xdr:from>
    <xdr:to>
      <xdr:col>76</xdr:col>
      <xdr:colOff>114300</xdr:colOff>
      <xdr:row>82</xdr:row>
      <xdr:rowOff>165463</xdr:rowOff>
    </xdr:to>
    <xdr:cxnSp macro="">
      <xdr:nvCxnSpPr>
        <xdr:cNvPr id="573" name="直線コネクタ 572">
          <a:extLst>
            <a:ext uri="{FF2B5EF4-FFF2-40B4-BE49-F238E27FC236}">
              <a16:creationId xmlns:a16="http://schemas.microsoft.com/office/drawing/2014/main" id="{0E1946C9-5F09-4AFB-90AF-46CE9B2119CE}"/>
            </a:ext>
          </a:extLst>
        </xdr:cNvPr>
        <xdr:cNvCxnSpPr/>
      </xdr:nvCxnSpPr>
      <xdr:spPr>
        <a:xfrm>
          <a:off x="12346940" y="14201231"/>
          <a:ext cx="797560" cy="2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19957</xdr:rowOff>
    </xdr:from>
    <xdr:to>
      <xdr:col>67</xdr:col>
      <xdr:colOff>101600</xdr:colOff>
      <xdr:row>82</xdr:row>
      <xdr:rowOff>121557</xdr:rowOff>
    </xdr:to>
    <xdr:sp macro="" textlink="">
      <xdr:nvSpPr>
        <xdr:cNvPr id="574" name="楕円 573">
          <a:extLst>
            <a:ext uri="{FF2B5EF4-FFF2-40B4-BE49-F238E27FC236}">
              <a16:creationId xmlns:a16="http://schemas.microsoft.com/office/drawing/2014/main" id="{9081FED6-1450-4F01-9036-6CB353C811D1}"/>
            </a:ext>
          </a:extLst>
        </xdr:cNvPr>
        <xdr:cNvSpPr/>
      </xdr:nvSpPr>
      <xdr:spPr>
        <a:xfrm>
          <a:off x="11487150" y="14075047"/>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70757</xdr:rowOff>
    </xdr:from>
    <xdr:to>
      <xdr:col>71</xdr:col>
      <xdr:colOff>177800</xdr:colOff>
      <xdr:row>82</xdr:row>
      <xdr:rowOff>144236</xdr:rowOff>
    </xdr:to>
    <xdr:cxnSp macro="">
      <xdr:nvCxnSpPr>
        <xdr:cNvPr id="575" name="直線コネクタ 574">
          <a:extLst>
            <a:ext uri="{FF2B5EF4-FFF2-40B4-BE49-F238E27FC236}">
              <a16:creationId xmlns:a16="http://schemas.microsoft.com/office/drawing/2014/main" id="{A9877FEC-A595-431E-8972-D6662FD60649}"/>
            </a:ext>
          </a:extLst>
        </xdr:cNvPr>
        <xdr:cNvCxnSpPr/>
      </xdr:nvCxnSpPr>
      <xdr:spPr>
        <a:xfrm>
          <a:off x="11541760" y="14127752"/>
          <a:ext cx="805180" cy="73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45011</xdr:rowOff>
    </xdr:from>
    <xdr:ext cx="405111" cy="259045"/>
    <xdr:sp macro="" textlink="">
      <xdr:nvSpPr>
        <xdr:cNvPr id="576" name="n_1aveValue【消防施設】&#10;有形固定資産減価償却率">
          <a:extLst>
            <a:ext uri="{FF2B5EF4-FFF2-40B4-BE49-F238E27FC236}">
              <a16:creationId xmlns:a16="http://schemas.microsoft.com/office/drawing/2014/main" id="{05E6C556-0E71-4D43-AB52-F162A09FD86F}"/>
            </a:ext>
          </a:extLst>
        </xdr:cNvPr>
        <xdr:cNvSpPr txBox="1"/>
      </xdr:nvSpPr>
      <xdr:spPr>
        <a:xfrm>
          <a:off x="13738234" y="13934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28683</xdr:rowOff>
    </xdr:from>
    <xdr:ext cx="405111" cy="259045"/>
    <xdr:sp macro="" textlink="">
      <xdr:nvSpPr>
        <xdr:cNvPr id="577" name="n_2aveValue【消防施設】&#10;有形固定資産減価償却率">
          <a:extLst>
            <a:ext uri="{FF2B5EF4-FFF2-40B4-BE49-F238E27FC236}">
              <a16:creationId xmlns:a16="http://schemas.microsoft.com/office/drawing/2014/main" id="{C5BF409A-93F7-4E57-8BDB-C6CAF72130C3}"/>
            </a:ext>
          </a:extLst>
        </xdr:cNvPr>
        <xdr:cNvSpPr txBox="1"/>
      </xdr:nvSpPr>
      <xdr:spPr>
        <a:xfrm>
          <a:off x="12957184" y="13914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35214</xdr:rowOff>
    </xdr:from>
    <xdr:ext cx="405111" cy="259045"/>
    <xdr:sp macro="" textlink="">
      <xdr:nvSpPr>
        <xdr:cNvPr id="578" name="n_3aveValue【消防施設】&#10;有形固定資産減価償却率">
          <a:extLst>
            <a:ext uri="{FF2B5EF4-FFF2-40B4-BE49-F238E27FC236}">
              <a16:creationId xmlns:a16="http://schemas.microsoft.com/office/drawing/2014/main" id="{0DA38B0E-970A-4722-92C0-C419C9BEB1B6}"/>
            </a:ext>
          </a:extLst>
        </xdr:cNvPr>
        <xdr:cNvSpPr txBox="1"/>
      </xdr:nvSpPr>
      <xdr:spPr>
        <a:xfrm>
          <a:off x="12171054" y="13922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68597</xdr:rowOff>
    </xdr:from>
    <xdr:ext cx="405111" cy="259045"/>
    <xdr:sp macro="" textlink="">
      <xdr:nvSpPr>
        <xdr:cNvPr id="579" name="n_4aveValue【消防施設】&#10;有形固定資産減価償却率">
          <a:extLst>
            <a:ext uri="{FF2B5EF4-FFF2-40B4-BE49-F238E27FC236}">
              <a16:creationId xmlns:a16="http://schemas.microsoft.com/office/drawing/2014/main" id="{CABE4922-57F6-41B5-8CBC-809DFEB6D8D8}"/>
            </a:ext>
          </a:extLst>
        </xdr:cNvPr>
        <xdr:cNvSpPr txBox="1"/>
      </xdr:nvSpPr>
      <xdr:spPr>
        <a:xfrm>
          <a:off x="11354444" y="1429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60433</xdr:rowOff>
    </xdr:from>
    <xdr:ext cx="405111" cy="259045"/>
    <xdr:sp macro="" textlink="">
      <xdr:nvSpPr>
        <xdr:cNvPr id="580" name="n_1mainValue【消防施設】&#10;有形固定資産減価償却率">
          <a:extLst>
            <a:ext uri="{FF2B5EF4-FFF2-40B4-BE49-F238E27FC236}">
              <a16:creationId xmlns:a16="http://schemas.microsoft.com/office/drawing/2014/main" id="{694090C5-B0CE-48D2-89E7-DF056EE5863B}"/>
            </a:ext>
          </a:extLst>
        </xdr:cNvPr>
        <xdr:cNvSpPr txBox="1"/>
      </xdr:nvSpPr>
      <xdr:spPr>
        <a:xfrm>
          <a:off x="13738234" y="14286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35940</xdr:rowOff>
    </xdr:from>
    <xdr:ext cx="405111" cy="259045"/>
    <xdr:sp macro="" textlink="">
      <xdr:nvSpPr>
        <xdr:cNvPr id="581" name="n_2mainValue【消防施設】&#10;有形固定資産減価償却率">
          <a:extLst>
            <a:ext uri="{FF2B5EF4-FFF2-40B4-BE49-F238E27FC236}">
              <a16:creationId xmlns:a16="http://schemas.microsoft.com/office/drawing/2014/main" id="{F42AC21C-7205-4BA8-9366-34C67ABFB680}"/>
            </a:ext>
          </a:extLst>
        </xdr:cNvPr>
        <xdr:cNvSpPr txBox="1"/>
      </xdr:nvSpPr>
      <xdr:spPr>
        <a:xfrm>
          <a:off x="12957184" y="14266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14713</xdr:rowOff>
    </xdr:from>
    <xdr:ext cx="405111" cy="259045"/>
    <xdr:sp macro="" textlink="">
      <xdr:nvSpPr>
        <xdr:cNvPr id="582" name="n_3mainValue【消防施設】&#10;有形固定資産減価償却率">
          <a:extLst>
            <a:ext uri="{FF2B5EF4-FFF2-40B4-BE49-F238E27FC236}">
              <a16:creationId xmlns:a16="http://schemas.microsoft.com/office/drawing/2014/main" id="{CF9D7065-B501-4A14-BA3D-05DD05434DAD}"/>
            </a:ext>
          </a:extLst>
        </xdr:cNvPr>
        <xdr:cNvSpPr txBox="1"/>
      </xdr:nvSpPr>
      <xdr:spPr>
        <a:xfrm>
          <a:off x="12171054" y="142488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138084</xdr:rowOff>
    </xdr:from>
    <xdr:ext cx="405111" cy="259045"/>
    <xdr:sp macro="" textlink="">
      <xdr:nvSpPr>
        <xdr:cNvPr id="583" name="n_4mainValue【消防施設】&#10;有形固定資産減価償却率">
          <a:extLst>
            <a:ext uri="{FF2B5EF4-FFF2-40B4-BE49-F238E27FC236}">
              <a16:creationId xmlns:a16="http://schemas.microsoft.com/office/drawing/2014/main" id="{C40D1CEA-607D-4701-97B6-CDBDAC924B57}"/>
            </a:ext>
          </a:extLst>
        </xdr:cNvPr>
        <xdr:cNvSpPr txBox="1"/>
      </xdr:nvSpPr>
      <xdr:spPr>
        <a:xfrm>
          <a:off x="11354444" y="13850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4" name="正方形/長方形 583">
          <a:extLst>
            <a:ext uri="{FF2B5EF4-FFF2-40B4-BE49-F238E27FC236}">
              <a16:creationId xmlns:a16="http://schemas.microsoft.com/office/drawing/2014/main" id="{4659FA70-1255-4B7A-A561-ACB396206BB1}"/>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5" name="正方形/長方形 584">
          <a:extLst>
            <a:ext uri="{FF2B5EF4-FFF2-40B4-BE49-F238E27FC236}">
              <a16:creationId xmlns:a16="http://schemas.microsoft.com/office/drawing/2014/main" id="{3E150630-F9C7-4608-9053-21B53838F4B5}"/>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6" name="正方形/長方形 585">
          <a:extLst>
            <a:ext uri="{FF2B5EF4-FFF2-40B4-BE49-F238E27FC236}">
              <a16:creationId xmlns:a16="http://schemas.microsoft.com/office/drawing/2014/main" id="{B745389E-9278-40F8-94F8-7343E5438546}"/>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7" name="正方形/長方形 586">
          <a:extLst>
            <a:ext uri="{FF2B5EF4-FFF2-40B4-BE49-F238E27FC236}">
              <a16:creationId xmlns:a16="http://schemas.microsoft.com/office/drawing/2014/main" id="{00516E3F-ED98-49EB-9D24-1290D105727B}"/>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8" name="正方形/長方形 587">
          <a:extLst>
            <a:ext uri="{FF2B5EF4-FFF2-40B4-BE49-F238E27FC236}">
              <a16:creationId xmlns:a16="http://schemas.microsoft.com/office/drawing/2014/main" id="{8CC4B934-8ACB-450D-9068-AC0E85213CAD}"/>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9" name="正方形/長方形 588">
          <a:extLst>
            <a:ext uri="{FF2B5EF4-FFF2-40B4-BE49-F238E27FC236}">
              <a16:creationId xmlns:a16="http://schemas.microsoft.com/office/drawing/2014/main" id="{49319FDA-A24A-4A81-8510-92BD90E8EA74}"/>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0" name="正方形/長方形 589">
          <a:extLst>
            <a:ext uri="{FF2B5EF4-FFF2-40B4-BE49-F238E27FC236}">
              <a16:creationId xmlns:a16="http://schemas.microsoft.com/office/drawing/2014/main" id="{E823E409-0C19-4B8B-90D1-E71BB7920BC6}"/>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1" name="正方形/長方形 590">
          <a:extLst>
            <a:ext uri="{FF2B5EF4-FFF2-40B4-BE49-F238E27FC236}">
              <a16:creationId xmlns:a16="http://schemas.microsoft.com/office/drawing/2014/main" id="{CAFB0A69-AA6E-4C61-A91C-D9CBF44686C9}"/>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2" name="テキスト ボックス 591">
          <a:extLst>
            <a:ext uri="{FF2B5EF4-FFF2-40B4-BE49-F238E27FC236}">
              <a16:creationId xmlns:a16="http://schemas.microsoft.com/office/drawing/2014/main" id="{73C25ABC-B65A-4D0C-8431-82A87BBC61F5}"/>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3" name="直線コネクタ 592">
          <a:extLst>
            <a:ext uri="{FF2B5EF4-FFF2-40B4-BE49-F238E27FC236}">
              <a16:creationId xmlns:a16="http://schemas.microsoft.com/office/drawing/2014/main" id="{482E7021-07CE-4863-90E1-D9E3F5B67BF9}"/>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94" name="直線コネクタ 593">
          <a:extLst>
            <a:ext uri="{FF2B5EF4-FFF2-40B4-BE49-F238E27FC236}">
              <a16:creationId xmlns:a16="http://schemas.microsoft.com/office/drawing/2014/main" id="{0E4ADE2D-C04A-4631-814F-0EDBA8F76789}"/>
            </a:ext>
          </a:extLst>
        </xdr:cNvPr>
        <xdr:cNvCxnSpPr/>
      </xdr:nvCxnSpPr>
      <xdr:spPr>
        <a:xfrm>
          <a:off x="1645920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95" name="テキスト ボックス 594">
          <a:extLst>
            <a:ext uri="{FF2B5EF4-FFF2-40B4-BE49-F238E27FC236}">
              <a16:creationId xmlns:a16="http://schemas.microsoft.com/office/drawing/2014/main" id="{6D02CCAF-34C0-4A97-AF1F-EA63AC7A17DE}"/>
            </a:ext>
          </a:extLst>
        </xdr:cNvPr>
        <xdr:cNvSpPr txBox="1"/>
      </xdr:nvSpPr>
      <xdr:spPr>
        <a:xfrm>
          <a:off x="16047266"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96" name="直線コネクタ 595">
          <a:extLst>
            <a:ext uri="{FF2B5EF4-FFF2-40B4-BE49-F238E27FC236}">
              <a16:creationId xmlns:a16="http://schemas.microsoft.com/office/drawing/2014/main" id="{4E010ECB-DDE8-4BEA-A067-37465C8FA04B}"/>
            </a:ext>
          </a:extLst>
        </xdr:cNvPr>
        <xdr:cNvCxnSpPr/>
      </xdr:nvCxnSpPr>
      <xdr:spPr>
        <a:xfrm>
          <a:off x="1645920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97" name="テキスト ボックス 596">
          <a:extLst>
            <a:ext uri="{FF2B5EF4-FFF2-40B4-BE49-F238E27FC236}">
              <a16:creationId xmlns:a16="http://schemas.microsoft.com/office/drawing/2014/main" id="{16916A16-F3BB-4323-97D1-53D96E75C1EA}"/>
            </a:ext>
          </a:extLst>
        </xdr:cNvPr>
        <xdr:cNvSpPr txBox="1"/>
      </xdr:nvSpPr>
      <xdr:spPr>
        <a:xfrm>
          <a:off x="16047266" y="1444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98" name="直線コネクタ 597">
          <a:extLst>
            <a:ext uri="{FF2B5EF4-FFF2-40B4-BE49-F238E27FC236}">
              <a16:creationId xmlns:a16="http://schemas.microsoft.com/office/drawing/2014/main" id="{24658CB5-636E-4F44-AD67-B1C0D41F6814}"/>
            </a:ext>
          </a:extLst>
        </xdr:cNvPr>
        <xdr:cNvCxnSpPr/>
      </xdr:nvCxnSpPr>
      <xdr:spPr>
        <a:xfrm>
          <a:off x="1645920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599" name="テキスト ボックス 598">
          <a:extLst>
            <a:ext uri="{FF2B5EF4-FFF2-40B4-BE49-F238E27FC236}">
              <a16:creationId xmlns:a16="http://schemas.microsoft.com/office/drawing/2014/main" id="{482F46C1-F2C3-46A8-A3B9-6F23055B440B}"/>
            </a:ext>
          </a:extLst>
        </xdr:cNvPr>
        <xdr:cNvSpPr txBox="1"/>
      </xdr:nvSpPr>
      <xdr:spPr>
        <a:xfrm>
          <a:off x="16047266" y="1411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00" name="直線コネクタ 599">
          <a:extLst>
            <a:ext uri="{FF2B5EF4-FFF2-40B4-BE49-F238E27FC236}">
              <a16:creationId xmlns:a16="http://schemas.microsoft.com/office/drawing/2014/main" id="{BD4EFAFD-C5D1-45E7-AB51-99D9447A3BCA}"/>
            </a:ext>
          </a:extLst>
        </xdr:cNvPr>
        <xdr:cNvCxnSpPr/>
      </xdr:nvCxnSpPr>
      <xdr:spPr>
        <a:xfrm>
          <a:off x="1645920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01" name="テキスト ボックス 600">
          <a:extLst>
            <a:ext uri="{FF2B5EF4-FFF2-40B4-BE49-F238E27FC236}">
              <a16:creationId xmlns:a16="http://schemas.microsoft.com/office/drawing/2014/main" id="{6C981051-F71E-440B-8C88-C1955E41070A}"/>
            </a:ext>
          </a:extLst>
        </xdr:cNvPr>
        <xdr:cNvSpPr txBox="1"/>
      </xdr:nvSpPr>
      <xdr:spPr>
        <a:xfrm>
          <a:off x="16047266"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02" name="直線コネクタ 601">
          <a:extLst>
            <a:ext uri="{FF2B5EF4-FFF2-40B4-BE49-F238E27FC236}">
              <a16:creationId xmlns:a16="http://schemas.microsoft.com/office/drawing/2014/main" id="{FC44999C-018D-4FEA-8D76-9F1EF180673D}"/>
            </a:ext>
          </a:extLst>
        </xdr:cNvPr>
        <xdr:cNvCxnSpPr/>
      </xdr:nvCxnSpPr>
      <xdr:spPr>
        <a:xfrm>
          <a:off x="1645920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03" name="テキスト ボックス 602">
          <a:extLst>
            <a:ext uri="{FF2B5EF4-FFF2-40B4-BE49-F238E27FC236}">
              <a16:creationId xmlns:a16="http://schemas.microsoft.com/office/drawing/2014/main" id="{BED61595-0BF5-4C2D-8015-27289F7C8A60}"/>
            </a:ext>
          </a:extLst>
        </xdr:cNvPr>
        <xdr:cNvSpPr txBox="1"/>
      </xdr:nvSpPr>
      <xdr:spPr>
        <a:xfrm>
          <a:off x="16047266" y="1346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04" name="直線コネクタ 603">
          <a:extLst>
            <a:ext uri="{FF2B5EF4-FFF2-40B4-BE49-F238E27FC236}">
              <a16:creationId xmlns:a16="http://schemas.microsoft.com/office/drawing/2014/main" id="{450774C7-38B2-4F87-8DB3-85CDB29B81A3}"/>
            </a:ext>
          </a:extLst>
        </xdr:cNvPr>
        <xdr:cNvCxnSpPr/>
      </xdr:nvCxnSpPr>
      <xdr:spPr>
        <a:xfrm>
          <a:off x="1645920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05" name="テキスト ボックス 604">
          <a:extLst>
            <a:ext uri="{FF2B5EF4-FFF2-40B4-BE49-F238E27FC236}">
              <a16:creationId xmlns:a16="http://schemas.microsoft.com/office/drawing/2014/main" id="{1FBF2CBD-DE8B-4AA5-8861-0C996CF33DD3}"/>
            </a:ext>
          </a:extLst>
        </xdr:cNvPr>
        <xdr:cNvSpPr txBox="1"/>
      </xdr:nvSpPr>
      <xdr:spPr>
        <a:xfrm>
          <a:off x="16047266" y="1313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6" name="直線コネクタ 605">
          <a:extLst>
            <a:ext uri="{FF2B5EF4-FFF2-40B4-BE49-F238E27FC236}">
              <a16:creationId xmlns:a16="http://schemas.microsoft.com/office/drawing/2014/main" id="{225F4D15-9AA0-4335-A5E0-F00039553748}"/>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7" name="テキスト ボックス 606">
          <a:extLst>
            <a:ext uri="{FF2B5EF4-FFF2-40B4-BE49-F238E27FC236}">
              <a16:creationId xmlns:a16="http://schemas.microsoft.com/office/drawing/2014/main" id="{E30AF05B-A5CF-4816-93D0-9C4EE62575A5}"/>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8" name="【消防施設】&#10;一人当たり面積グラフ枠">
          <a:extLst>
            <a:ext uri="{FF2B5EF4-FFF2-40B4-BE49-F238E27FC236}">
              <a16:creationId xmlns:a16="http://schemas.microsoft.com/office/drawing/2014/main" id="{B08CBB56-A8BA-48BC-8C6F-7656B1AD14EF}"/>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125295</xdr:rowOff>
    </xdr:from>
    <xdr:to>
      <xdr:col>116</xdr:col>
      <xdr:colOff>62864</xdr:colOff>
      <xdr:row>86</xdr:row>
      <xdr:rowOff>162198</xdr:rowOff>
    </xdr:to>
    <xdr:cxnSp macro="">
      <xdr:nvCxnSpPr>
        <xdr:cNvPr id="609" name="直線コネクタ 608">
          <a:extLst>
            <a:ext uri="{FF2B5EF4-FFF2-40B4-BE49-F238E27FC236}">
              <a16:creationId xmlns:a16="http://schemas.microsoft.com/office/drawing/2014/main" id="{554923DC-8BE5-4845-91A5-DFA01E01A83F}"/>
            </a:ext>
          </a:extLst>
        </xdr:cNvPr>
        <xdr:cNvCxnSpPr/>
      </xdr:nvCxnSpPr>
      <xdr:spPr>
        <a:xfrm flipV="1">
          <a:off x="19947254" y="13500300"/>
          <a:ext cx="0" cy="14085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166025</xdr:rowOff>
    </xdr:from>
    <xdr:ext cx="469744" cy="259045"/>
    <xdr:sp macro="" textlink="">
      <xdr:nvSpPr>
        <xdr:cNvPr id="610" name="【消防施設】&#10;一人当たり面積最小値テキスト">
          <a:extLst>
            <a:ext uri="{FF2B5EF4-FFF2-40B4-BE49-F238E27FC236}">
              <a16:creationId xmlns:a16="http://schemas.microsoft.com/office/drawing/2014/main" id="{645E136D-30D4-41FC-BFEA-E624D5D6009D}"/>
            </a:ext>
          </a:extLst>
        </xdr:cNvPr>
        <xdr:cNvSpPr txBox="1"/>
      </xdr:nvSpPr>
      <xdr:spPr>
        <a:xfrm>
          <a:off x="19985990" y="14914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162198</xdr:rowOff>
    </xdr:from>
    <xdr:to>
      <xdr:col>116</xdr:col>
      <xdr:colOff>152400</xdr:colOff>
      <xdr:row>86</xdr:row>
      <xdr:rowOff>162198</xdr:rowOff>
    </xdr:to>
    <xdr:cxnSp macro="">
      <xdr:nvCxnSpPr>
        <xdr:cNvPr id="611" name="直線コネクタ 610">
          <a:extLst>
            <a:ext uri="{FF2B5EF4-FFF2-40B4-BE49-F238E27FC236}">
              <a16:creationId xmlns:a16="http://schemas.microsoft.com/office/drawing/2014/main" id="{3E65B067-2D65-40B2-9E64-E706CD8BD853}"/>
            </a:ext>
          </a:extLst>
        </xdr:cNvPr>
        <xdr:cNvCxnSpPr/>
      </xdr:nvCxnSpPr>
      <xdr:spPr>
        <a:xfrm>
          <a:off x="19885660" y="1490880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71972</xdr:rowOff>
    </xdr:from>
    <xdr:ext cx="469744" cy="259045"/>
    <xdr:sp macro="" textlink="">
      <xdr:nvSpPr>
        <xdr:cNvPr id="612" name="【消防施設】&#10;一人当たり面積最大値テキスト">
          <a:extLst>
            <a:ext uri="{FF2B5EF4-FFF2-40B4-BE49-F238E27FC236}">
              <a16:creationId xmlns:a16="http://schemas.microsoft.com/office/drawing/2014/main" id="{6A4EFCA8-A3DD-43B6-BE67-02605C9A0FF3}"/>
            </a:ext>
          </a:extLst>
        </xdr:cNvPr>
        <xdr:cNvSpPr txBox="1"/>
      </xdr:nvSpPr>
      <xdr:spPr>
        <a:xfrm>
          <a:off x="19985990" y="13271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125295</xdr:rowOff>
    </xdr:from>
    <xdr:to>
      <xdr:col>116</xdr:col>
      <xdr:colOff>152400</xdr:colOff>
      <xdr:row>78</xdr:row>
      <xdr:rowOff>125295</xdr:rowOff>
    </xdr:to>
    <xdr:cxnSp macro="">
      <xdr:nvCxnSpPr>
        <xdr:cNvPr id="613" name="直線コネクタ 612">
          <a:extLst>
            <a:ext uri="{FF2B5EF4-FFF2-40B4-BE49-F238E27FC236}">
              <a16:creationId xmlns:a16="http://schemas.microsoft.com/office/drawing/2014/main" id="{BE80F170-3227-4A77-83F5-99E30D7F8213}"/>
            </a:ext>
          </a:extLst>
        </xdr:cNvPr>
        <xdr:cNvCxnSpPr/>
      </xdr:nvCxnSpPr>
      <xdr:spPr>
        <a:xfrm>
          <a:off x="19885660" y="13500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36303</xdr:rowOff>
    </xdr:from>
    <xdr:ext cx="469744" cy="259045"/>
    <xdr:sp macro="" textlink="">
      <xdr:nvSpPr>
        <xdr:cNvPr id="614" name="【消防施設】&#10;一人当たり面積平均値テキスト">
          <a:extLst>
            <a:ext uri="{FF2B5EF4-FFF2-40B4-BE49-F238E27FC236}">
              <a16:creationId xmlns:a16="http://schemas.microsoft.com/office/drawing/2014/main" id="{5D151A78-A7C0-4F73-B604-1F1E0C661D01}"/>
            </a:ext>
          </a:extLst>
        </xdr:cNvPr>
        <xdr:cNvSpPr txBox="1"/>
      </xdr:nvSpPr>
      <xdr:spPr>
        <a:xfrm>
          <a:off x="19985990" y="146095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13426</xdr:rowOff>
    </xdr:from>
    <xdr:to>
      <xdr:col>116</xdr:col>
      <xdr:colOff>114300</xdr:colOff>
      <xdr:row>86</xdr:row>
      <xdr:rowOff>115026</xdr:rowOff>
    </xdr:to>
    <xdr:sp macro="" textlink="">
      <xdr:nvSpPr>
        <xdr:cNvPr id="615" name="フローチャート: 判断 614">
          <a:extLst>
            <a:ext uri="{FF2B5EF4-FFF2-40B4-BE49-F238E27FC236}">
              <a16:creationId xmlns:a16="http://schemas.microsoft.com/office/drawing/2014/main" id="{B80D0A17-88A7-4691-9D7D-0A659F2D642D}"/>
            </a:ext>
          </a:extLst>
        </xdr:cNvPr>
        <xdr:cNvSpPr/>
      </xdr:nvSpPr>
      <xdr:spPr>
        <a:xfrm>
          <a:off x="19904710" y="1476193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21264</xdr:rowOff>
    </xdr:from>
    <xdr:to>
      <xdr:col>112</xdr:col>
      <xdr:colOff>38100</xdr:colOff>
      <xdr:row>86</xdr:row>
      <xdr:rowOff>122864</xdr:rowOff>
    </xdr:to>
    <xdr:sp macro="" textlink="">
      <xdr:nvSpPr>
        <xdr:cNvPr id="616" name="フローチャート: 判断 615">
          <a:extLst>
            <a:ext uri="{FF2B5EF4-FFF2-40B4-BE49-F238E27FC236}">
              <a16:creationId xmlns:a16="http://schemas.microsoft.com/office/drawing/2014/main" id="{7D1FBFA0-DBE9-4785-B7DF-93D5E9FA96AD}"/>
            </a:ext>
          </a:extLst>
        </xdr:cNvPr>
        <xdr:cNvSpPr/>
      </xdr:nvSpPr>
      <xdr:spPr>
        <a:xfrm>
          <a:off x="19161760" y="14762154"/>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23876</xdr:rowOff>
    </xdr:from>
    <xdr:to>
      <xdr:col>107</xdr:col>
      <xdr:colOff>101600</xdr:colOff>
      <xdr:row>86</xdr:row>
      <xdr:rowOff>125476</xdr:rowOff>
    </xdr:to>
    <xdr:sp macro="" textlink="">
      <xdr:nvSpPr>
        <xdr:cNvPr id="617" name="フローチャート: 判断 616">
          <a:extLst>
            <a:ext uri="{FF2B5EF4-FFF2-40B4-BE49-F238E27FC236}">
              <a16:creationId xmlns:a16="http://schemas.microsoft.com/office/drawing/2014/main" id="{0B01064E-BAD8-4F81-9C35-C01B44138B9D}"/>
            </a:ext>
          </a:extLst>
        </xdr:cNvPr>
        <xdr:cNvSpPr/>
      </xdr:nvSpPr>
      <xdr:spPr>
        <a:xfrm>
          <a:off x="18345150" y="14764766"/>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151566</xdr:rowOff>
    </xdr:from>
    <xdr:to>
      <xdr:col>102</xdr:col>
      <xdr:colOff>165100</xdr:colOff>
      <xdr:row>86</xdr:row>
      <xdr:rowOff>81716</xdr:rowOff>
    </xdr:to>
    <xdr:sp macro="" textlink="">
      <xdr:nvSpPr>
        <xdr:cNvPr id="618" name="フローチャート: 判断 617">
          <a:extLst>
            <a:ext uri="{FF2B5EF4-FFF2-40B4-BE49-F238E27FC236}">
              <a16:creationId xmlns:a16="http://schemas.microsoft.com/office/drawing/2014/main" id="{EFD14F7F-A706-498B-95CB-F6D21C52D59D}"/>
            </a:ext>
          </a:extLst>
        </xdr:cNvPr>
        <xdr:cNvSpPr/>
      </xdr:nvSpPr>
      <xdr:spPr>
        <a:xfrm>
          <a:off x="17547590" y="1472481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70576</xdr:rowOff>
    </xdr:from>
    <xdr:to>
      <xdr:col>98</xdr:col>
      <xdr:colOff>38100</xdr:colOff>
      <xdr:row>87</xdr:row>
      <xdr:rowOff>726</xdr:rowOff>
    </xdr:to>
    <xdr:sp macro="" textlink="">
      <xdr:nvSpPr>
        <xdr:cNvPr id="619" name="フローチャート: 判断 618">
          <a:extLst>
            <a:ext uri="{FF2B5EF4-FFF2-40B4-BE49-F238E27FC236}">
              <a16:creationId xmlns:a16="http://schemas.microsoft.com/office/drawing/2014/main" id="{099F3B4B-3AB7-4C9F-BA90-86C56270795F}"/>
            </a:ext>
          </a:extLst>
        </xdr:cNvPr>
        <xdr:cNvSpPr/>
      </xdr:nvSpPr>
      <xdr:spPr>
        <a:xfrm>
          <a:off x="16761460" y="14813371"/>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B295D4A1-E856-4DAB-AADE-7F120321B6F2}"/>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1" name="テキスト ボックス 620">
          <a:extLst>
            <a:ext uri="{FF2B5EF4-FFF2-40B4-BE49-F238E27FC236}">
              <a16:creationId xmlns:a16="http://schemas.microsoft.com/office/drawing/2014/main" id="{6FB86C8C-9425-4C16-AD08-827B06884F65}"/>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2" name="テキスト ボックス 621">
          <a:extLst>
            <a:ext uri="{FF2B5EF4-FFF2-40B4-BE49-F238E27FC236}">
              <a16:creationId xmlns:a16="http://schemas.microsoft.com/office/drawing/2014/main" id="{B0C22B9C-224C-467D-87F5-A77CD3AB1CD2}"/>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3" name="テキスト ボックス 622">
          <a:extLst>
            <a:ext uri="{FF2B5EF4-FFF2-40B4-BE49-F238E27FC236}">
              <a16:creationId xmlns:a16="http://schemas.microsoft.com/office/drawing/2014/main" id="{20CD51BD-4570-445F-8818-710CE2CDFEE6}"/>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4" name="テキスト ボックス 623">
          <a:extLst>
            <a:ext uri="{FF2B5EF4-FFF2-40B4-BE49-F238E27FC236}">
              <a16:creationId xmlns:a16="http://schemas.microsoft.com/office/drawing/2014/main" id="{FA06EA69-FAA1-4E97-838E-5E82DDAF5D85}"/>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88864</xdr:rowOff>
    </xdr:from>
    <xdr:to>
      <xdr:col>116</xdr:col>
      <xdr:colOff>114300</xdr:colOff>
      <xdr:row>87</xdr:row>
      <xdr:rowOff>19014</xdr:rowOff>
    </xdr:to>
    <xdr:sp macro="" textlink="">
      <xdr:nvSpPr>
        <xdr:cNvPr id="625" name="楕円 624">
          <a:extLst>
            <a:ext uri="{FF2B5EF4-FFF2-40B4-BE49-F238E27FC236}">
              <a16:creationId xmlns:a16="http://schemas.microsoft.com/office/drawing/2014/main" id="{BBF20EF5-2984-4687-ABFC-CCA41B78BFA1}"/>
            </a:ext>
          </a:extLst>
        </xdr:cNvPr>
        <xdr:cNvSpPr/>
      </xdr:nvSpPr>
      <xdr:spPr>
        <a:xfrm>
          <a:off x="19904710" y="1483737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86</xdr:row>
      <xdr:rowOff>3791</xdr:rowOff>
    </xdr:from>
    <xdr:ext cx="469744" cy="259045"/>
    <xdr:sp macro="" textlink="">
      <xdr:nvSpPr>
        <xdr:cNvPr id="626" name="【消防施設】&#10;一人当たり面積該当値テキスト">
          <a:extLst>
            <a:ext uri="{FF2B5EF4-FFF2-40B4-BE49-F238E27FC236}">
              <a16:creationId xmlns:a16="http://schemas.microsoft.com/office/drawing/2014/main" id="{8E91ADA2-96E8-4F69-A81B-A539EA3D27F1}"/>
            </a:ext>
          </a:extLst>
        </xdr:cNvPr>
        <xdr:cNvSpPr txBox="1"/>
      </xdr:nvSpPr>
      <xdr:spPr>
        <a:xfrm>
          <a:off x="19985990" y="14748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89517</xdr:rowOff>
    </xdr:from>
    <xdr:to>
      <xdr:col>112</xdr:col>
      <xdr:colOff>38100</xdr:colOff>
      <xdr:row>87</xdr:row>
      <xdr:rowOff>19667</xdr:rowOff>
    </xdr:to>
    <xdr:sp macro="" textlink="">
      <xdr:nvSpPr>
        <xdr:cNvPr id="627" name="楕円 626">
          <a:extLst>
            <a:ext uri="{FF2B5EF4-FFF2-40B4-BE49-F238E27FC236}">
              <a16:creationId xmlns:a16="http://schemas.microsoft.com/office/drawing/2014/main" id="{EA054B14-7A80-4F37-9B0C-D177F2CBB96C}"/>
            </a:ext>
          </a:extLst>
        </xdr:cNvPr>
        <xdr:cNvSpPr/>
      </xdr:nvSpPr>
      <xdr:spPr>
        <a:xfrm>
          <a:off x="19161760" y="14838027"/>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139664</xdr:rowOff>
    </xdr:from>
    <xdr:to>
      <xdr:col>116</xdr:col>
      <xdr:colOff>63500</xdr:colOff>
      <xdr:row>86</xdr:row>
      <xdr:rowOff>140317</xdr:rowOff>
    </xdr:to>
    <xdr:cxnSp macro="">
      <xdr:nvCxnSpPr>
        <xdr:cNvPr id="628" name="直線コネクタ 627">
          <a:extLst>
            <a:ext uri="{FF2B5EF4-FFF2-40B4-BE49-F238E27FC236}">
              <a16:creationId xmlns:a16="http://schemas.microsoft.com/office/drawing/2014/main" id="{CBB590EA-B34D-4E55-834C-77BD2D439AFA}"/>
            </a:ext>
          </a:extLst>
        </xdr:cNvPr>
        <xdr:cNvCxnSpPr/>
      </xdr:nvCxnSpPr>
      <xdr:spPr>
        <a:xfrm flipV="1">
          <a:off x="19204940" y="14880554"/>
          <a:ext cx="74295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90170</xdr:rowOff>
    </xdr:from>
    <xdr:to>
      <xdr:col>107</xdr:col>
      <xdr:colOff>101600</xdr:colOff>
      <xdr:row>87</xdr:row>
      <xdr:rowOff>20320</xdr:rowOff>
    </xdr:to>
    <xdr:sp macro="" textlink="">
      <xdr:nvSpPr>
        <xdr:cNvPr id="629" name="楕円 628">
          <a:extLst>
            <a:ext uri="{FF2B5EF4-FFF2-40B4-BE49-F238E27FC236}">
              <a16:creationId xmlns:a16="http://schemas.microsoft.com/office/drawing/2014/main" id="{84EACA2C-68AB-42D3-AB08-CF9B664CACED}"/>
            </a:ext>
          </a:extLst>
        </xdr:cNvPr>
        <xdr:cNvSpPr/>
      </xdr:nvSpPr>
      <xdr:spPr>
        <a:xfrm>
          <a:off x="18345150" y="1483868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140317</xdr:rowOff>
    </xdr:from>
    <xdr:to>
      <xdr:col>111</xdr:col>
      <xdr:colOff>177800</xdr:colOff>
      <xdr:row>86</xdr:row>
      <xdr:rowOff>140970</xdr:rowOff>
    </xdr:to>
    <xdr:cxnSp macro="">
      <xdr:nvCxnSpPr>
        <xdr:cNvPr id="630" name="直線コネクタ 629">
          <a:extLst>
            <a:ext uri="{FF2B5EF4-FFF2-40B4-BE49-F238E27FC236}">
              <a16:creationId xmlns:a16="http://schemas.microsoft.com/office/drawing/2014/main" id="{CA4B731A-FE1A-48AD-8E12-6F99980C3D9B}"/>
            </a:ext>
          </a:extLst>
        </xdr:cNvPr>
        <xdr:cNvCxnSpPr/>
      </xdr:nvCxnSpPr>
      <xdr:spPr>
        <a:xfrm flipV="1">
          <a:off x="18399760" y="14881207"/>
          <a:ext cx="805180" cy="2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90824</xdr:rowOff>
    </xdr:from>
    <xdr:to>
      <xdr:col>102</xdr:col>
      <xdr:colOff>165100</xdr:colOff>
      <xdr:row>87</xdr:row>
      <xdr:rowOff>20974</xdr:rowOff>
    </xdr:to>
    <xdr:sp macro="" textlink="">
      <xdr:nvSpPr>
        <xdr:cNvPr id="631" name="楕円 630">
          <a:extLst>
            <a:ext uri="{FF2B5EF4-FFF2-40B4-BE49-F238E27FC236}">
              <a16:creationId xmlns:a16="http://schemas.microsoft.com/office/drawing/2014/main" id="{5ED5B155-08FC-4000-9421-F5E54A07E46D}"/>
            </a:ext>
          </a:extLst>
        </xdr:cNvPr>
        <xdr:cNvSpPr/>
      </xdr:nvSpPr>
      <xdr:spPr>
        <a:xfrm>
          <a:off x="17547590" y="14839334"/>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140970</xdr:rowOff>
    </xdr:from>
    <xdr:to>
      <xdr:col>107</xdr:col>
      <xdr:colOff>50800</xdr:colOff>
      <xdr:row>86</xdr:row>
      <xdr:rowOff>141624</xdr:rowOff>
    </xdr:to>
    <xdr:cxnSp macro="">
      <xdr:nvCxnSpPr>
        <xdr:cNvPr id="632" name="直線コネクタ 631">
          <a:extLst>
            <a:ext uri="{FF2B5EF4-FFF2-40B4-BE49-F238E27FC236}">
              <a16:creationId xmlns:a16="http://schemas.microsoft.com/office/drawing/2014/main" id="{2F6A9A0B-C357-482D-9546-126890BDF371}"/>
            </a:ext>
          </a:extLst>
        </xdr:cNvPr>
        <xdr:cNvCxnSpPr/>
      </xdr:nvCxnSpPr>
      <xdr:spPr>
        <a:xfrm flipV="1">
          <a:off x="17602200" y="14883765"/>
          <a:ext cx="797560" cy="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92782</xdr:rowOff>
    </xdr:from>
    <xdr:to>
      <xdr:col>98</xdr:col>
      <xdr:colOff>38100</xdr:colOff>
      <xdr:row>87</xdr:row>
      <xdr:rowOff>22932</xdr:rowOff>
    </xdr:to>
    <xdr:sp macro="" textlink="">
      <xdr:nvSpPr>
        <xdr:cNvPr id="633" name="楕円 632">
          <a:extLst>
            <a:ext uri="{FF2B5EF4-FFF2-40B4-BE49-F238E27FC236}">
              <a16:creationId xmlns:a16="http://schemas.microsoft.com/office/drawing/2014/main" id="{FC42FB69-1D22-47B3-9F7E-DAD372BA570A}"/>
            </a:ext>
          </a:extLst>
        </xdr:cNvPr>
        <xdr:cNvSpPr/>
      </xdr:nvSpPr>
      <xdr:spPr>
        <a:xfrm>
          <a:off x="16761460" y="14841292"/>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141624</xdr:rowOff>
    </xdr:from>
    <xdr:to>
      <xdr:col>102</xdr:col>
      <xdr:colOff>114300</xdr:colOff>
      <xdr:row>86</xdr:row>
      <xdr:rowOff>143582</xdr:rowOff>
    </xdr:to>
    <xdr:cxnSp macro="">
      <xdr:nvCxnSpPr>
        <xdr:cNvPr id="634" name="直線コネクタ 633">
          <a:extLst>
            <a:ext uri="{FF2B5EF4-FFF2-40B4-BE49-F238E27FC236}">
              <a16:creationId xmlns:a16="http://schemas.microsoft.com/office/drawing/2014/main" id="{9B924137-85F2-4C9D-9D22-583CCF2CD0F1}"/>
            </a:ext>
          </a:extLst>
        </xdr:cNvPr>
        <xdr:cNvCxnSpPr/>
      </xdr:nvCxnSpPr>
      <xdr:spPr>
        <a:xfrm flipV="1">
          <a:off x="16804640" y="14884419"/>
          <a:ext cx="797560" cy="1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139391</xdr:rowOff>
    </xdr:from>
    <xdr:ext cx="469744" cy="259045"/>
    <xdr:sp macro="" textlink="">
      <xdr:nvSpPr>
        <xdr:cNvPr id="635" name="n_1aveValue【消防施設】&#10;一人当たり面積">
          <a:extLst>
            <a:ext uri="{FF2B5EF4-FFF2-40B4-BE49-F238E27FC236}">
              <a16:creationId xmlns:a16="http://schemas.microsoft.com/office/drawing/2014/main" id="{0785CD74-CEE2-4132-9D46-BAD010DD5788}"/>
            </a:ext>
          </a:extLst>
        </xdr:cNvPr>
        <xdr:cNvSpPr txBox="1"/>
      </xdr:nvSpPr>
      <xdr:spPr>
        <a:xfrm>
          <a:off x="18982132" y="14537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142003</xdr:rowOff>
    </xdr:from>
    <xdr:ext cx="469744" cy="259045"/>
    <xdr:sp macro="" textlink="">
      <xdr:nvSpPr>
        <xdr:cNvPr id="636" name="n_2aveValue【消防施設】&#10;一人当たり面積">
          <a:extLst>
            <a:ext uri="{FF2B5EF4-FFF2-40B4-BE49-F238E27FC236}">
              <a16:creationId xmlns:a16="http://schemas.microsoft.com/office/drawing/2014/main" id="{AF914CEC-63B9-41EC-85CC-8E65FB266949}"/>
            </a:ext>
          </a:extLst>
        </xdr:cNvPr>
        <xdr:cNvSpPr txBox="1"/>
      </xdr:nvSpPr>
      <xdr:spPr>
        <a:xfrm>
          <a:off x="18182032" y="14541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98243</xdr:rowOff>
    </xdr:from>
    <xdr:ext cx="469744" cy="259045"/>
    <xdr:sp macro="" textlink="">
      <xdr:nvSpPr>
        <xdr:cNvPr id="637" name="n_3aveValue【消防施設】&#10;一人当たり面積">
          <a:extLst>
            <a:ext uri="{FF2B5EF4-FFF2-40B4-BE49-F238E27FC236}">
              <a16:creationId xmlns:a16="http://schemas.microsoft.com/office/drawing/2014/main" id="{5C318581-8BA4-4B43-93E4-0D2EEF95B0E9}"/>
            </a:ext>
          </a:extLst>
        </xdr:cNvPr>
        <xdr:cNvSpPr txBox="1"/>
      </xdr:nvSpPr>
      <xdr:spPr>
        <a:xfrm>
          <a:off x="17384472" y="14496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17253</xdr:rowOff>
    </xdr:from>
    <xdr:ext cx="469744" cy="259045"/>
    <xdr:sp macro="" textlink="">
      <xdr:nvSpPr>
        <xdr:cNvPr id="638" name="n_4aveValue【消防施設】&#10;一人当たり面積">
          <a:extLst>
            <a:ext uri="{FF2B5EF4-FFF2-40B4-BE49-F238E27FC236}">
              <a16:creationId xmlns:a16="http://schemas.microsoft.com/office/drawing/2014/main" id="{258A65DD-E485-48A1-96FD-ECAE20812891}"/>
            </a:ext>
          </a:extLst>
        </xdr:cNvPr>
        <xdr:cNvSpPr txBox="1"/>
      </xdr:nvSpPr>
      <xdr:spPr>
        <a:xfrm>
          <a:off x="16588817" y="14594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87</xdr:row>
      <xdr:rowOff>10794</xdr:rowOff>
    </xdr:from>
    <xdr:ext cx="469744" cy="259045"/>
    <xdr:sp macro="" textlink="">
      <xdr:nvSpPr>
        <xdr:cNvPr id="639" name="n_1mainValue【消防施設】&#10;一人当たり面積">
          <a:extLst>
            <a:ext uri="{FF2B5EF4-FFF2-40B4-BE49-F238E27FC236}">
              <a16:creationId xmlns:a16="http://schemas.microsoft.com/office/drawing/2014/main" id="{60A85371-A560-4CB7-8E05-DE21646FEC74}"/>
            </a:ext>
          </a:extLst>
        </xdr:cNvPr>
        <xdr:cNvSpPr txBox="1"/>
      </xdr:nvSpPr>
      <xdr:spPr>
        <a:xfrm>
          <a:off x="18982132" y="14928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87</xdr:row>
      <xdr:rowOff>11447</xdr:rowOff>
    </xdr:from>
    <xdr:ext cx="469744" cy="259045"/>
    <xdr:sp macro="" textlink="">
      <xdr:nvSpPr>
        <xdr:cNvPr id="640" name="n_2mainValue【消防施設】&#10;一人当たり面積">
          <a:extLst>
            <a:ext uri="{FF2B5EF4-FFF2-40B4-BE49-F238E27FC236}">
              <a16:creationId xmlns:a16="http://schemas.microsoft.com/office/drawing/2014/main" id="{56432A24-6F3A-490C-94C1-6B77E6A54BE8}"/>
            </a:ext>
          </a:extLst>
        </xdr:cNvPr>
        <xdr:cNvSpPr txBox="1"/>
      </xdr:nvSpPr>
      <xdr:spPr>
        <a:xfrm>
          <a:off x="18182032" y="14931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87</xdr:row>
      <xdr:rowOff>12101</xdr:rowOff>
    </xdr:from>
    <xdr:ext cx="469744" cy="259045"/>
    <xdr:sp macro="" textlink="">
      <xdr:nvSpPr>
        <xdr:cNvPr id="641" name="n_3mainValue【消防施設】&#10;一人当たり面積">
          <a:extLst>
            <a:ext uri="{FF2B5EF4-FFF2-40B4-BE49-F238E27FC236}">
              <a16:creationId xmlns:a16="http://schemas.microsoft.com/office/drawing/2014/main" id="{D4696D69-99E7-4D30-8C27-BB8ED4FE9F8A}"/>
            </a:ext>
          </a:extLst>
        </xdr:cNvPr>
        <xdr:cNvSpPr txBox="1"/>
      </xdr:nvSpPr>
      <xdr:spPr>
        <a:xfrm>
          <a:off x="17384472" y="14932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87</xdr:row>
      <xdr:rowOff>14059</xdr:rowOff>
    </xdr:from>
    <xdr:ext cx="469744" cy="259045"/>
    <xdr:sp macro="" textlink="">
      <xdr:nvSpPr>
        <xdr:cNvPr id="642" name="n_4mainValue【消防施設】&#10;一人当たり面積">
          <a:extLst>
            <a:ext uri="{FF2B5EF4-FFF2-40B4-BE49-F238E27FC236}">
              <a16:creationId xmlns:a16="http://schemas.microsoft.com/office/drawing/2014/main" id="{F6E821EF-A557-4C72-8719-2CD34B1D16D6}"/>
            </a:ext>
          </a:extLst>
        </xdr:cNvPr>
        <xdr:cNvSpPr txBox="1"/>
      </xdr:nvSpPr>
      <xdr:spPr>
        <a:xfrm>
          <a:off x="16588817" y="14934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3" name="正方形/長方形 642">
          <a:extLst>
            <a:ext uri="{FF2B5EF4-FFF2-40B4-BE49-F238E27FC236}">
              <a16:creationId xmlns:a16="http://schemas.microsoft.com/office/drawing/2014/main" id="{99DC4B14-73D2-4992-89CE-A9D9B70D3CE2}"/>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4" name="正方形/長方形 643">
          <a:extLst>
            <a:ext uri="{FF2B5EF4-FFF2-40B4-BE49-F238E27FC236}">
              <a16:creationId xmlns:a16="http://schemas.microsoft.com/office/drawing/2014/main" id="{BE7AF5AB-8FD3-4863-9BDF-741F06D70CC9}"/>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5" name="正方形/長方形 644">
          <a:extLst>
            <a:ext uri="{FF2B5EF4-FFF2-40B4-BE49-F238E27FC236}">
              <a16:creationId xmlns:a16="http://schemas.microsoft.com/office/drawing/2014/main" id="{BDEDE9F1-19B5-47ED-844B-2C885E43113B}"/>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6" name="正方形/長方形 645">
          <a:extLst>
            <a:ext uri="{FF2B5EF4-FFF2-40B4-BE49-F238E27FC236}">
              <a16:creationId xmlns:a16="http://schemas.microsoft.com/office/drawing/2014/main" id="{6A658F13-23B8-46D6-8504-814FBAC6B3BE}"/>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7" name="正方形/長方形 646">
          <a:extLst>
            <a:ext uri="{FF2B5EF4-FFF2-40B4-BE49-F238E27FC236}">
              <a16:creationId xmlns:a16="http://schemas.microsoft.com/office/drawing/2014/main" id="{9F5FFAA3-8676-44DA-8B4C-F6283FF62136}"/>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8" name="正方形/長方形 647">
          <a:extLst>
            <a:ext uri="{FF2B5EF4-FFF2-40B4-BE49-F238E27FC236}">
              <a16:creationId xmlns:a16="http://schemas.microsoft.com/office/drawing/2014/main" id="{FD5FD920-4435-41D4-9EE5-B92F340E8E6A}"/>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9" name="正方形/長方形 648">
          <a:extLst>
            <a:ext uri="{FF2B5EF4-FFF2-40B4-BE49-F238E27FC236}">
              <a16:creationId xmlns:a16="http://schemas.microsoft.com/office/drawing/2014/main" id="{A6DED9BA-B67D-4795-BE10-D279EDFC269F}"/>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0" name="正方形/長方形 649">
          <a:extLst>
            <a:ext uri="{FF2B5EF4-FFF2-40B4-BE49-F238E27FC236}">
              <a16:creationId xmlns:a16="http://schemas.microsoft.com/office/drawing/2014/main" id="{8DC9C9C9-EBA0-402B-AD8D-DD84EFADA267}"/>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1" name="テキスト ボックス 650">
          <a:extLst>
            <a:ext uri="{FF2B5EF4-FFF2-40B4-BE49-F238E27FC236}">
              <a16:creationId xmlns:a16="http://schemas.microsoft.com/office/drawing/2014/main" id="{C25ABB7C-D4AC-42F5-94A0-7E0711FBD7E8}"/>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2" name="直線コネクタ 651">
          <a:extLst>
            <a:ext uri="{FF2B5EF4-FFF2-40B4-BE49-F238E27FC236}">
              <a16:creationId xmlns:a16="http://schemas.microsoft.com/office/drawing/2014/main" id="{FE9D3383-26A5-487F-8367-44313A6BC605}"/>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3" name="テキスト ボックス 652">
          <a:extLst>
            <a:ext uri="{FF2B5EF4-FFF2-40B4-BE49-F238E27FC236}">
              <a16:creationId xmlns:a16="http://schemas.microsoft.com/office/drawing/2014/main" id="{C7A24DFC-DB7C-49D2-A4B4-FAFA36FAD682}"/>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4" name="直線コネクタ 653">
          <a:extLst>
            <a:ext uri="{FF2B5EF4-FFF2-40B4-BE49-F238E27FC236}">
              <a16:creationId xmlns:a16="http://schemas.microsoft.com/office/drawing/2014/main" id="{D0BB1EA9-B5D8-4F56-98D0-D1CA1DBC8A4F}"/>
            </a:ext>
          </a:extLst>
        </xdr:cNvPr>
        <xdr:cNvCxnSpPr/>
      </xdr:nvCxnSpPr>
      <xdr:spPr>
        <a:xfrm>
          <a:off x="1120394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5" name="テキスト ボックス 654">
          <a:extLst>
            <a:ext uri="{FF2B5EF4-FFF2-40B4-BE49-F238E27FC236}">
              <a16:creationId xmlns:a16="http://schemas.microsoft.com/office/drawing/2014/main" id="{2B5DD6E9-CA81-4C24-81E4-CD1CD69C5D09}"/>
            </a:ext>
          </a:extLst>
        </xdr:cNvPr>
        <xdr:cNvSpPr txBox="1"/>
      </xdr:nvSpPr>
      <xdr:spPr>
        <a:xfrm>
          <a:off x="10801531"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6" name="直線コネクタ 655">
          <a:extLst>
            <a:ext uri="{FF2B5EF4-FFF2-40B4-BE49-F238E27FC236}">
              <a16:creationId xmlns:a16="http://schemas.microsoft.com/office/drawing/2014/main" id="{3C442902-4A95-46B0-8074-35AC4B5A37F2}"/>
            </a:ext>
          </a:extLst>
        </xdr:cNvPr>
        <xdr:cNvCxnSpPr/>
      </xdr:nvCxnSpPr>
      <xdr:spPr>
        <a:xfrm>
          <a:off x="1120394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7" name="テキスト ボックス 656">
          <a:extLst>
            <a:ext uri="{FF2B5EF4-FFF2-40B4-BE49-F238E27FC236}">
              <a16:creationId xmlns:a16="http://schemas.microsoft.com/office/drawing/2014/main" id="{2F0ED5D4-4293-4A6B-BCE7-3D816B66A3AD}"/>
            </a:ext>
          </a:extLst>
        </xdr:cNvPr>
        <xdr:cNvSpPr txBox="1"/>
      </xdr:nvSpPr>
      <xdr:spPr>
        <a:xfrm>
          <a:off x="1084279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8" name="直線コネクタ 657">
          <a:extLst>
            <a:ext uri="{FF2B5EF4-FFF2-40B4-BE49-F238E27FC236}">
              <a16:creationId xmlns:a16="http://schemas.microsoft.com/office/drawing/2014/main" id="{8D2787BE-D7A2-418D-89E8-0A9A428325CC}"/>
            </a:ext>
          </a:extLst>
        </xdr:cNvPr>
        <xdr:cNvCxnSpPr/>
      </xdr:nvCxnSpPr>
      <xdr:spPr>
        <a:xfrm>
          <a:off x="1120394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9" name="テキスト ボックス 658">
          <a:extLst>
            <a:ext uri="{FF2B5EF4-FFF2-40B4-BE49-F238E27FC236}">
              <a16:creationId xmlns:a16="http://schemas.microsoft.com/office/drawing/2014/main" id="{A374007B-5795-4455-872E-4EE78BE2A603}"/>
            </a:ext>
          </a:extLst>
        </xdr:cNvPr>
        <xdr:cNvSpPr txBox="1"/>
      </xdr:nvSpPr>
      <xdr:spPr>
        <a:xfrm>
          <a:off x="1084279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60" name="直線コネクタ 659">
          <a:extLst>
            <a:ext uri="{FF2B5EF4-FFF2-40B4-BE49-F238E27FC236}">
              <a16:creationId xmlns:a16="http://schemas.microsoft.com/office/drawing/2014/main" id="{FFD5C983-ED3D-4C1A-B617-DB2BF4269C03}"/>
            </a:ext>
          </a:extLst>
        </xdr:cNvPr>
        <xdr:cNvCxnSpPr/>
      </xdr:nvCxnSpPr>
      <xdr:spPr>
        <a:xfrm>
          <a:off x="1120394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61" name="テキスト ボックス 660">
          <a:extLst>
            <a:ext uri="{FF2B5EF4-FFF2-40B4-BE49-F238E27FC236}">
              <a16:creationId xmlns:a16="http://schemas.microsoft.com/office/drawing/2014/main" id="{A26E82F8-E08E-4058-8135-FB2F4BD2A1A9}"/>
            </a:ext>
          </a:extLst>
        </xdr:cNvPr>
        <xdr:cNvSpPr txBox="1"/>
      </xdr:nvSpPr>
      <xdr:spPr>
        <a:xfrm>
          <a:off x="1084279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2" name="直線コネクタ 661">
          <a:extLst>
            <a:ext uri="{FF2B5EF4-FFF2-40B4-BE49-F238E27FC236}">
              <a16:creationId xmlns:a16="http://schemas.microsoft.com/office/drawing/2014/main" id="{6FDBB314-A60D-411B-A9D8-F28B3179A55A}"/>
            </a:ext>
          </a:extLst>
        </xdr:cNvPr>
        <xdr:cNvCxnSpPr/>
      </xdr:nvCxnSpPr>
      <xdr:spPr>
        <a:xfrm>
          <a:off x="1120394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3" name="テキスト ボックス 662">
          <a:extLst>
            <a:ext uri="{FF2B5EF4-FFF2-40B4-BE49-F238E27FC236}">
              <a16:creationId xmlns:a16="http://schemas.microsoft.com/office/drawing/2014/main" id="{A04071CB-1575-4D23-9F2A-7C26CC6AA528}"/>
            </a:ext>
          </a:extLst>
        </xdr:cNvPr>
        <xdr:cNvSpPr txBox="1"/>
      </xdr:nvSpPr>
      <xdr:spPr>
        <a:xfrm>
          <a:off x="1084279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4" name="直線コネクタ 663">
          <a:extLst>
            <a:ext uri="{FF2B5EF4-FFF2-40B4-BE49-F238E27FC236}">
              <a16:creationId xmlns:a16="http://schemas.microsoft.com/office/drawing/2014/main" id="{3BF62627-3E9B-4E09-A1BE-1EA803B392A6}"/>
            </a:ext>
          </a:extLst>
        </xdr:cNvPr>
        <xdr:cNvCxnSpPr/>
      </xdr:nvCxnSpPr>
      <xdr:spPr>
        <a:xfrm>
          <a:off x="1120394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5" name="テキスト ボックス 664">
          <a:extLst>
            <a:ext uri="{FF2B5EF4-FFF2-40B4-BE49-F238E27FC236}">
              <a16:creationId xmlns:a16="http://schemas.microsoft.com/office/drawing/2014/main" id="{DFF3EB61-448A-43C3-BC2F-0CBF6A0A5936}"/>
            </a:ext>
          </a:extLst>
        </xdr:cNvPr>
        <xdr:cNvSpPr txBox="1"/>
      </xdr:nvSpPr>
      <xdr:spPr>
        <a:xfrm>
          <a:off x="1090500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6" name="直線コネクタ 665">
          <a:extLst>
            <a:ext uri="{FF2B5EF4-FFF2-40B4-BE49-F238E27FC236}">
              <a16:creationId xmlns:a16="http://schemas.microsoft.com/office/drawing/2014/main" id="{6D6B398A-53A7-411E-9EB8-210ADFAADDE1}"/>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7" name="【庁舎】&#10;有形固定資産減価償却率グラフ枠">
          <a:extLst>
            <a:ext uri="{FF2B5EF4-FFF2-40B4-BE49-F238E27FC236}">
              <a16:creationId xmlns:a16="http://schemas.microsoft.com/office/drawing/2014/main" id="{30496439-4072-4243-883B-A442C8A894ED}"/>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167639</xdr:rowOff>
    </xdr:from>
    <xdr:to>
      <xdr:col>85</xdr:col>
      <xdr:colOff>126364</xdr:colOff>
      <xdr:row>109</xdr:row>
      <xdr:rowOff>35379</xdr:rowOff>
    </xdr:to>
    <xdr:cxnSp macro="">
      <xdr:nvCxnSpPr>
        <xdr:cNvPr id="668" name="直線コネクタ 667">
          <a:extLst>
            <a:ext uri="{FF2B5EF4-FFF2-40B4-BE49-F238E27FC236}">
              <a16:creationId xmlns:a16="http://schemas.microsoft.com/office/drawing/2014/main" id="{48CB7F5C-E202-4915-9A32-F43C4C19CF95}"/>
            </a:ext>
          </a:extLst>
        </xdr:cNvPr>
        <xdr:cNvCxnSpPr/>
      </xdr:nvCxnSpPr>
      <xdr:spPr>
        <a:xfrm flipV="1">
          <a:off x="14703424" y="17144999"/>
          <a:ext cx="0" cy="1578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69" name="【庁舎】&#10;有形固定資産減価償却率最小値テキスト">
          <a:extLst>
            <a:ext uri="{FF2B5EF4-FFF2-40B4-BE49-F238E27FC236}">
              <a16:creationId xmlns:a16="http://schemas.microsoft.com/office/drawing/2014/main" id="{0015EBFE-0F71-4457-A41F-7AF12208D0BB}"/>
            </a:ext>
          </a:extLst>
        </xdr:cNvPr>
        <xdr:cNvSpPr txBox="1"/>
      </xdr:nvSpPr>
      <xdr:spPr>
        <a:xfrm>
          <a:off x="1474216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70" name="直線コネクタ 669">
          <a:extLst>
            <a:ext uri="{FF2B5EF4-FFF2-40B4-BE49-F238E27FC236}">
              <a16:creationId xmlns:a16="http://schemas.microsoft.com/office/drawing/2014/main" id="{385F8B83-5E57-4F30-A97B-CD187D97AD82}"/>
            </a:ext>
          </a:extLst>
        </xdr:cNvPr>
        <xdr:cNvCxnSpPr/>
      </xdr:nvCxnSpPr>
      <xdr:spPr>
        <a:xfrm>
          <a:off x="14611350" y="187234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114316</xdr:rowOff>
    </xdr:from>
    <xdr:ext cx="340478" cy="259045"/>
    <xdr:sp macro="" textlink="">
      <xdr:nvSpPr>
        <xdr:cNvPr id="671" name="【庁舎】&#10;有形固定資産減価償却率最大値テキスト">
          <a:extLst>
            <a:ext uri="{FF2B5EF4-FFF2-40B4-BE49-F238E27FC236}">
              <a16:creationId xmlns:a16="http://schemas.microsoft.com/office/drawing/2014/main" id="{B7458A5F-0A80-4F59-B501-70EEF815919F}"/>
            </a:ext>
          </a:extLst>
        </xdr:cNvPr>
        <xdr:cNvSpPr txBox="1"/>
      </xdr:nvSpPr>
      <xdr:spPr>
        <a:xfrm>
          <a:off x="14742160" y="1691641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167639</xdr:rowOff>
    </xdr:from>
    <xdr:to>
      <xdr:col>86</xdr:col>
      <xdr:colOff>25400</xdr:colOff>
      <xdr:row>99</xdr:row>
      <xdr:rowOff>167639</xdr:rowOff>
    </xdr:to>
    <xdr:cxnSp macro="">
      <xdr:nvCxnSpPr>
        <xdr:cNvPr id="672" name="直線コネクタ 671">
          <a:extLst>
            <a:ext uri="{FF2B5EF4-FFF2-40B4-BE49-F238E27FC236}">
              <a16:creationId xmlns:a16="http://schemas.microsoft.com/office/drawing/2014/main" id="{4004F79A-D23D-45D7-ACCB-A32600D74DF2}"/>
            </a:ext>
          </a:extLst>
        </xdr:cNvPr>
        <xdr:cNvCxnSpPr/>
      </xdr:nvCxnSpPr>
      <xdr:spPr>
        <a:xfrm>
          <a:off x="14611350" y="171449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3827</xdr:rowOff>
    </xdr:from>
    <xdr:ext cx="405111" cy="259045"/>
    <xdr:sp macro="" textlink="">
      <xdr:nvSpPr>
        <xdr:cNvPr id="673" name="【庁舎】&#10;有形固定資産減価償却率平均値テキスト">
          <a:extLst>
            <a:ext uri="{FF2B5EF4-FFF2-40B4-BE49-F238E27FC236}">
              <a16:creationId xmlns:a16="http://schemas.microsoft.com/office/drawing/2014/main" id="{1027415B-63D6-4F38-9E0E-E3E62F3A19EC}"/>
            </a:ext>
          </a:extLst>
        </xdr:cNvPr>
        <xdr:cNvSpPr txBox="1"/>
      </xdr:nvSpPr>
      <xdr:spPr>
        <a:xfrm>
          <a:off x="14742160" y="178365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25400</xdr:rowOff>
    </xdr:from>
    <xdr:to>
      <xdr:col>85</xdr:col>
      <xdr:colOff>177800</xdr:colOff>
      <xdr:row>104</xdr:row>
      <xdr:rowOff>127000</xdr:rowOff>
    </xdr:to>
    <xdr:sp macro="" textlink="">
      <xdr:nvSpPr>
        <xdr:cNvPr id="674" name="フローチャート: 判断 673">
          <a:extLst>
            <a:ext uri="{FF2B5EF4-FFF2-40B4-BE49-F238E27FC236}">
              <a16:creationId xmlns:a16="http://schemas.microsoft.com/office/drawing/2014/main" id="{94FB73E2-6DD5-4754-BD94-7CD6A6F0E459}"/>
            </a:ext>
          </a:extLst>
        </xdr:cNvPr>
        <xdr:cNvSpPr/>
      </xdr:nvSpPr>
      <xdr:spPr>
        <a:xfrm>
          <a:off x="14649450" y="17852390"/>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12337</xdr:rowOff>
    </xdr:from>
    <xdr:to>
      <xdr:col>81</xdr:col>
      <xdr:colOff>101600</xdr:colOff>
      <xdr:row>104</xdr:row>
      <xdr:rowOff>113937</xdr:rowOff>
    </xdr:to>
    <xdr:sp macro="" textlink="">
      <xdr:nvSpPr>
        <xdr:cNvPr id="675" name="フローチャート: 判断 674">
          <a:extLst>
            <a:ext uri="{FF2B5EF4-FFF2-40B4-BE49-F238E27FC236}">
              <a16:creationId xmlns:a16="http://schemas.microsoft.com/office/drawing/2014/main" id="{96F1E1CF-2B07-4244-A1F3-4EF229E8A550}"/>
            </a:ext>
          </a:extLst>
        </xdr:cNvPr>
        <xdr:cNvSpPr/>
      </xdr:nvSpPr>
      <xdr:spPr>
        <a:xfrm>
          <a:off x="13887450" y="1784694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61323</xdr:rowOff>
    </xdr:from>
    <xdr:to>
      <xdr:col>76</xdr:col>
      <xdr:colOff>165100</xdr:colOff>
      <xdr:row>104</xdr:row>
      <xdr:rowOff>162923</xdr:rowOff>
    </xdr:to>
    <xdr:sp macro="" textlink="">
      <xdr:nvSpPr>
        <xdr:cNvPr id="676" name="フローチャート: 判断 675">
          <a:extLst>
            <a:ext uri="{FF2B5EF4-FFF2-40B4-BE49-F238E27FC236}">
              <a16:creationId xmlns:a16="http://schemas.microsoft.com/office/drawing/2014/main" id="{1E578FCD-F61B-4F66-A7B8-BAEBA4F39974}"/>
            </a:ext>
          </a:extLst>
        </xdr:cNvPr>
        <xdr:cNvSpPr/>
      </xdr:nvSpPr>
      <xdr:spPr>
        <a:xfrm>
          <a:off x="13089890" y="17888313"/>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58057</xdr:rowOff>
    </xdr:from>
    <xdr:to>
      <xdr:col>72</xdr:col>
      <xdr:colOff>38100</xdr:colOff>
      <xdr:row>104</xdr:row>
      <xdr:rowOff>159657</xdr:rowOff>
    </xdr:to>
    <xdr:sp macro="" textlink="">
      <xdr:nvSpPr>
        <xdr:cNvPr id="677" name="フローチャート: 判断 676">
          <a:extLst>
            <a:ext uri="{FF2B5EF4-FFF2-40B4-BE49-F238E27FC236}">
              <a16:creationId xmlns:a16="http://schemas.microsoft.com/office/drawing/2014/main" id="{113BEA99-D609-4BC8-8460-86AF8E48DAE2}"/>
            </a:ext>
          </a:extLst>
        </xdr:cNvPr>
        <xdr:cNvSpPr/>
      </xdr:nvSpPr>
      <xdr:spPr>
        <a:xfrm>
          <a:off x="12303760" y="17885047"/>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144599</xdr:rowOff>
    </xdr:from>
    <xdr:to>
      <xdr:col>67</xdr:col>
      <xdr:colOff>101600</xdr:colOff>
      <xdr:row>105</xdr:row>
      <xdr:rowOff>74749</xdr:rowOff>
    </xdr:to>
    <xdr:sp macro="" textlink="">
      <xdr:nvSpPr>
        <xdr:cNvPr id="678" name="フローチャート: 判断 677">
          <a:extLst>
            <a:ext uri="{FF2B5EF4-FFF2-40B4-BE49-F238E27FC236}">
              <a16:creationId xmlns:a16="http://schemas.microsoft.com/office/drawing/2014/main" id="{78214B92-E400-47AC-8ED5-8B7C8AB34C21}"/>
            </a:ext>
          </a:extLst>
        </xdr:cNvPr>
        <xdr:cNvSpPr/>
      </xdr:nvSpPr>
      <xdr:spPr>
        <a:xfrm>
          <a:off x="11487150" y="1797349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8C684327-6A7F-4718-96DD-11FC754F0164}"/>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FFA2D430-8AAA-461F-B10B-CE7CC6994ADF}"/>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E8084C69-3881-433A-B14D-66A308C37A7F}"/>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2E0891DC-8900-453D-95ED-5ACCF062F8FC}"/>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3" name="テキスト ボックス 682">
          <a:extLst>
            <a:ext uri="{FF2B5EF4-FFF2-40B4-BE49-F238E27FC236}">
              <a16:creationId xmlns:a16="http://schemas.microsoft.com/office/drawing/2014/main" id="{2DDB41FF-0E87-45E4-A8C0-8D5939E4D70B}"/>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116839</xdr:rowOff>
    </xdr:from>
    <xdr:to>
      <xdr:col>85</xdr:col>
      <xdr:colOff>177800</xdr:colOff>
      <xdr:row>100</xdr:row>
      <xdr:rowOff>46989</xdr:rowOff>
    </xdr:to>
    <xdr:sp macro="" textlink="">
      <xdr:nvSpPr>
        <xdr:cNvPr id="684" name="楕円 683">
          <a:extLst>
            <a:ext uri="{FF2B5EF4-FFF2-40B4-BE49-F238E27FC236}">
              <a16:creationId xmlns:a16="http://schemas.microsoft.com/office/drawing/2014/main" id="{F22385FC-4F1B-4098-9384-477ABFA7AEB5}"/>
            </a:ext>
          </a:extLst>
        </xdr:cNvPr>
        <xdr:cNvSpPr/>
      </xdr:nvSpPr>
      <xdr:spPr>
        <a:xfrm>
          <a:off x="14649450" y="1709038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69866</xdr:rowOff>
    </xdr:from>
    <xdr:ext cx="340478" cy="259045"/>
    <xdr:sp macro="" textlink="">
      <xdr:nvSpPr>
        <xdr:cNvPr id="685" name="【庁舎】&#10;有形固定資産減価償却率該当値テキスト">
          <a:extLst>
            <a:ext uri="{FF2B5EF4-FFF2-40B4-BE49-F238E27FC236}">
              <a16:creationId xmlns:a16="http://schemas.microsoft.com/office/drawing/2014/main" id="{2FD226C0-61AF-4F94-92A7-298FDE298E02}"/>
            </a:ext>
          </a:extLst>
        </xdr:cNvPr>
        <xdr:cNvSpPr txBox="1"/>
      </xdr:nvSpPr>
      <xdr:spPr>
        <a:xfrm>
          <a:off x="14742160" y="170415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121738</xdr:rowOff>
    </xdr:from>
    <xdr:to>
      <xdr:col>81</xdr:col>
      <xdr:colOff>101600</xdr:colOff>
      <xdr:row>108</xdr:row>
      <xdr:rowOff>51888</xdr:rowOff>
    </xdr:to>
    <xdr:sp macro="" textlink="">
      <xdr:nvSpPr>
        <xdr:cNvPr id="686" name="楕円 685">
          <a:extLst>
            <a:ext uri="{FF2B5EF4-FFF2-40B4-BE49-F238E27FC236}">
              <a16:creationId xmlns:a16="http://schemas.microsoft.com/office/drawing/2014/main" id="{CD023A88-6D21-4AC6-9947-519E2E278433}"/>
            </a:ext>
          </a:extLst>
        </xdr:cNvPr>
        <xdr:cNvSpPr/>
      </xdr:nvSpPr>
      <xdr:spPr>
        <a:xfrm>
          <a:off x="13887450" y="1846879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99</xdr:row>
      <xdr:rowOff>167639</xdr:rowOff>
    </xdr:from>
    <xdr:to>
      <xdr:col>85</xdr:col>
      <xdr:colOff>127000</xdr:colOff>
      <xdr:row>108</xdr:row>
      <xdr:rowOff>1088</xdr:rowOff>
    </xdr:to>
    <xdr:cxnSp macro="">
      <xdr:nvCxnSpPr>
        <xdr:cNvPr id="687" name="直線コネクタ 686">
          <a:extLst>
            <a:ext uri="{FF2B5EF4-FFF2-40B4-BE49-F238E27FC236}">
              <a16:creationId xmlns:a16="http://schemas.microsoft.com/office/drawing/2014/main" id="{179FE9F1-5360-4D7D-A6D8-1DE36D425F46}"/>
            </a:ext>
          </a:extLst>
        </xdr:cNvPr>
        <xdr:cNvCxnSpPr/>
      </xdr:nvCxnSpPr>
      <xdr:spPr>
        <a:xfrm flipV="1">
          <a:off x="13942060" y="17144999"/>
          <a:ext cx="762000" cy="1372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149498</xdr:rowOff>
    </xdr:from>
    <xdr:to>
      <xdr:col>76</xdr:col>
      <xdr:colOff>165100</xdr:colOff>
      <xdr:row>109</xdr:row>
      <xdr:rowOff>79648</xdr:rowOff>
    </xdr:to>
    <xdr:sp macro="" textlink="">
      <xdr:nvSpPr>
        <xdr:cNvPr id="688" name="楕円 687">
          <a:extLst>
            <a:ext uri="{FF2B5EF4-FFF2-40B4-BE49-F238E27FC236}">
              <a16:creationId xmlns:a16="http://schemas.microsoft.com/office/drawing/2014/main" id="{DB09D9B0-1F7D-4228-B605-6738DBB8D903}"/>
            </a:ext>
          </a:extLst>
        </xdr:cNvPr>
        <xdr:cNvSpPr/>
      </xdr:nvSpPr>
      <xdr:spPr>
        <a:xfrm>
          <a:off x="13089890" y="18666098"/>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1088</xdr:rowOff>
    </xdr:from>
    <xdr:to>
      <xdr:col>81</xdr:col>
      <xdr:colOff>50800</xdr:colOff>
      <xdr:row>109</xdr:row>
      <xdr:rowOff>28848</xdr:rowOff>
    </xdr:to>
    <xdr:cxnSp macro="">
      <xdr:nvCxnSpPr>
        <xdr:cNvPr id="689" name="直線コネクタ 688">
          <a:extLst>
            <a:ext uri="{FF2B5EF4-FFF2-40B4-BE49-F238E27FC236}">
              <a16:creationId xmlns:a16="http://schemas.microsoft.com/office/drawing/2014/main" id="{41CB3E52-92A0-4029-ACE3-75A4C2D7B398}"/>
            </a:ext>
          </a:extLst>
        </xdr:cNvPr>
        <xdr:cNvCxnSpPr/>
      </xdr:nvCxnSpPr>
      <xdr:spPr>
        <a:xfrm flipV="1">
          <a:off x="13144500" y="18517688"/>
          <a:ext cx="797560" cy="197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156029</xdr:rowOff>
    </xdr:from>
    <xdr:to>
      <xdr:col>72</xdr:col>
      <xdr:colOff>38100</xdr:colOff>
      <xdr:row>109</xdr:row>
      <xdr:rowOff>86179</xdr:rowOff>
    </xdr:to>
    <xdr:sp macro="" textlink="">
      <xdr:nvSpPr>
        <xdr:cNvPr id="690" name="楕円 689">
          <a:extLst>
            <a:ext uri="{FF2B5EF4-FFF2-40B4-BE49-F238E27FC236}">
              <a16:creationId xmlns:a16="http://schemas.microsoft.com/office/drawing/2014/main" id="{9E7D43E0-71A6-4499-AC90-A76632F25545}"/>
            </a:ext>
          </a:extLst>
        </xdr:cNvPr>
        <xdr:cNvSpPr/>
      </xdr:nvSpPr>
      <xdr:spPr>
        <a:xfrm>
          <a:off x="12303760" y="1867262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109</xdr:row>
      <xdr:rowOff>28848</xdr:rowOff>
    </xdr:from>
    <xdr:to>
      <xdr:col>76</xdr:col>
      <xdr:colOff>114300</xdr:colOff>
      <xdr:row>109</xdr:row>
      <xdr:rowOff>35379</xdr:rowOff>
    </xdr:to>
    <xdr:cxnSp macro="">
      <xdr:nvCxnSpPr>
        <xdr:cNvPr id="691" name="直線コネクタ 690">
          <a:extLst>
            <a:ext uri="{FF2B5EF4-FFF2-40B4-BE49-F238E27FC236}">
              <a16:creationId xmlns:a16="http://schemas.microsoft.com/office/drawing/2014/main" id="{1805D41E-6133-47E5-9512-0D7A7FB131CF}"/>
            </a:ext>
          </a:extLst>
        </xdr:cNvPr>
        <xdr:cNvCxnSpPr/>
      </xdr:nvCxnSpPr>
      <xdr:spPr>
        <a:xfrm flipV="1">
          <a:off x="12346940" y="18714993"/>
          <a:ext cx="797560" cy="8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156029</xdr:rowOff>
    </xdr:from>
    <xdr:to>
      <xdr:col>67</xdr:col>
      <xdr:colOff>101600</xdr:colOff>
      <xdr:row>109</xdr:row>
      <xdr:rowOff>86179</xdr:rowOff>
    </xdr:to>
    <xdr:sp macro="" textlink="">
      <xdr:nvSpPr>
        <xdr:cNvPr id="692" name="楕円 691">
          <a:extLst>
            <a:ext uri="{FF2B5EF4-FFF2-40B4-BE49-F238E27FC236}">
              <a16:creationId xmlns:a16="http://schemas.microsoft.com/office/drawing/2014/main" id="{10F2AB19-B09F-46EF-8D0E-BEBA1501A346}"/>
            </a:ext>
          </a:extLst>
        </xdr:cNvPr>
        <xdr:cNvSpPr/>
      </xdr:nvSpPr>
      <xdr:spPr>
        <a:xfrm>
          <a:off x="11487150" y="1867262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109</xdr:row>
      <xdr:rowOff>35379</xdr:rowOff>
    </xdr:from>
    <xdr:to>
      <xdr:col>71</xdr:col>
      <xdr:colOff>177800</xdr:colOff>
      <xdr:row>109</xdr:row>
      <xdr:rowOff>35379</xdr:rowOff>
    </xdr:to>
    <xdr:cxnSp macro="">
      <xdr:nvCxnSpPr>
        <xdr:cNvPr id="693" name="直線コネクタ 692">
          <a:extLst>
            <a:ext uri="{FF2B5EF4-FFF2-40B4-BE49-F238E27FC236}">
              <a16:creationId xmlns:a16="http://schemas.microsoft.com/office/drawing/2014/main" id="{815570BD-E30E-403A-BF35-E38F9C812F49}"/>
            </a:ext>
          </a:extLst>
        </xdr:cNvPr>
        <xdr:cNvCxnSpPr/>
      </xdr:nvCxnSpPr>
      <xdr:spPr>
        <a:xfrm>
          <a:off x="11541760" y="18723429"/>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130464</xdr:rowOff>
    </xdr:from>
    <xdr:ext cx="405111" cy="259045"/>
    <xdr:sp macro="" textlink="">
      <xdr:nvSpPr>
        <xdr:cNvPr id="694" name="n_1aveValue【庁舎】&#10;有形固定資産減価償却率">
          <a:extLst>
            <a:ext uri="{FF2B5EF4-FFF2-40B4-BE49-F238E27FC236}">
              <a16:creationId xmlns:a16="http://schemas.microsoft.com/office/drawing/2014/main" id="{17A3A255-74E2-4134-819C-946D6D664BBE}"/>
            </a:ext>
          </a:extLst>
        </xdr:cNvPr>
        <xdr:cNvSpPr txBox="1"/>
      </xdr:nvSpPr>
      <xdr:spPr>
        <a:xfrm>
          <a:off x="13738234" y="17622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8000</xdr:rowOff>
    </xdr:from>
    <xdr:ext cx="405111" cy="259045"/>
    <xdr:sp macro="" textlink="">
      <xdr:nvSpPr>
        <xdr:cNvPr id="695" name="n_2aveValue【庁舎】&#10;有形固定資産減価償却率">
          <a:extLst>
            <a:ext uri="{FF2B5EF4-FFF2-40B4-BE49-F238E27FC236}">
              <a16:creationId xmlns:a16="http://schemas.microsoft.com/office/drawing/2014/main" id="{B2A153CA-0F3E-4F39-9924-BA6E903D34B2}"/>
            </a:ext>
          </a:extLst>
        </xdr:cNvPr>
        <xdr:cNvSpPr txBox="1"/>
      </xdr:nvSpPr>
      <xdr:spPr>
        <a:xfrm>
          <a:off x="12957184" y="17669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4734</xdr:rowOff>
    </xdr:from>
    <xdr:ext cx="405111" cy="259045"/>
    <xdr:sp macro="" textlink="">
      <xdr:nvSpPr>
        <xdr:cNvPr id="696" name="n_3aveValue【庁舎】&#10;有形固定資産減価償却率">
          <a:extLst>
            <a:ext uri="{FF2B5EF4-FFF2-40B4-BE49-F238E27FC236}">
              <a16:creationId xmlns:a16="http://schemas.microsoft.com/office/drawing/2014/main" id="{D7AE8D7E-6E09-44DF-84B0-EB1FEC72CD5C}"/>
            </a:ext>
          </a:extLst>
        </xdr:cNvPr>
        <xdr:cNvSpPr txBox="1"/>
      </xdr:nvSpPr>
      <xdr:spPr>
        <a:xfrm>
          <a:off x="12171054" y="17665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91276</xdr:rowOff>
    </xdr:from>
    <xdr:ext cx="405111" cy="259045"/>
    <xdr:sp macro="" textlink="">
      <xdr:nvSpPr>
        <xdr:cNvPr id="697" name="n_4aveValue【庁舎】&#10;有形固定資産減価償却率">
          <a:extLst>
            <a:ext uri="{FF2B5EF4-FFF2-40B4-BE49-F238E27FC236}">
              <a16:creationId xmlns:a16="http://schemas.microsoft.com/office/drawing/2014/main" id="{2E5953B0-53AC-4620-8484-F8BA53DFE4E4}"/>
            </a:ext>
          </a:extLst>
        </xdr:cNvPr>
        <xdr:cNvSpPr txBox="1"/>
      </xdr:nvSpPr>
      <xdr:spPr>
        <a:xfrm>
          <a:off x="11354444" y="177544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43015</xdr:rowOff>
    </xdr:from>
    <xdr:ext cx="405111" cy="259045"/>
    <xdr:sp macro="" textlink="">
      <xdr:nvSpPr>
        <xdr:cNvPr id="698" name="n_1mainValue【庁舎】&#10;有形固定資産減価償却率">
          <a:extLst>
            <a:ext uri="{FF2B5EF4-FFF2-40B4-BE49-F238E27FC236}">
              <a16:creationId xmlns:a16="http://schemas.microsoft.com/office/drawing/2014/main" id="{4C3BB8E6-33FE-4D03-BF4F-8726B3153AA3}"/>
            </a:ext>
          </a:extLst>
        </xdr:cNvPr>
        <xdr:cNvSpPr txBox="1"/>
      </xdr:nvSpPr>
      <xdr:spPr>
        <a:xfrm>
          <a:off x="13738234" y="185615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109</xdr:row>
      <xdr:rowOff>70775</xdr:rowOff>
    </xdr:from>
    <xdr:ext cx="405111" cy="259045"/>
    <xdr:sp macro="" textlink="">
      <xdr:nvSpPr>
        <xdr:cNvPr id="699" name="n_2mainValue【庁舎】&#10;有形固定資産減価償却率">
          <a:extLst>
            <a:ext uri="{FF2B5EF4-FFF2-40B4-BE49-F238E27FC236}">
              <a16:creationId xmlns:a16="http://schemas.microsoft.com/office/drawing/2014/main" id="{260EEC5A-059D-494F-B105-9D21D4988F6D}"/>
            </a:ext>
          </a:extLst>
        </xdr:cNvPr>
        <xdr:cNvSpPr txBox="1"/>
      </xdr:nvSpPr>
      <xdr:spPr>
        <a:xfrm>
          <a:off x="12957184" y="18756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109</xdr:row>
      <xdr:rowOff>77306</xdr:rowOff>
    </xdr:from>
    <xdr:ext cx="469744" cy="259045"/>
    <xdr:sp macro="" textlink="">
      <xdr:nvSpPr>
        <xdr:cNvPr id="700" name="n_3mainValue【庁舎】&#10;有形固定資産減価償却率">
          <a:extLst>
            <a:ext uri="{FF2B5EF4-FFF2-40B4-BE49-F238E27FC236}">
              <a16:creationId xmlns:a16="http://schemas.microsoft.com/office/drawing/2014/main" id="{19C1D140-F8F6-4B70-83DD-65329FBEB688}"/>
            </a:ext>
          </a:extLst>
        </xdr:cNvPr>
        <xdr:cNvSpPr txBox="1"/>
      </xdr:nvSpPr>
      <xdr:spPr>
        <a:xfrm>
          <a:off x="1213111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109</xdr:row>
      <xdr:rowOff>77306</xdr:rowOff>
    </xdr:from>
    <xdr:ext cx="469744" cy="259045"/>
    <xdr:sp macro="" textlink="">
      <xdr:nvSpPr>
        <xdr:cNvPr id="701" name="n_4mainValue【庁舎】&#10;有形固定資産減価償却率">
          <a:extLst>
            <a:ext uri="{FF2B5EF4-FFF2-40B4-BE49-F238E27FC236}">
              <a16:creationId xmlns:a16="http://schemas.microsoft.com/office/drawing/2014/main" id="{61C748B9-B30A-4AFC-985F-00659AB444D7}"/>
            </a:ext>
          </a:extLst>
        </xdr:cNvPr>
        <xdr:cNvSpPr txBox="1"/>
      </xdr:nvSpPr>
      <xdr:spPr>
        <a:xfrm>
          <a:off x="11324032"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2" name="正方形/長方形 701">
          <a:extLst>
            <a:ext uri="{FF2B5EF4-FFF2-40B4-BE49-F238E27FC236}">
              <a16:creationId xmlns:a16="http://schemas.microsoft.com/office/drawing/2014/main" id="{0DE38D1A-477D-4CD5-BD6A-48960360AE2B}"/>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3" name="正方形/長方形 702">
          <a:extLst>
            <a:ext uri="{FF2B5EF4-FFF2-40B4-BE49-F238E27FC236}">
              <a16:creationId xmlns:a16="http://schemas.microsoft.com/office/drawing/2014/main" id="{CD0616BC-1062-4A10-950A-DD4C13AF963F}"/>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4" name="正方形/長方形 703">
          <a:extLst>
            <a:ext uri="{FF2B5EF4-FFF2-40B4-BE49-F238E27FC236}">
              <a16:creationId xmlns:a16="http://schemas.microsoft.com/office/drawing/2014/main" id="{6301D4C2-C3C4-44F8-A87D-458143247D19}"/>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5" name="正方形/長方形 704">
          <a:extLst>
            <a:ext uri="{FF2B5EF4-FFF2-40B4-BE49-F238E27FC236}">
              <a16:creationId xmlns:a16="http://schemas.microsoft.com/office/drawing/2014/main" id="{256106EF-C5DC-4B3D-9DC1-D56114645045}"/>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6" name="正方形/長方形 705">
          <a:extLst>
            <a:ext uri="{FF2B5EF4-FFF2-40B4-BE49-F238E27FC236}">
              <a16:creationId xmlns:a16="http://schemas.microsoft.com/office/drawing/2014/main" id="{2875F36D-9957-4053-8F06-797E45DCC4A3}"/>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7" name="正方形/長方形 706">
          <a:extLst>
            <a:ext uri="{FF2B5EF4-FFF2-40B4-BE49-F238E27FC236}">
              <a16:creationId xmlns:a16="http://schemas.microsoft.com/office/drawing/2014/main" id="{1D0FCD92-CA36-4A61-88D8-4DFA3CAF815E}"/>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8" name="正方形/長方形 707">
          <a:extLst>
            <a:ext uri="{FF2B5EF4-FFF2-40B4-BE49-F238E27FC236}">
              <a16:creationId xmlns:a16="http://schemas.microsoft.com/office/drawing/2014/main" id="{1F947E4A-32C1-4F73-8D72-C8AF2745B88C}"/>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9" name="正方形/長方形 708">
          <a:extLst>
            <a:ext uri="{FF2B5EF4-FFF2-40B4-BE49-F238E27FC236}">
              <a16:creationId xmlns:a16="http://schemas.microsoft.com/office/drawing/2014/main" id="{FD118565-175C-4FF5-A8EB-7D62A841AC80}"/>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0" name="テキスト ボックス 709">
          <a:extLst>
            <a:ext uri="{FF2B5EF4-FFF2-40B4-BE49-F238E27FC236}">
              <a16:creationId xmlns:a16="http://schemas.microsoft.com/office/drawing/2014/main" id="{7B46B694-8462-4BF2-9422-ACD1F26A2525}"/>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1" name="直線コネクタ 710">
          <a:extLst>
            <a:ext uri="{FF2B5EF4-FFF2-40B4-BE49-F238E27FC236}">
              <a16:creationId xmlns:a16="http://schemas.microsoft.com/office/drawing/2014/main" id="{E230B56D-F792-48CD-9DBD-48D859978A23}"/>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12" name="直線コネクタ 711">
          <a:extLst>
            <a:ext uri="{FF2B5EF4-FFF2-40B4-BE49-F238E27FC236}">
              <a16:creationId xmlns:a16="http://schemas.microsoft.com/office/drawing/2014/main" id="{0D0F2747-8374-4C03-8DBA-04060B2CD9E9}"/>
            </a:ext>
          </a:extLst>
        </xdr:cNvPr>
        <xdr:cNvCxnSpPr/>
      </xdr:nvCxnSpPr>
      <xdr:spPr>
        <a:xfrm>
          <a:off x="1645920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3" name="テキスト ボックス 712">
          <a:extLst>
            <a:ext uri="{FF2B5EF4-FFF2-40B4-BE49-F238E27FC236}">
              <a16:creationId xmlns:a16="http://schemas.microsoft.com/office/drawing/2014/main" id="{CA190C4C-7A0C-48C1-991C-FEB926256145}"/>
            </a:ext>
          </a:extLst>
        </xdr:cNvPr>
        <xdr:cNvSpPr txBox="1"/>
      </xdr:nvSpPr>
      <xdr:spPr>
        <a:xfrm>
          <a:off x="16047266"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4" name="直線コネクタ 713">
          <a:extLst>
            <a:ext uri="{FF2B5EF4-FFF2-40B4-BE49-F238E27FC236}">
              <a16:creationId xmlns:a16="http://schemas.microsoft.com/office/drawing/2014/main" id="{30776BEC-C309-401F-8E10-2D0F8DEF57AA}"/>
            </a:ext>
          </a:extLst>
        </xdr:cNvPr>
        <xdr:cNvCxnSpPr/>
      </xdr:nvCxnSpPr>
      <xdr:spPr>
        <a:xfrm>
          <a:off x="1645920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5" name="テキスト ボックス 714">
          <a:extLst>
            <a:ext uri="{FF2B5EF4-FFF2-40B4-BE49-F238E27FC236}">
              <a16:creationId xmlns:a16="http://schemas.microsoft.com/office/drawing/2014/main" id="{9E8705EB-7DBF-402A-BBB0-26095FEB1592}"/>
            </a:ext>
          </a:extLst>
        </xdr:cNvPr>
        <xdr:cNvSpPr txBox="1"/>
      </xdr:nvSpPr>
      <xdr:spPr>
        <a:xfrm>
          <a:off x="16047266" y="1814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6" name="直線コネクタ 715">
          <a:extLst>
            <a:ext uri="{FF2B5EF4-FFF2-40B4-BE49-F238E27FC236}">
              <a16:creationId xmlns:a16="http://schemas.microsoft.com/office/drawing/2014/main" id="{2DDAE300-A131-4BE5-A543-DADC22189003}"/>
            </a:ext>
          </a:extLst>
        </xdr:cNvPr>
        <xdr:cNvCxnSpPr/>
      </xdr:nvCxnSpPr>
      <xdr:spPr>
        <a:xfrm>
          <a:off x="164592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7" name="テキスト ボックス 716">
          <a:extLst>
            <a:ext uri="{FF2B5EF4-FFF2-40B4-BE49-F238E27FC236}">
              <a16:creationId xmlns:a16="http://schemas.microsoft.com/office/drawing/2014/main" id="{4E83D81C-8DF9-439D-820C-EA53ECE26A29}"/>
            </a:ext>
          </a:extLst>
        </xdr:cNvPr>
        <xdr:cNvSpPr txBox="1"/>
      </xdr:nvSpPr>
      <xdr:spPr>
        <a:xfrm>
          <a:off x="16047266"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8" name="直線コネクタ 717">
          <a:extLst>
            <a:ext uri="{FF2B5EF4-FFF2-40B4-BE49-F238E27FC236}">
              <a16:creationId xmlns:a16="http://schemas.microsoft.com/office/drawing/2014/main" id="{956C643F-7E6A-47F9-B210-7E6650F4B203}"/>
            </a:ext>
          </a:extLst>
        </xdr:cNvPr>
        <xdr:cNvCxnSpPr/>
      </xdr:nvCxnSpPr>
      <xdr:spPr>
        <a:xfrm>
          <a:off x="1645920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9" name="テキスト ボックス 718">
          <a:extLst>
            <a:ext uri="{FF2B5EF4-FFF2-40B4-BE49-F238E27FC236}">
              <a16:creationId xmlns:a16="http://schemas.microsoft.com/office/drawing/2014/main" id="{C5935082-4DF6-4172-93F4-592AE353046B}"/>
            </a:ext>
          </a:extLst>
        </xdr:cNvPr>
        <xdr:cNvSpPr txBox="1"/>
      </xdr:nvSpPr>
      <xdr:spPr>
        <a:xfrm>
          <a:off x="16047266" y="1738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20" name="直線コネクタ 719">
          <a:extLst>
            <a:ext uri="{FF2B5EF4-FFF2-40B4-BE49-F238E27FC236}">
              <a16:creationId xmlns:a16="http://schemas.microsoft.com/office/drawing/2014/main" id="{810BDC99-6B10-48F7-A364-ABC493E2B661}"/>
            </a:ext>
          </a:extLst>
        </xdr:cNvPr>
        <xdr:cNvCxnSpPr/>
      </xdr:nvCxnSpPr>
      <xdr:spPr>
        <a:xfrm>
          <a:off x="1645920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721" name="テキスト ボックス 720">
          <a:extLst>
            <a:ext uri="{FF2B5EF4-FFF2-40B4-BE49-F238E27FC236}">
              <a16:creationId xmlns:a16="http://schemas.microsoft.com/office/drawing/2014/main" id="{67A6FA61-1DFE-4E91-8845-DEDDB17C7C7C}"/>
            </a:ext>
          </a:extLst>
        </xdr:cNvPr>
        <xdr:cNvSpPr txBox="1"/>
      </xdr:nvSpPr>
      <xdr:spPr>
        <a:xfrm>
          <a:off x="15985051" y="17000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2" name="直線コネクタ 721">
          <a:extLst>
            <a:ext uri="{FF2B5EF4-FFF2-40B4-BE49-F238E27FC236}">
              <a16:creationId xmlns:a16="http://schemas.microsoft.com/office/drawing/2014/main" id="{18D0BB79-2B59-4380-BD91-5AE855C87905}"/>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723" name="テキスト ボックス 722">
          <a:extLst>
            <a:ext uri="{FF2B5EF4-FFF2-40B4-BE49-F238E27FC236}">
              <a16:creationId xmlns:a16="http://schemas.microsoft.com/office/drawing/2014/main" id="{55F09925-BBFB-474C-8C9B-4D00C538F958}"/>
            </a:ext>
          </a:extLst>
        </xdr:cNvPr>
        <xdr:cNvSpPr txBox="1"/>
      </xdr:nvSpPr>
      <xdr:spPr>
        <a:xfrm>
          <a:off x="15985051" y="1662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4" name="【庁舎】&#10;一人当たり面積グラフ枠">
          <a:extLst>
            <a:ext uri="{FF2B5EF4-FFF2-40B4-BE49-F238E27FC236}">
              <a16:creationId xmlns:a16="http://schemas.microsoft.com/office/drawing/2014/main" id="{2DC2A877-5F0E-477D-A022-5D493B68AE8D}"/>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119507</xdr:rowOff>
    </xdr:from>
    <xdr:to>
      <xdr:col>116</xdr:col>
      <xdr:colOff>62864</xdr:colOff>
      <xdr:row>108</xdr:row>
      <xdr:rowOff>126746</xdr:rowOff>
    </xdr:to>
    <xdr:cxnSp macro="">
      <xdr:nvCxnSpPr>
        <xdr:cNvPr id="725" name="直線コネクタ 724">
          <a:extLst>
            <a:ext uri="{FF2B5EF4-FFF2-40B4-BE49-F238E27FC236}">
              <a16:creationId xmlns:a16="http://schemas.microsoft.com/office/drawing/2014/main" id="{E46943F8-838B-43ED-9542-4BEC35E1D3E9}"/>
            </a:ext>
          </a:extLst>
        </xdr:cNvPr>
        <xdr:cNvCxnSpPr/>
      </xdr:nvCxnSpPr>
      <xdr:spPr>
        <a:xfrm flipV="1">
          <a:off x="19947254" y="17266412"/>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130573</xdr:rowOff>
    </xdr:from>
    <xdr:ext cx="469744" cy="259045"/>
    <xdr:sp macro="" textlink="">
      <xdr:nvSpPr>
        <xdr:cNvPr id="726" name="【庁舎】&#10;一人当たり面積最小値テキスト">
          <a:extLst>
            <a:ext uri="{FF2B5EF4-FFF2-40B4-BE49-F238E27FC236}">
              <a16:creationId xmlns:a16="http://schemas.microsoft.com/office/drawing/2014/main" id="{E0979889-2A38-4187-9A96-123AAD65243B}"/>
            </a:ext>
          </a:extLst>
        </xdr:cNvPr>
        <xdr:cNvSpPr txBox="1"/>
      </xdr:nvSpPr>
      <xdr:spPr>
        <a:xfrm>
          <a:off x="19985990" y="18650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126746</xdr:rowOff>
    </xdr:from>
    <xdr:to>
      <xdr:col>116</xdr:col>
      <xdr:colOff>152400</xdr:colOff>
      <xdr:row>108</xdr:row>
      <xdr:rowOff>126746</xdr:rowOff>
    </xdr:to>
    <xdr:cxnSp macro="">
      <xdr:nvCxnSpPr>
        <xdr:cNvPr id="727" name="直線コネクタ 726">
          <a:extLst>
            <a:ext uri="{FF2B5EF4-FFF2-40B4-BE49-F238E27FC236}">
              <a16:creationId xmlns:a16="http://schemas.microsoft.com/office/drawing/2014/main" id="{BE91C4C1-DC8B-4D75-8A45-172E18AD08CB}"/>
            </a:ext>
          </a:extLst>
        </xdr:cNvPr>
        <xdr:cNvCxnSpPr/>
      </xdr:nvCxnSpPr>
      <xdr:spPr>
        <a:xfrm>
          <a:off x="19885660" y="186471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66184</xdr:rowOff>
    </xdr:from>
    <xdr:ext cx="534377" cy="259045"/>
    <xdr:sp macro="" textlink="">
      <xdr:nvSpPr>
        <xdr:cNvPr id="728" name="【庁舎】&#10;一人当たり面積最大値テキスト">
          <a:extLst>
            <a:ext uri="{FF2B5EF4-FFF2-40B4-BE49-F238E27FC236}">
              <a16:creationId xmlns:a16="http://schemas.microsoft.com/office/drawing/2014/main" id="{C644EB6A-897F-47A8-AEFA-71412DF49FA1}"/>
            </a:ext>
          </a:extLst>
        </xdr:cNvPr>
        <xdr:cNvSpPr txBox="1"/>
      </xdr:nvSpPr>
      <xdr:spPr>
        <a:xfrm>
          <a:off x="19985990" y="17037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119507</xdr:rowOff>
    </xdr:from>
    <xdr:to>
      <xdr:col>116</xdr:col>
      <xdr:colOff>152400</xdr:colOff>
      <xdr:row>100</xdr:row>
      <xdr:rowOff>119507</xdr:rowOff>
    </xdr:to>
    <xdr:cxnSp macro="">
      <xdr:nvCxnSpPr>
        <xdr:cNvPr id="729" name="直線コネクタ 728">
          <a:extLst>
            <a:ext uri="{FF2B5EF4-FFF2-40B4-BE49-F238E27FC236}">
              <a16:creationId xmlns:a16="http://schemas.microsoft.com/office/drawing/2014/main" id="{79F65B3E-853A-45EB-9348-BE20F56BA66E}"/>
            </a:ext>
          </a:extLst>
        </xdr:cNvPr>
        <xdr:cNvCxnSpPr/>
      </xdr:nvCxnSpPr>
      <xdr:spPr>
        <a:xfrm>
          <a:off x="19885660" y="1726641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164864</xdr:rowOff>
    </xdr:from>
    <xdr:ext cx="469744" cy="259045"/>
    <xdr:sp macro="" textlink="">
      <xdr:nvSpPr>
        <xdr:cNvPr id="730" name="【庁舎】&#10;一人当たり面積平均値テキスト">
          <a:extLst>
            <a:ext uri="{FF2B5EF4-FFF2-40B4-BE49-F238E27FC236}">
              <a16:creationId xmlns:a16="http://schemas.microsoft.com/office/drawing/2014/main" id="{F7DD40AA-6C6D-44C1-A8D8-17EEE519E612}"/>
            </a:ext>
          </a:extLst>
        </xdr:cNvPr>
        <xdr:cNvSpPr txBox="1"/>
      </xdr:nvSpPr>
      <xdr:spPr>
        <a:xfrm>
          <a:off x="19985990" y="183423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141987</xdr:rowOff>
    </xdr:from>
    <xdr:to>
      <xdr:col>116</xdr:col>
      <xdr:colOff>114300</xdr:colOff>
      <xdr:row>108</xdr:row>
      <xdr:rowOff>72137</xdr:rowOff>
    </xdr:to>
    <xdr:sp macro="" textlink="">
      <xdr:nvSpPr>
        <xdr:cNvPr id="731" name="フローチャート: 判断 730">
          <a:extLst>
            <a:ext uri="{FF2B5EF4-FFF2-40B4-BE49-F238E27FC236}">
              <a16:creationId xmlns:a16="http://schemas.microsoft.com/office/drawing/2014/main" id="{60C22B4E-8CF9-4E1B-9854-CB88AC28BC45}"/>
            </a:ext>
          </a:extLst>
        </xdr:cNvPr>
        <xdr:cNvSpPr/>
      </xdr:nvSpPr>
      <xdr:spPr>
        <a:xfrm>
          <a:off x="19904710" y="18485232"/>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145162</xdr:rowOff>
    </xdr:from>
    <xdr:to>
      <xdr:col>112</xdr:col>
      <xdr:colOff>38100</xdr:colOff>
      <xdr:row>108</xdr:row>
      <xdr:rowOff>75312</xdr:rowOff>
    </xdr:to>
    <xdr:sp macro="" textlink="">
      <xdr:nvSpPr>
        <xdr:cNvPr id="732" name="フローチャート: 判断 731">
          <a:extLst>
            <a:ext uri="{FF2B5EF4-FFF2-40B4-BE49-F238E27FC236}">
              <a16:creationId xmlns:a16="http://schemas.microsoft.com/office/drawing/2014/main" id="{3B0E173F-7B70-4E3D-A134-CF147336818E}"/>
            </a:ext>
          </a:extLst>
        </xdr:cNvPr>
        <xdr:cNvSpPr/>
      </xdr:nvSpPr>
      <xdr:spPr>
        <a:xfrm>
          <a:off x="19161760" y="18488407"/>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151764</xdr:rowOff>
    </xdr:from>
    <xdr:to>
      <xdr:col>107</xdr:col>
      <xdr:colOff>101600</xdr:colOff>
      <xdr:row>108</xdr:row>
      <xdr:rowOff>81914</xdr:rowOff>
    </xdr:to>
    <xdr:sp macro="" textlink="">
      <xdr:nvSpPr>
        <xdr:cNvPr id="733" name="フローチャート: 判断 732">
          <a:extLst>
            <a:ext uri="{FF2B5EF4-FFF2-40B4-BE49-F238E27FC236}">
              <a16:creationId xmlns:a16="http://schemas.microsoft.com/office/drawing/2014/main" id="{DC9DFE0F-92D8-467D-9549-70DD423947BB}"/>
            </a:ext>
          </a:extLst>
        </xdr:cNvPr>
        <xdr:cNvSpPr/>
      </xdr:nvSpPr>
      <xdr:spPr>
        <a:xfrm>
          <a:off x="18345150" y="1849691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153036</xdr:rowOff>
    </xdr:from>
    <xdr:to>
      <xdr:col>102</xdr:col>
      <xdr:colOff>165100</xdr:colOff>
      <xdr:row>108</xdr:row>
      <xdr:rowOff>83186</xdr:rowOff>
    </xdr:to>
    <xdr:sp macro="" textlink="">
      <xdr:nvSpPr>
        <xdr:cNvPr id="734" name="フローチャート: 判断 733">
          <a:extLst>
            <a:ext uri="{FF2B5EF4-FFF2-40B4-BE49-F238E27FC236}">
              <a16:creationId xmlns:a16="http://schemas.microsoft.com/office/drawing/2014/main" id="{A2407B60-4345-4B34-B985-8A549284E16C}"/>
            </a:ext>
          </a:extLst>
        </xdr:cNvPr>
        <xdr:cNvSpPr/>
      </xdr:nvSpPr>
      <xdr:spPr>
        <a:xfrm>
          <a:off x="17547590" y="1849818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108</xdr:row>
      <xdr:rowOff>36322</xdr:rowOff>
    </xdr:from>
    <xdr:to>
      <xdr:col>98</xdr:col>
      <xdr:colOff>38100</xdr:colOff>
      <xdr:row>108</xdr:row>
      <xdr:rowOff>137922</xdr:rowOff>
    </xdr:to>
    <xdr:sp macro="" textlink="">
      <xdr:nvSpPr>
        <xdr:cNvPr id="735" name="フローチャート: 判断 734">
          <a:extLst>
            <a:ext uri="{FF2B5EF4-FFF2-40B4-BE49-F238E27FC236}">
              <a16:creationId xmlns:a16="http://schemas.microsoft.com/office/drawing/2014/main" id="{3FE34BEC-AF21-4739-9A74-D1A4620C939E}"/>
            </a:ext>
          </a:extLst>
        </xdr:cNvPr>
        <xdr:cNvSpPr/>
      </xdr:nvSpPr>
      <xdr:spPr>
        <a:xfrm>
          <a:off x="16761460" y="1855292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72AAAB5B-8F60-4D5F-90B7-F4525440DFC2}"/>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1E90CDC9-6734-4557-BC5B-0C127AB47B62}"/>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96EAD1E5-483B-4AA8-A24D-E0188517397E}"/>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5E66043E-544D-4DCF-9F88-F3D6425E0473}"/>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0" name="テキスト ボックス 739">
          <a:extLst>
            <a:ext uri="{FF2B5EF4-FFF2-40B4-BE49-F238E27FC236}">
              <a16:creationId xmlns:a16="http://schemas.microsoft.com/office/drawing/2014/main" id="{94C850C8-2299-4AD5-BEC8-50492722CBAE}"/>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54483</xdr:rowOff>
    </xdr:from>
    <xdr:to>
      <xdr:col>116</xdr:col>
      <xdr:colOff>114300</xdr:colOff>
      <xdr:row>108</xdr:row>
      <xdr:rowOff>156083</xdr:rowOff>
    </xdr:to>
    <xdr:sp macro="" textlink="">
      <xdr:nvSpPr>
        <xdr:cNvPr id="741" name="楕円 740">
          <a:extLst>
            <a:ext uri="{FF2B5EF4-FFF2-40B4-BE49-F238E27FC236}">
              <a16:creationId xmlns:a16="http://schemas.microsoft.com/office/drawing/2014/main" id="{CEE923C6-2DBA-42CE-ACDA-A304A35E32EC}"/>
            </a:ext>
          </a:extLst>
        </xdr:cNvPr>
        <xdr:cNvSpPr/>
      </xdr:nvSpPr>
      <xdr:spPr>
        <a:xfrm>
          <a:off x="19904710" y="1857489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140860</xdr:rowOff>
    </xdr:from>
    <xdr:ext cx="469744" cy="259045"/>
    <xdr:sp macro="" textlink="">
      <xdr:nvSpPr>
        <xdr:cNvPr id="742" name="【庁舎】&#10;一人当たり面積該当値テキスト">
          <a:extLst>
            <a:ext uri="{FF2B5EF4-FFF2-40B4-BE49-F238E27FC236}">
              <a16:creationId xmlns:a16="http://schemas.microsoft.com/office/drawing/2014/main" id="{1FB536F7-E45E-43D0-869B-796D6EA58282}"/>
            </a:ext>
          </a:extLst>
        </xdr:cNvPr>
        <xdr:cNvSpPr txBox="1"/>
      </xdr:nvSpPr>
      <xdr:spPr>
        <a:xfrm>
          <a:off x="19985990" y="18482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94869</xdr:rowOff>
    </xdr:from>
    <xdr:to>
      <xdr:col>112</xdr:col>
      <xdr:colOff>38100</xdr:colOff>
      <xdr:row>109</xdr:row>
      <xdr:rowOff>25019</xdr:rowOff>
    </xdr:to>
    <xdr:sp macro="" textlink="">
      <xdr:nvSpPr>
        <xdr:cNvPr id="743" name="楕円 742">
          <a:extLst>
            <a:ext uri="{FF2B5EF4-FFF2-40B4-BE49-F238E27FC236}">
              <a16:creationId xmlns:a16="http://schemas.microsoft.com/office/drawing/2014/main" id="{91A7D17E-79D6-4EB2-8D96-626590C2CCD1}"/>
            </a:ext>
          </a:extLst>
        </xdr:cNvPr>
        <xdr:cNvSpPr/>
      </xdr:nvSpPr>
      <xdr:spPr>
        <a:xfrm>
          <a:off x="19161760" y="18615279"/>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105283</xdr:rowOff>
    </xdr:from>
    <xdr:to>
      <xdr:col>116</xdr:col>
      <xdr:colOff>63500</xdr:colOff>
      <xdr:row>108</xdr:row>
      <xdr:rowOff>145669</xdr:rowOff>
    </xdr:to>
    <xdr:cxnSp macro="">
      <xdr:nvCxnSpPr>
        <xdr:cNvPr id="744" name="直線コネクタ 743">
          <a:extLst>
            <a:ext uri="{FF2B5EF4-FFF2-40B4-BE49-F238E27FC236}">
              <a16:creationId xmlns:a16="http://schemas.microsoft.com/office/drawing/2014/main" id="{C6EB0716-D347-4FBD-83CE-8BFB206D0CD6}"/>
            </a:ext>
          </a:extLst>
        </xdr:cNvPr>
        <xdr:cNvCxnSpPr/>
      </xdr:nvCxnSpPr>
      <xdr:spPr>
        <a:xfrm flipV="1">
          <a:off x="19204940" y="18619978"/>
          <a:ext cx="742950" cy="4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68072</xdr:rowOff>
    </xdr:from>
    <xdr:to>
      <xdr:col>107</xdr:col>
      <xdr:colOff>101600</xdr:colOff>
      <xdr:row>108</xdr:row>
      <xdr:rowOff>169672</xdr:rowOff>
    </xdr:to>
    <xdr:sp macro="" textlink="">
      <xdr:nvSpPr>
        <xdr:cNvPr id="745" name="楕円 744">
          <a:extLst>
            <a:ext uri="{FF2B5EF4-FFF2-40B4-BE49-F238E27FC236}">
              <a16:creationId xmlns:a16="http://schemas.microsoft.com/office/drawing/2014/main" id="{CCBB4C35-314A-4C78-84E1-E40546766096}"/>
            </a:ext>
          </a:extLst>
        </xdr:cNvPr>
        <xdr:cNvSpPr/>
      </xdr:nvSpPr>
      <xdr:spPr>
        <a:xfrm>
          <a:off x="18345150" y="18582767"/>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118872</xdr:rowOff>
    </xdr:from>
    <xdr:to>
      <xdr:col>111</xdr:col>
      <xdr:colOff>177800</xdr:colOff>
      <xdr:row>108</xdr:row>
      <xdr:rowOff>145669</xdr:rowOff>
    </xdr:to>
    <xdr:cxnSp macro="">
      <xdr:nvCxnSpPr>
        <xdr:cNvPr id="746" name="直線コネクタ 745">
          <a:extLst>
            <a:ext uri="{FF2B5EF4-FFF2-40B4-BE49-F238E27FC236}">
              <a16:creationId xmlns:a16="http://schemas.microsoft.com/office/drawing/2014/main" id="{11E6B270-39A0-48F8-9DAF-756BD354CC4D}"/>
            </a:ext>
          </a:extLst>
        </xdr:cNvPr>
        <xdr:cNvCxnSpPr/>
      </xdr:nvCxnSpPr>
      <xdr:spPr>
        <a:xfrm>
          <a:off x="18399760" y="18637377"/>
          <a:ext cx="805180" cy="22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68835</xdr:rowOff>
    </xdr:from>
    <xdr:to>
      <xdr:col>102</xdr:col>
      <xdr:colOff>165100</xdr:colOff>
      <xdr:row>108</xdr:row>
      <xdr:rowOff>170435</xdr:rowOff>
    </xdr:to>
    <xdr:sp macro="" textlink="">
      <xdr:nvSpPr>
        <xdr:cNvPr id="747" name="楕円 746">
          <a:extLst>
            <a:ext uri="{FF2B5EF4-FFF2-40B4-BE49-F238E27FC236}">
              <a16:creationId xmlns:a16="http://schemas.microsoft.com/office/drawing/2014/main" id="{7E67D494-D35E-409F-A63A-5C9BC78B7C1A}"/>
            </a:ext>
          </a:extLst>
        </xdr:cNvPr>
        <xdr:cNvSpPr/>
      </xdr:nvSpPr>
      <xdr:spPr>
        <a:xfrm>
          <a:off x="17547590" y="1858353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118872</xdr:rowOff>
    </xdr:from>
    <xdr:to>
      <xdr:col>107</xdr:col>
      <xdr:colOff>50800</xdr:colOff>
      <xdr:row>108</xdr:row>
      <xdr:rowOff>119635</xdr:rowOff>
    </xdr:to>
    <xdr:cxnSp macro="">
      <xdr:nvCxnSpPr>
        <xdr:cNvPr id="748" name="直線コネクタ 747">
          <a:extLst>
            <a:ext uri="{FF2B5EF4-FFF2-40B4-BE49-F238E27FC236}">
              <a16:creationId xmlns:a16="http://schemas.microsoft.com/office/drawing/2014/main" id="{B9B2CFCD-CEAD-42CF-9652-B2A62925FB2E}"/>
            </a:ext>
          </a:extLst>
        </xdr:cNvPr>
        <xdr:cNvCxnSpPr/>
      </xdr:nvCxnSpPr>
      <xdr:spPr>
        <a:xfrm flipV="1">
          <a:off x="17602200" y="18637377"/>
          <a:ext cx="79756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58928</xdr:rowOff>
    </xdr:from>
    <xdr:to>
      <xdr:col>98</xdr:col>
      <xdr:colOff>38100</xdr:colOff>
      <xdr:row>108</xdr:row>
      <xdr:rowOff>160528</xdr:rowOff>
    </xdr:to>
    <xdr:sp macro="" textlink="">
      <xdr:nvSpPr>
        <xdr:cNvPr id="749" name="楕円 748">
          <a:extLst>
            <a:ext uri="{FF2B5EF4-FFF2-40B4-BE49-F238E27FC236}">
              <a16:creationId xmlns:a16="http://schemas.microsoft.com/office/drawing/2014/main" id="{0C1AB601-9DFC-4080-8A2C-C405B0E71DF1}"/>
            </a:ext>
          </a:extLst>
        </xdr:cNvPr>
        <xdr:cNvSpPr/>
      </xdr:nvSpPr>
      <xdr:spPr>
        <a:xfrm>
          <a:off x="16761460" y="18571718"/>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109728</xdr:rowOff>
    </xdr:from>
    <xdr:to>
      <xdr:col>102</xdr:col>
      <xdr:colOff>114300</xdr:colOff>
      <xdr:row>108</xdr:row>
      <xdr:rowOff>119635</xdr:rowOff>
    </xdr:to>
    <xdr:cxnSp macro="">
      <xdr:nvCxnSpPr>
        <xdr:cNvPr id="750" name="直線コネクタ 749">
          <a:extLst>
            <a:ext uri="{FF2B5EF4-FFF2-40B4-BE49-F238E27FC236}">
              <a16:creationId xmlns:a16="http://schemas.microsoft.com/office/drawing/2014/main" id="{C938C5FD-E0A9-4505-A24F-A2D6BD6B27D7}"/>
            </a:ext>
          </a:extLst>
        </xdr:cNvPr>
        <xdr:cNvCxnSpPr/>
      </xdr:nvCxnSpPr>
      <xdr:spPr>
        <a:xfrm>
          <a:off x="16804640" y="18624423"/>
          <a:ext cx="79756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91839</xdr:rowOff>
    </xdr:from>
    <xdr:ext cx="469744" cy="259045"/>
    <xdr:sp macro="" textlink="">
      <xdr:nvSpPr>
        <xdr:cNvPr id="751" name="n_1aveValue【庁舎】&#10;一人当たり面積">
          <a:extLst>
            <a:ext uri="{FF2B5EF4-FFF2-40B4-BE49-F238E27FC236}">
              <a16:creationId xmlns:a16="http://schemas.microsoft.com/office/drawing/2014/main" id="{CC325861-B9F0-4F9E-9DF6-DEC39BA4A05C}"/>
            </a:ext>
          </a:extLst>
        </xdr:cNvPr>
        <xdr:cNvSpPr txBox="1"/>
      </xdr:nvSpPr>
      <xdr:spPr>
        <a:xfrm>
          <a:off x="18982132" y="18269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98441</xdr:rowOff>
    </xdr:from>
    <xdr:ext cx="469744" cy="259045"/>
    <xdr:sp macro="" textlink="">
      <xdr:nvSpPr>
        <xdr:cNvPr id="752" name="n_2aveValue【庁舎】&#10;一人当たり面積">
          <a:extLst>
            <a:ext uri="{FF2B5EF4-FFF2-40B4-BE49-F238E27FC236}">
              <a16:creationId xmlns:a16="http://schemas.microsoft.com/office/drawing/2014/main" id="{07D4F045-349B-4714-92FA-AEF392D41584}"/>
            </a:ext>
          </a:extLst>
        </xdr:cNvPr>
        <xdr:cNvSpPr txBox="1"/>
      </xdr:nvSpPr>
      <xdr:spPr>
        <a:xfrm>
          <a:off x="18182032" y="18268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99713</xdr:rowOff>
    </xdr:from>
    <xdr:ext cx="469744" cy="259045"/>
    <xdr:sp macro="" textlink="">
      <xdr:nvSpPr>
        <xdr:cNvPr id="753" name="n_3aveValue【庁舎】&#10;一人当たり面積">
          <a:extLst>
            <a:ext uri="{FF2B5EF4-FFF2-40B4-BE49-F238E27FC236}">
              <a16:creationId xmlns:a16="http://schemas.microsoft.com/office/drawing/2014/main" id="{90D5222E-C43A-4EDA-8985-9D8710996814}"/>
            </a:ext>
          </a:extLst>
        </xdr:cNvPr>
        <xdr:cNvSpPr txBox="1"/>
      </xdr:nvSpPr>
      <xdr:spPr>
        <a:xfrm>
          <a:off x="17384472" y="18269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154449</xdr:rowOff>
    </xdr:from>
    <xdr:ext cx="469744" cy="259045"/>
    <xdr:sp macro="" textlink="">
      <xdr:nvSpPr>
        <xdr:cNvPr id="754" name="n_4aveValue【庁舎】&#10;一人当たり面積">
          <a:extLst>
            <a:ext uri="{FF2B5EF4-FFF2-40B4-BE49-F238E27FC236}">
              <a16:creationId xmlns:a16="http://schemas.microsoft.com/office/drawing/2014/main" id="{F2FA8CEC-5036-43A8-B89A-68E5FB303214}"/>
            </a:ext>
          </a:extLst>
        </xdr:cNvPr>
        <xdr:cNvSpPr txBox="1"/>
      </xdr:nvSpPr>
      <xdr:spPr>
        <a:xfrm>
          <a:off x="16588817" y="18328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16146</xdr:rowOff>
    </xdr:from>
    <xdr:ext cx="469744" cy="259045"/>
    <xdr:sp macro="" textlink="">
      <xdr:nvSpPr>
        <xdr:cNvPr id="755" name="n_1mainValue【庁舎】&#10;一人当たり面積">
          <a:extLst>
            <a:ext uri="{FF2B5EF4-FFF2-40B4-BE49-F238E27FC236}">
              <a16:creationId xmlns:a16="http://schemas.microsoft.com/office/drawing/2014/main" id="{659A6DB3-E896-41DB-A336-35CC90515E9A}"/>
            </a:ext>
          </a:extLst>
        </xdr:cNvPr>
        <xdr:cNvSpPr txBox="1"/>
      </xdr:nvSpPr>
      <xdr:spPr>
        <a:xfrm>
          <a:off x="18982132" y="18708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160799</xdr:rowOff>
    </xdr:from>
    <xdr:ext cx="469744" cy="259045"/>
    <xdr:sp macro="" textlink="">
      <xdr:nvSpPr>
        <xdr:cNvPr id="756" name="n_2mainValue【庁舎】&#10;一人当たり面積">
          <a:extLst>
            <a:ext uri="{FF2B5EF4-FFF2-40B4-BE49-F238E27FC236}">
              <a16:creationId xmlns:a16="http://schemas.microsoft.com/office/drawing/2014/main" id="{B8311790-67B5-470C-A87D-44ED5A4C0784}"/>
            </a:ext>
          </a:extLst>
        </xdr:cNvPr>
        <xdr:cNvSpPr txBox="1"/>
      </xdr:nvSpPr>
      <xdr:spPr>
        <a:xfrm>
          <a:off x="18182032" y="18679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161562</xdr:rowOff>
    </xdr:from>
    <xdr:ext cx="469744" cy="259045"/>
    <xdr:sp macro="" textlink="">
      <xdr:nvSpPr>
        <xdr:cNvPr id="757" name="n_3mainValue【庁舎】&#10;一人当たり面積">
          <a:extLst>
            <a:ext uri="{FF2B5EF4-FFF2-40B4-BE49-F238E27FC236}">
              <a16:creationId xmlns:a16="http://schemas.microsoft.com/office/drawing/2014/main" id="{5ABF330A-0F8E-4909-8415-458F3970C102}"/>
            </a:ext>
          </a:extLst>
        </xdr:cNvPr>
        <xdr:cNvSpPr txBox="1"/>
      </xdr:nvSpPr>
      <xdr:spPr>
        <a:xfrm>
          <a:off x="17384472" y="18680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151655</xdr:rowOff>
    </xdr:from>
    <xdr:ext cx="469744" cy="259045"/>
    <xdr:sp macro="" textlink="">
      <xdr:nvSpPr>
        <xdr:cNvPr id="758" name="n_4mainValue【庁舎】&#10;一人当たり面積">
          <a:extLst>
            <a:ext uri="{FF2B5EF4-FFF2-40B4-BE49-F238E27FC236}">
              <a16:creationId xmlns:a16="http://schemas.microsoft.com/office/drawing/2014/main" id="{4CB747D0-8B81-463D-BCED-A64BC252B7E8}"/>
            </a:ext>
          </a:extLst>
        </xdr:cNvPr>
        <xdr:cNvSpPr txBox="1"/>
      </xdr:nvSpPr>
      <xdr:spPr>
        <a:xfrm>
          <a:off x="16588817" y="1866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9" name="正方形/長方形 758">
          <a:extLst>
            <a:ext uri="{FF2B5EF4-FFF2-40B4-BE49-F238E27FC236}">
              <a16:creationId xmlns:a16="http://schemas.microsoft.com/office/drawing/2014/main" id="{E25914D1-CDE3-48F7-8C6A-9B1847FE02A0}"/>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0" name="正方形/長方形 759">
          <a:extLst>
            <a:ext uri="{FF2B5EF4-FFF2-40B4-BE49-F238E27FC236}">
              <a16:creationId xmlns:a16="http://schemas.microsoft.com/office/drawing/2014/main" id="{B3D20F1F-79A1-4EB6-92C8-CDF493529748}"/>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1" name="テキスト ボックス 760">
          <a:extLst>
            <a:ext uri="{FF2B5EF4-FFF2-40B4-BE49-F238E27FC236}">
              <a16:creationId xmlns:a16="http://schemas.microsoft.com/office/drawing/2014/main" id="{0543E22E-359A-4A68-A3AE-CA638529CB83}"/>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類似団体と比較して、特に有形固定資産減価償却率が高くなっている施設は、福祉施設、</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市民会館</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である。 福祉施設については、いきいきサロンくすのき、いきいきサロンやまゆりの</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施設を所有している。いきいきサロンくすのきは建築から</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21</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年経過し、今後、継続的に修繕・改修を行う。いきいきサロンやまゆりは、建築から</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47</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年経過し、進行する老朽化に対し更新が必要なため、近接し、老朽化が進んでいる小吹台連絡所などとともに、総合的に施設更新を検討する。 </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市民会館</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については</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くすのきホールを所有している。くすのきホールは建築から</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31</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年が経過し、より効果的な活用ができるよう、施設の有効活用を検討する。また庁舎については令和</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年度に建て替えを実施したため、</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有形固定資産減価償却率が</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大幅に減少している。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大阪府千早赤阪村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4,782
4,757
37.30
4,063,880
3,822,483
195,794
2,346,003
3,692,906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人口の減少や高齢化率</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（令和５年度末</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47.2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の上昇に加え、村内に中心となる産業がないこと等により、財政基盤が弱く、財政力指数は年々減少している。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令和３年度に策定した千早赤阪村過疎地域持続的発展計画のもと過疎対策に向けた事業の実施に取り組んでいる。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168426</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69176"/>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74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77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83353</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12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168426</xdr:rowOff>
    </xdr:from>
    <xdr:to>
      <xdr:col>24</xdr:col>
      <xdr:colOff>12700</xdr:colOff>
      <xdr:row>35</xdr:row>
      <xdr:rowOff>168426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69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4233</xdr:rowOff>
    </xdr:from>
    <xdr:to>
      <xdr:col>23</xdr:col>
      <xdr:colOff>133350</xdr:colOff>
      <xdr:row>44</xdr:row>
      <xdr:rowOff>15724</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548033"/>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5944</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5497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33867</xdr:rowOff>
    </xdr:from>
    <xdr:to>
      <xdr:col>23</xdr:col>
      <xdr:colOff>184150</xdr:colOff>
      <xdr:row>44</xdr:row>
      <xdr:rowOff>135467</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577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164193</xdr:rowOff>
    </xdr:from>
    <xdr:to>
      <xdr:col>19</xdr:col>
      <xdr:colOff>133350</xdr:colOff>
      <xdr:row>44</xdr:row>
      <xdr:rowOff>4233</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536543"/>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170845</xdr:rowOff>
    </xdr:from>
    <xdr:to>
      <xdr:col>19</xdr:col>
      <xdr:colOff>184150</xdr:colOff>
      <xdr:row>44</xdr:row>
      <xdr:rowOff>100995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54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85772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6295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141212</xdr:rowOff>
    </xdr:from>
    <xdr:to>
      <xdr:col>15</xdr:col>
      <xdr:colOff>82550</xdr:colOff>
      <xdr:row>43</xdr:row>
      <xdr:rowOff>164193</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513562"/>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159355</xdr:rowOff>
    </xdr:from>
    <xdr:to>
      <xdr:col>15</xdr:col>
      <xdr:colOff>133350</xdr:colOff>
      <xdr:row>44</xdr:row>
      <xdr:rowOff>89505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5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74282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618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129722</xdr:rowOff>
    </xdr:from>
    <xdr:to>
      <xdr:col>11</xdr:col>
      <xdr:colOff>31750</xdr:colOff>
      <xdr:row>43</xdr:row>
      <xdr:rowOff>141212</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50207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147865</xdr:rowOff>
    </xdr:from>
    <xdr:to>
      <xdr:col>11</xdr:col>
      <xdr:colOff>82550</xdr:colOff>
      <xdr:row>44</xdr:row>
      <xdr:rowOff>78015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62792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123976</xdr:rowOff>
    </xdr:from>
    <xdr:to>
      <xdr:col>7</xdr:col>
      <xdr:colOff>31750</xdr:colOff>
      <xdr:row>43</xdr:row>
      <xdr:rowOff>54126</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64303</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09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136374</xdr:rowOff>
    </xdr:from>
    <xdr:to>
      <xdr:col>23</xdr:col>
      <xdr:colOff>184150</xdr:colOff>
      <xdr:row>44</xdr:row>
      <xdr:rowOff>66524</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50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152901</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353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124883</xdr:rowOff>
    </xdr:from>
    <xdr:to>
      <xdr:col>19</xdr:col>
      <xdr:colOff>184150</xdr:colOff>
      <xdr:row>44</xdr:row>
      <xdr:rowOff>55033</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65210</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2661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113393</xdr:rowOff>
    </xdr:from>
    <xdr:to>
      <xdr:col>15</xdr:col>
      <xdr:colOff>133350</xdr:colOff>
      <xdr:row>44</xdr:row>
      <xdr:rowOff>43543</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53720</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254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90412</xdr:rowOff>
    </xdr:from>
    <xdr:to>
      <xdr:col>11</xdr:col>
      <xdr:colOff>82550</xdr:colOff>
      <xdr:row>44</xdr:row>
      <xdr:rowOff>20562</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4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30739</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231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78922</xdr:rowOff>
    </xdr:from>
    <xdr:to>
      <xdr:col>7</xdr:col>
      <xdr:colOff>31750</xdr:colOff>
      <xdr:row>44</xdr:row>
      <xdr:rowOff>9072</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165299</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令和５年度の経常収支比率は前年度と比較して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ポイント改善した。主な要因としては、同比率の分母となる経常一般財源等が普通交付税算定額の増加等による影響で対前年比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％伸長したためである。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類似団体内平均値よりも</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ポイント低く</a:t>
          </a:r>
          <a:r>
            <a:rPr kumimoji="1" lang="ja-JP" altLang="en-US" sz="1300">
              <a:latin typeface="ＭＳ Ｐゴシック" panose="020B0600070205080204" pitchFamily="50" charset="-128"/>
              <a:ea typeface="ＭＳ Ｐゴシック" panose="020B0600070205080204" pitchFamily="50" charset="-128"/>
            </a:rPr>
            <a:t>なっているが、今後も新規借入と償還金のバランスを考慮していく。</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143764</xdr:rowOff>
    </xdr:from>
    <xdr:to>
      <xdr:col>23</xdr:col>
      <xdr:colOff>133350</xdr:colOff>
      <xdr:row>67</xdr:row>
      <xdr:rowOff>77597</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259314"/>
          <a:ext cx="0" cy="13054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49674</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36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77597</xdr:rowOff>
    </xdr:from>
    <xdr:to>
      <xdr:col>24</xdr:col>
      <xdr:colOff>12700</xdr:colOff>
      <xdr:row>67</xdr:row>
      <xdr:rowOff>77597</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64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58691</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10002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143764</xdr:rowOff>
    </xdr:from>
    <xdr:to>
      <xdr:col>24</xdr:col>
      <xdr:colOff>12700</xdr:colOff>
      <xdr:row>59</xdr:row>
      <xdr:rowOff>143764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259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140843</xdr:rowOff>
    </xdr:from>
    <xdr:to>
      <xdr:col>23</xdr:col>
      <xdr:colOff>133350</xdr:colOff>
      <xdr:row>64</xdr:row>
      <xdr:rowOff>75565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4114800" y="10942193"/>
          <a:ext cx="8382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115079</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10878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143002</xdr:rowOff>
    </xdr:from>
    <xdr:to>
      <xdr:col>23</xdr:col>
      <xdr:colOff>184150</xdr:colOff>
      <xdr:row>65</xdr:row>
      <xdr:rowOff>73152</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111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70739</xdr:rowOff>
    </xdr:from>
    <xdr:to>
      <xdr:col>19</xdr:col>
      <xdr:colOff>133350</xdr:colOff>
      <xdr:row>64</xdr:row>
      <xdr:rowOff>75565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1043539"/>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82677</xdr:rowOff>
    </xdr:from>
    <xdr:to>
      <xdr:col>19</xdr:col>
      <xdr:colOff>184150</xdr:colOff>
      <xdr:row>65</xdr:row>
      <xdr:rowOff>12827</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1055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169054</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1141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70739</xdr:rowOff>
    </xdr:from>
    <xdr:to>
      <xdr:col>15</xdr:col>
      <xdr:colOff>82550</xdr:colOff>
      <xdr:row>65</xdr:row>
      <xdr:rowOff>133350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1043539"/>
          <a:ext cx="889000" cy="234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5461</xdr:rowOff>
    </xdr:from>
    <xdr:to>
      <xdr:col>15</xdr:col>
      <xdr:colOff>133350</xdr:colOff>
      <xdr:row>64</xdr:row>
      <xdr:rowOff>107061</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97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117238</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747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133350</xdr:rowOff>
    </xdr:from>
    <xdr:to>
      <xdr:col>11</xdr:col>
      <xdr:colOff>31750</xdr:colOff>
      <xdr:row>66</xdr:row>
      <xdr:rowOff>60833</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1277600"/>
          <a:ext cx="889000" cy="98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138176</xdr:rowOff>
    </xdr:from>
    <xdr:to>
      <xdr:col>11</xdr:col>
      <xdr:colOff>82550</xdr:colOff>
      <xdr:row>65</xdr:row>
      <xdr:rowOff>68326</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11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78503</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879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111506</xdr:rowOff>
    </xdr:from>
    <xdr:to>
      <xdr:col>7</xdr:col>
      <xdr:colOff>31750</xdr:colOff>
      <xdr:row>66</xdr:row>
      <xdr:rowOff>41656</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125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51833</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102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90043</xdr:rowOff>
    </xdr:from>
    <xdr:to>
      <xdr:col>23</xdr:col>
      <xdr:colOff>184150</xdr:colOff>
      <xdr:row>64</xdr:row>
      <xdr:rowOff>20193</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891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106570</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736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24765</xdr:rowOff>
    </xdr:from>
    <xdr:to>
      <xdr:col>19</xdr:col>
      <xdr:colOff>184150</xdr:colOff>
      <xdr:row>64</xdr:row>
      <xdr:rowOff>126365</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99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136542</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7664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19939</xdr:rowOff>
    </xdr:from>
    <xdr:to>
      <xdr:col>15</xdr:col>
      <xdr:colOff>133350</xdr:colOff>
      <xdr:row>64</xdr:row>
      <xdr:rowOff>121539</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992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106316</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1079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82550</xdr:rowOff>
    </xdr:from>
    <xdr:to>
      <xdr:col>11</xdr:col>
      <xdr:colOff>82550</xdr:colOff>
      <xdr:row>66</xdr:row>
      <xdr:rowOff>12700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122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168927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31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10033</xdr:rowOff>
    </xdr:from>
    <xdr:to>
      <xdr:col>7</xdr:col>
      <xdr:colOff>31750</xdr:colOff>
      <xdr:row>66</xdr:row>
      <xdr:rowOff>111633</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325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96410</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412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[302,456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人件費、物件費及び維持補修費の合計額の人口</a:t>
          </a:r>
          <a:r>
            <a:rPr kumimoji="1" lang="en-US" altLang="ja-JP" sz="1300">
              <a:latin typeface="ＭＳ Ｐゴシック" panose="020B0600070205080204" pitchFamily="50" charset="-128"/>
              <a:ea typeface="ＭＳ Ｐゴシック" panose="020B0600070205080204" pitchFamily="50" charset="-128"/>
            </a:rPr>
            <a:t>1 </a:t>
          </a:r>
          <a:r>
            <a:rPr kumimoji="1" lang="ja-JP" altLang="en-US" sz="1300">
              <a:latin typeface="ＭＳ Ｐゴシック" panose="020B0600070205080204" pitchFamily="50" charset="-128"/>
              <a:ea typeface="ＭＳ Ｐゴシック" panose="020B0600070205080204" pitchFamily="50" charset="-128"/>
            </a:rPr>
            <a:t>人当たりの金額は、類似団体内平均を大きく下回ってるが、人件費、物件費及び維持補修費の合計額は前年度比で</a:t>
          </a:r>
          <a:r>
            <a:rPr kumimoji="1" lang="en-US" altLang="ja-JP" sz="1300">
              <a:latin typeface="ＭＳ Ｐゴシック" panose="020B0600070205080204" pitchFamily="50" charset="-128"/>
              <a:ea typeface="ＭＳ Ｐゴシック" panose="020B0600070205080204" pitchFamily="50" charset="-128"/>
            </a:rPr>
            <a:t>63</a:t>
          </a:r>
          <a:r>
            <a:rPr kumimoji="1" lang="ja-JP" altLang="en-US" sz="1300">
              <a:latin typeface="ＭＳ Ｐゴシック" panose="020B0600070205080204" pitchFamily="50" charset="-128"/>
              <a:ea typeface="ＭＳ Ｐゴシック" panose="020B0600070205080204" pitchFamily="50" charset="-128"/>
            </a:rPr>
            <a:t>百万円増加し、数値が増加した。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本村は、ピーク時の人口（</a:t>
          </a:r>
          <a:r>
            <a:rPr kumimoji="1" lang="en-US" altLang="ja-JP" sz="1300">
              <a:latin typeface="ＭＳ Ｐゴシック" panose="020B0600070205080204" pitchFamily="50" charset="-128"/>
              <a:ea typeface="ＭＳ Ｐゴシック" panose="020B0600070205080204" pitchFamily="50" charset="-128"/>
            </a:rPr>
            <a:t>7,697</a:t>
          </a:r>
          <a:r>
            <a:rPr kumimoji="1" lang="ja-JP" altLang="en-US" sz="1300">
              <a:latin typeface="ＭＳ Ｐゴシック" panose="020B0600070205080204" pitchFamily="50" charset="-128"/>
              <a:ea typeface="ＭＳ Ｐゴシック" panose="020B0600070205080204" pitchFamily="50" charset="-128"/>
            </a:rPr>
            <a:t>人（昭和</a:t>
          </a:r>
          <a:r>
            <a:rPr kumimoji="1" lang="en-US" altLang="ja-JP" sz="1300">
              <a:latin typeface="ＭＳ Ｐゴシック" panose="020B0600070205080204" pitchFamily="50" charset="-128"/>
              <a:ea typeface="ＭＳ Ｐゴシック" panose="020B0600070205080204" pitchFamily="50" charset="-128"/>
            </a:rPr>
            <a:t>60</a:t>
          </a:r>
          <a:r>
            <a:rPr kumimoji="1" lang="ja-JP" altLang="en-US" sz="1300">
              <a:latin typeface="ＭＳ Ｐゴシック" panose="020B0600070205080204" pitchFamily="50" charset="-128"/>
              <a:ea typeface="ＭＳ Ｐゴシック" panose="020B0600070205080204" pitchFamily="50" charset="-128"/>
            </a:rPr>
            <a:t>年国勢調査））以降、毎年</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人程度減少し続けており、引き続き、財政規模に応じた職員数と事務コストの削減に注力していく。</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16777</xdr:rowOff>
    </xdr:from>
    <xdr:to>
      <xdr:col>23</xdr:col>
      <xdr:colOff>133350</xdr:colOff>
      <xdr:row>88</xdr:row>
      <xdr:rowOff>51291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04227"/>
          <a:ext cx="0" cy="12346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23368</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110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51291</xdr:rowOff>
    </xdr:from>
    <xdr:to>
      <xdr:col>24</xdr:col>
      <xdr:colOff>12700</xdr:colOff>
      <xdr:row>88</xdr:row>
      <xdr:rowOff>51291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138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103154</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47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16777</xdr:rowOff>
    </xdr:from>
    <xdr:to>
      <xdr:col>24</xdr:col>
      <xdr:colOff>12700</xdr:colOff>
      <xdr:row>81</xdr:row>
      <xdr:rowOff>16777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04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31978</xdr:rowOff>
    </xdr:from>
    <xdr:to>
      <xdr:col>23</xdr:col>
      <xdr:colOff>133350</xdr:colOff>
      <xdr:row>81</xdr:row>
      <xdr:rowOff>34854</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3919428"/>
          <a:ext cx="838200" cy="2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72604</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9600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100527</xdr:rowOff>
    </xdr:from>
    <xdr:to>
      <xdr:col>23</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23197</xdr:rowOff>
    </xdr:from>
    <xdr:to>
      <xdr:col>19</xdr:col>
      <xdr:colOff>133350</xdr:colOff>
      <xdr:row>81</xdr:row>
      <xdr:rowOff>31978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3910647"/>
          <a:ext cx="889000" cy="8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85618</xdr:rowOff>
    </xdr:from>
    <xdr:to>
      <xdr:col>19</xdr:col>
      <xdr:colOff>184150</xdr:colOff>
      <xdr:row>82</xdr:row>
      <xdr:rowOff>15768</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545</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059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23174</xdr:rowOff>
    </xdr:from>
    <xdr:to>
      <xdr:col>15</xdr:col>
      <xdr:colOff>82550</xdr:colOff>
      <xdr:row>81</xdr:row>
      <xdr:rowOff>23197</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910624"/>
          <a:ext cx="889000" cy="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65624</xdr:rowOff>
    </xdr:from>
    <xdr:to>
      <xdr:col>15</xdr:col>
      <xdr:colOff>133350</xdr:colOff>
      <xdr:row>81</xdr:row>
      <xdr:rowOff>167224</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152001</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039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16957</xdr:rowOff>
    </xdr:from>
    <xdr:to>
      <xdr:col>11</xdr:col>
      <xdr:colOff>31750</xdr:colOff>
      <xdr:row>81</xdr:row>
      <xdr:rowOff>23174</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904407"/>
          <a:ext cx="889000" cy="6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69692</xdr:rowOff>
    </xdr:from>
    <xdr:to>
      <xdr:col>11</xdr:col>
      <xdr:colOff>82550</xdr:colOff>
      <xdr:row>81</xdr:row>
      <xdr:rowOff>171292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156069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043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133248</xdr:rowOff>
    </xdr:from>
    <xdr:to>
      <xdr:col>7</xdr:col>
      <xdr:colOff>31750</xdr:colOff>
      <xdr:row>81</xdr:row>
      <xdr:rowOff>63398</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849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73575</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618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155504</xdr:rowOff>
    </xdr:from>
    <xdr:to>
      <xdr:col>23</xdr:col>
      <xdr:colOff>184150</xdr:colOff>
      <xdr:row>81</xdr:row>
      <xdr:rowOff>85654</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871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76781</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79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152628</xdr:rowOff>
    </xdr:from>
    <xdr:to>
      <xdr:col>19</xdr:col>
      <xdr:colOff>184150</xdr:colOff>
      <xdr:row>81</xdr:row>
      <xdr:rowOff>82778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868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92955</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637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143847</xdr:rowOff>
    </xdr:from>
    <xdr:to>
      <xdr:col>15</xdr:col>
      <xdr:colOff>133350</xdr:colOff>
      <xdr:row>81</xdr:row>
      <xdr:rowOff>73997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859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84174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628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143824</xdr:rowOff>
    </xdr:from>
    <xdr:to>
      <xdr:col>11</xdr:col>
      <xdr:colOff>82550</xdr:colOff>
      <xdr:row>81</xdr:row>
      <xdr:rowOff>73974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859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84151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628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137607</xdr:rowOff>
    </xdr:from>
    <xdr:to>
      <xdr:col>7</xdr:col>
      <xdr:colOff>31750</xdr:colOff>
      <xdr:row>81</xdr:row>
      <xdr:rowOff>67757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853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52534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939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ラスパイレス指数は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96.3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と、前年度比較では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ポイント減少し、類似団体内平均値を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上回った。平成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年度から平成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年度まで、行政経営戦略プランに基づき、特別職及び一般職の給与カットを実施し、また平成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年度以降</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年間は新規採用を行っていなかったが、近年は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歳代の中途採用者を低階層で採用していたことから、給与水準が下がり、ラスパイレス指数が低下した。</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今後も引き続き人事院勧告等の動向を踏まえ、適正な給与水準を維持するように努める。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152908</xdr:rowOff>
    </xdr:from>
    <xdr:to>
      <xdr:col>81</xdr:col>
      <xdr:colOff>44450</xdr:colOff>
      <xdr:row>89</xdr:row>
      <xdr:rowOff>166370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4040358"/>
          <a:ext cx="0" cy="13850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138447</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9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166370</xdr:rowOff>
    </xdr:from>
    <xdr:to>
      <xdr:col>81</xdr:col>
      <xdr:colOff>133350</xdr:colOff>
      <xdr:row>89</xdr:row>
      <xdr:rowOff>166370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67835</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78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152908</xdr:rowOff>
    </xdr:from>
    <xdr:to>
      <xdr:col>81</xdr:col>
      <xdr:colOff>133350</xdr:colOff>
      <xdr:row>81</xdr:row>
      <xdr:rowOff>152908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4040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62737</xdr:rowOff>
    </xdr:from>
    <xdr:to>
      <xdr:col>81</xdr:col>
      <xdr:colOff>44450</xdr:colOff>
      <xdr:row>88</xdr:row>
      <xdr:rowOff>77215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5150337"/>
          <a:ext cx="8382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84090</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8287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67563</xdr:rowOff>
    </xdr:from>
    <xdr:to>
      <xdr:col>81</xdr:col>
      <xdr:colOff>95250</xdr:colOff>
      <xdr:row>87</xdr:row>
      <xdr:rowOff>169163</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98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77215</xdr:rowOff>
    </xdr:from>
    <xdr:to>
      <xdr:col>77</xdr:col>
      <xdr:colOff>44450</xdr:colOff>
      <xdr:row>88</xdr:row>
      <xdr:rowOff>106172</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5164815"/>
          <a:ext cx="889000" cy="28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96520</xdr:rowOff>
    </xdr:from>
    <xdr:to>
      <xdr:col>77</xdr:col>
      <xdr:colOff>95250</xdr:colOff>
      <xdr:row>88</xdr:row>
      <xdr:rowOff>26670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501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36847</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781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9652</xdr:rowOff>
    </xdr:from>
    <xdr:to>
      <xdr:col>72</xdr:col>
      <xdr:colOff>203200</xdr:colOff>
      <xdr:row>88</xdr:row>
      <xdr:rowOff>106172</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5097252"/>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101346</xdr:rowOff>
    </xdr:from>
    <xdr:to>
      <xdr:col>73</xdr:col>
      <xdr:colOff>44450</xdr:colOff>
      <xdr:row>88</xdr:row>
      <xdr:rowOff>31496</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501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41673</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786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9652</xdr:rowOff>
    </xdr:from>
    <xdr:to>
      <xdr:col>68</xdr:col>
      <xdr:colOff>152400</xdr:colOff>
      <xdr:row>88</xdr:row>
      <xdr:rowOff>24130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5097252"/>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130302</xdr:rowOff>
    </xdr:from>
    <xdr:to>
      <xdr:col>68</xdr:col>
      <xdr:colOff>203200</xdr:colOff>
      <xdr:row>88</xdr:row>
      <xdr:rowOff>60452</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504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70629</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815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115824</xdr:rowOff>
    </xdr:from>
    <xdr:to>
      <xdr:col>64</xdr:col>
      <xdr:colOff>152400</xdr:colOff>
      <xdr:row>88</xdr:row>
      <xdr:rowOff>45974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5031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56151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800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11937</xdr:rowOff>
    </xdr:from>
    <xdr:to>
      <xdr:col>81</xdr:col>
      <xdr:colOff>95250</xdr:colOff>
      <xdr:row>88</xdr:row>
      <xdr:rowOff>113537</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5099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155464</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5071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26415</xdr:rowOff>
    </xdr:from>
    <xdr:to>
      <xdr:col>77</xdr:col>
      <xdr:colOff>95250</xdr:colOff>
      <xdr:row>88</xdr:row>
      <xdr:rowOff>128015</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5114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112792</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5200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55372</xdr:rowOff>
    </xdr:from>
    <xdr:to>
      <xdr:col>73</xdr:col>
      <xdr:colOff>44450</xdr:colOff>
      <xdr:row>88</xdr:row>
      <xdr:rowOff>156972</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514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141749</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522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130302</xdr:rowOff>
    </xdr:from>
    <xdr:to>
      <xdr:col>68</xdr:col>
      <xdr:colOff>203200</xdr:colOff>
      <xdr:row>88</xdr:row>
      <xdr:rowOff>60452</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504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45229</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5132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144780</xdr:rowOff>
    </xdr:from>
    <xdr:to>
      <xdr:col>64</xdr:col>
      <xdr:colOff>152400</xdr:colOff>
      <xdr:row>88</xdr:row>
      <xdr:rowOff>74930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506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59707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514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人口</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1,000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人当たり職員数は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15.68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人と前年度比較では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人増加した。平成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までは、定員適正化計画に基づき、職員数の抑制に取り組んできたため、類似団体内平均値より数値は下回っていたが、近年は住民ニーズの多様化・複雑化により、職員数の抑制は困難となったことから、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年以降の数値が悪化した。</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令和５年度は、職員数の増員はなかったが、人口が約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人減少した</a:t>
          </a:r>
          <a:r>
            <a:rPr kumimoji="1" lang="ja-JP" altLang="en-US" sz="1300">
              <a:latin typeface="ＭＳ Ｐゴシック" panose="020B0600070205080204" pitchFamily="50" charset="-128"/>
              <a:ea typeface="ＭＳ Ｐゴシック" panose="020B0600070205080204" pitchFamily="50" charset="-128"/>
            </a:rPr>
            <a:t>ことから数値が微増した。引き続き、退職者数に応じた採用を行う等、財政規模に対して適切な職員数の確保に努める。</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a:extLst>
            <a:ext uri="{FF2B5EF4-FFF2-40B4-BE49-F238E27FC236}">
              <a16:creationId xmlns:a16="http://schemas.microsoft.com/office/drawing/2014/main" id="{00000000-0008-0000-0300-000037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86668</xdr:rowOff>
    </xdr:from>
    <xdr:to>
      <xdr:col>81</xdr:col>
      <xdr:colOff>44450</xdr:colOff>
      <xdr:row>66</xdr:row>
      <xdr:rowOff>164362</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flipV="1">
          <a:off x="17018000" y="10030768"/>
          <a:ext cx="0" cy="14492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136439</xdr:rowOff>
    </xdr:from>
    <xdr:ext cx="762000" cy="259045"/>
    <xdr:sp macro="" textlink="">
      <xdr:nvSpPr>
        <xdr:cNvPr id="313" name="定員管理の状況最小値テキスト">
          <a:extLst>
            <a:ext uri="{FF2B5EF4-FFF2-40B4-BE49-F238E27FC236}">
              <a16:creationId xmlns:a16="http://schemas.microsoft.com/office/drawing/2014/main" id="{00000000-0008-0000-0300-000039010000}"/>
            </a:ext>
          </a:extLst>
        </xdr:cNvPr>
        <xdr:cNvSpPr txBox="1"/>
      </xdr:nvSpPr>
      <xdr:spPr>
        <a:xfrm>
          <a:off x="17106900" y="11452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164362</xdr:rowOff>
    </xdr:from>
    <xdr:to>
      <xdr:col>81</xdr:col>
      <xdr:colOff>133350</xdr:colOff>
      <xdr:row>66</xdr:row>
      <xdr:rowOff>164362</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1480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1595</xdr:rowOff>
    </xdr:from>
    <xdr:ext cx="762000" cy="259045"/>
    <xdr:sp macro="" textlink="">
      <xdr:nvSpPr>
        <xdr:cNvPr id="315" name="定員管理の状況最大値テキスト">
          <a:extLst>
            <a:ext uri="{FF2B5EF4-FFF2-40B4-BE49-F238E27FC236}">
              <a16:creationId xmlns:a16="http://schemas.microsoft.com/office/drawing/2014/main" id="{00000000-0008-0000-0300-00003B010000}"/>
            </a:ext>
          </a:extLst>
        </xdr:cNvPr>
        <xdr:cNvSpPr txBox="1"/>
      </xdr:nvSpPr>
      <xdr:spPr>
        <a:xfrm>
          <a:off x="17106900" y="9774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86668</xdr:rowOff>
    </xdr:from>
    <xdr:to>
      <xdr:col>81</xdr:col>
      <xdr:colOff>133350</xdr:colOff>
      <xdr:row>58</xdr:row>
      <xdr:rowOff>86668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0030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58</xdr:row>
      <xdr:rowOff>165264</xdr:rowOff>
    </xdr:from>
    <xdr:to>
      <xdr:col>81</xdr:col>
      <xdr:colOff>44450</xdr:colOff>
      <xdr:row>58</xdr:row>
      <xdr:rowOff>169285</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179800" y="10109364"/>
          <a:ext cx="8382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43898</xdr:rowOff>
    </xdr:from>
    <xdr:ext cx="762000" cy="259045"/>
    <xdr:sp macro="" textlink="">
      <xdr:nvSpPr>
        <xdr:cNvPr id="318" name="定員管理の状況平均値テキスト">
          <a:extLst>
            <a:ext uri="{FF2B5EF4-FFF2-40B4-BE49-F238E27FC236}">
              <a16:creationId xmlns:a16="http://schemas.microsoft.com/office/drawing/2014/main" id="{00000000-0008-0000-0300-00003E010000}"/>
            </a:ext>
          </a:extLst>
        </xdr:cNvPr>
        <xdr:cNvSpPr txBox="1"/>
      </xdr:nvSpPr>
      <xdr:spPr>
        <a:xfrm>
          <a:off x="17106900" y="10159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71821</xdr:rowOff>
    </xdr:from>
    <xdr:to>
      <xdr:col>81</xdr:col>
      <xdr:colOff>95250</xdr:colOff>
      <xdr:row>60</xdr:row>
      <xdr:rowOff>1971</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9672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160207</xdr:rowOff>
    </xdr:from>
    <xdr:to>
      <xdr:col>77</xdr:col>
      <xdr:colOff>44450</xdr:colOff>
      <xdr:row>58</xdr:row>
      <xdr:rowOff>165264</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5290800" y="10104307"/>
          <a:ext cx="889000" cy="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54931</xdr:rowOff>
    </xdr:from>
    <xdr:to>
      <xdr:col>77</xdr:col>
      <xdr:colOff>95250</xdr:colOff>
      <xdr:row>59</xdr:row>
      <xdr:rowOff>156531</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129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141308</xdr:rowOff>
    </xdr:from>
    <xdr:ext cx="7366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5798800" y="102568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156531</xdr:rowOff>
    </xdr:from>
    <xdr:to>
      <xdr:col>72</xdr:col>
      <xdr:colOff>203200</xdr:colOff>
      <xdr:row>58</xdr:row>
      <xdr:rowOff>160207</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4401800" y="10100631"/>
          <a:ext cx="889000" cy="3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43440</xdr:rowOff>
    </xdr:from>
    <xdr:to>
      <xdr:col>73</xdr:col>
      <xdr:colOff>44450</xdr:colOff>
      <xdr:row>59</xdr:row>
      <xdr:rowOff>145040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240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129817</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909800" y="1024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156531</xdr:rowOff>
    </xdr:from>
    <xdr:to>
      <xdr:col>68</xdr:col>
      <xdr:colOff>152400</xdr:colOff>
      <xdr:row>58</xdr:row>
      <xdr:rowOff>162620</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3512800" y="10100631"/>
          <a:ext cx="889000" cy="6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49071</xdr:rowOff>
    </xdr:from>
    <xdr:to>
      <xdr:col>68</xdr:col>
      <xdr:colOff>203200</xdr:colOff>
      <xdr:row>59</xdr:row>
      <xdr:rowOff>150671</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4351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135448</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020800" y="10250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96768</xdr:rowOff>
    </xdr:from>
    <xdr:to>
      <xdr:col>64</xdr:col>
      <xdr:colOff>152400</xdr:colOff>
      <xdr:row>59</xdr:row>
      <xdr:rowOff>26918</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462000" y="10040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37095</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131800" y="9809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118485</xdr:rowOff>
    </xdr:from>
    <xdr:to>
      <xdr:col>81</xdr:col>
      <xdr:colOff>95250</xdr:colOff>
      <xdr:row>59</xdr:row>
      <xdr:rowOff>48635</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967200" y="1006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39762</xdr:rowOff>
    </xdr:from>
    <xdr:ext cx="762000" cy="259045"/>
    <xdr:sp macro="" textlink="">
      <xdr:nvSpPr>
        <xdr:cNvPr id="337" name="定員管理の状況該当値テキスト">
          <a:extLst>
            <a:ext uri="{FF2B5EF4-FFF2-40B4-BE49-F238E27FC236}">
              <a16:creationId xmlns:a16="http://schemas.microsoft.com/office/drawing/2014/main" id="{00000000-0008-0000-0300-000051010000}"/>
            </a:ext>
          </a:extLst>
        </xdr:cNvPr>
        <xdr:cNvSpPr txBox="1"/>
      </xdr:nvSpPr>
      <xdr:spPr>
        <a:xfrm>
          <a:off x="17106900" y="9983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114464</xdr:rowOff>
    </xdr:from>
    <xdr:to>
      <xdr:col>77</xdr:col>
      <xdr:colOff>95250</xdr:colOff>
      <xdr:row>59</xdr:row>
      <xdr:rowOff>44614</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129000" y="1005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54791</xdr:rowOff>
    </xdr:from>
    <xdr:ext cx="7366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798800" y="98274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109407</xdr:rowOff>
    </xdr:from>
    <xdr:to>
      <xdr:col>73</xdr:col>
      <xdr:colOff>44450</xdr:colOff>
      <xdr:row>59</xdr:row>
      <xdr:rowOff>39557</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5240000" y="10053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49734</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909800" y="9822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105731</xdr:rowOff>
    </xdr:from>
    <xdr:to>
      <xdr:col>68</xdr:col>
      <xdr:colOff>203200</xdr:colOff>
      <xdr:row>59</xdr:row>
      <xdr:rowOff>35881</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4351000" y="10049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46058</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020800" y="9818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111820</xdr:rowOff>
    </xdr:from>
    <xdr:to>
      <xdr:col>64</xdr:col>
      <xdr:colOff>152400</xdr:colOff>
      <xdr:row>59</xdr:row>
      <xdr:rowOff>41970</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462000" y="1005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26747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131800" y="1014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実質公債費比率は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と、前年度比較では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ポイント減少し、類似団体内平均値を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ポイント上回った。同比率が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18.0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％を超えていた平成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年度以降は、投資的な事業を控え、地方債の新規発行を抑制したことにより償還が進み、現在は数値が改善している状況にある。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ただし、本村は平成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過疎地域と公示されてから、交付税算入率が高く、財政上メリットがある過疎対策事業債を積極的に活用しており、近年は償還額が増加傾向にあることから、今後は新規発行額と償還額の状況を注視する必要がある。</a:t>
          </a:r>
        </a:p>
      </xdr:txBody>
    </xdr:sp>
    <xdr:clientData/>
  </xdr:twoCellAnchor>
  <xdr:oneCellAnchor>
    <xdr:from>
      <xdr:col>61</xdr:col>
      <xdr:colOff>6350</xdr:colOff>
      <xdr:row>32</xdr:row>
      <xdr:rowOff>101600</xdr:rowOff>
    </xdr:from>
    <xdr:ext cx="298543" cy="22570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153247</xdr:rowOff>
    </xdr:from>
    <xdr:to>
      <xdr:col>81</xdr:col>
      <xdr:colOff>44450</xdr:colOff>
      <xdr:row>45</xdr:row>
      <xdr:rowOff>41910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325447"/>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68174</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6068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153247</xdr:rowOff>
    </xdr:from>
    <xdr:to>
      <xdr:col>81</xdr:col>
      <xdr:colOff>133350</xdr:colOff>
      <xdr:row>36</xdr:row>
      <xdr:rowOff>153247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325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132504</xdr:rowOff>
    </xdr:from>
    <xdr:to>
      <xdr:col>81</xdr:col>
      <xdr:colOff>44450</xdr:colOff>
      <xdr:row>42</xdr:row>
      <xdr:rowOff>25400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6179800" y="7161954"/>
          <a:ext cx="8382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61823</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7091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25400</xdr:rowOff>
    </xdr:from>
    <xdr:to>
      <xdr:col>77</xdr:col>
      <xdr:colOff>44450</xdr:colOff>
      <xdr:row>42</xdr:row>
      <xdr:rowOff>33444</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5290800" y="7226300"/>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161307</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6847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156633</xdr:rowOff>
    </xdr:from>
    <xdr:to>
      <xdr:col>72</xdr:col>
      <xdr:colOff>203200</xdr:colOff>
      <xdr:row>42</xdr:row>
      <xdr:rowOff>33444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4401800" y="7186083"/>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145221</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683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156633</xdr:rowOff>
    </xdr:from>
    <xdr:to>
      <xdr:col>68</xdr:col>
      <xdr:colOff>152400</xdr:colOff>
      <xdr:row>42</xdr:row>
      <xdr:rowOff>9313</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3512800" y="7186083"/>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146050</xdr:rowOff>
    </xdr:from>
    <xdr:to>
      <xdr:col>68</xdr:col>
      <xdr:colOff>203200</xdr:colOff>
      <xdr:row>42</xdr:row>
      <xdr:rowOff>76200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60977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38946</xdr:rowOff>
    </xdr:from>
    <xdr:to>
      <xdr:col>64</xdr:col>
      <xdr:colOff>152400</xdr:colOff>
      <xdr:row>42</xdr:row>
      <xdr:rowOff>140546</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723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125323</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732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81704</xdr:rowOff>
    </xdr:from>
    <xdr:to>
      <xdr:col>81</xdr:col>
      <xdr:colOff>95250</xdr:colOff>
      <xdr:row>42</xdr:row>
      <xdr:rowOff>11854</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711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98231</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956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146050</xdr:rowOff>
    </xdr:from>
    <xdr:to>
      <xdr:col>77</xdr:col>
      <xdr:colOff>95250</xdr:colOff>
      <xdr:row>42</xdr:row>
      <xdr:rowOff>76200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60977</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154094</xdr:rowOff>
    </xdr:from>
    <xdr:to>
      <xdr:col>73</xdr:col>
      <xdr:colOff>44450</xdr:colOff>
      <xdr:row>42</xdr:row>
      <xdr:rowOff>84244</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718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69021</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7269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105833</xdr:rowOff>
    </xdr:from>
    <xdr:to>
      <xdr:col>68</xdr:col>
      <xdr:colOff>203200</xdr:colOff>
      <xdr:row>42</xdr:row>
      <xdr:rowOff>35983</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46160</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129963</xdr:rowOff>
    </xdr:from>
    <xdr:to>
      <xdr:col>64</xdr:col>
      <xdr:colOff>152400</xdr:colOff>
      <xdr:row>42</xdr:row>
      <xdr:rowOff>60113</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715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70290</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6928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将来負担比率は、例年同様、充当可能財源等が将来負担額を上回っており、令和５年度もマイナス値となっているが、令和６年度から令和７年度にかけて実施するロープウェイ撤去工事や個別施設計画に基づく各施設の統廃合や改修には、地方債や公共施設等整備基金を活用する予定であることから、将来負担額の悪化が見込まれ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今後は、地方債残高の推移を注視しつつ自主財源の確保に努める</a:t>
          </a:r>
          <a:r>
            <a:rPr kumimoji="1" lang="ja-JP" altLang="en-US" sz="1300">
              <a:latin typeface="ＭＳ Ｐゴシック" panose="020B0600070205080204" pitchFamily="50" charset="-128"/>
              <a:ea typeface="ＭＳ Ｐゴシック" panose="020B0600070205080204" pitchFamily="50" charset="-128"/>
            </a:rPr>
            <a:t>。</a:t>
          </a: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a:extLst>
            <a:ext uri="{FF2B5EF4-FFF2-40B4-BE49-F238E27FC236}">
              <a16:creationId xmlns:a16="http://schemas.microsoft.com/office/drawing/2014/main" id="{00000000-0008-0000-0300-0000B4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37132</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7018000" y="2313214"/>
          <a:ext cx="0" cy="16672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9209</xdr:rowOff>
    </xdr:from>
    <xdr:ext cx="762000" cy="259045"/>
    <xdr:sp macro="" textlink="">
      <xdr:nvSpPr>
        <xdr:cNvPr id="438" name="将来負担の状況最小値テキスト">
          <a:extLst>
            <a:ext uri="{FF2B5EF4-FFF2-40B4-BE49-F238E27FC236}">
              <a16:creationId xmlns:a16="http://schemas.microsoft.com/office/drawing/2014/main" id="{00000000-0008-0000-0300-0000B6010000}"/>
            </a:ext>
          </a:extLst>
        </xdr:cNvPr>
        <xdr:cNvSpPr txBox="1"/>
      </xdr:nvSpPr>
      <xdr:spPr>
        <a:xfrm>
          <a:off x="17106900" y="3952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37132</xdr:rowOff>
    </xdr:from>
    <xdr:to>
      <xdr:col>81</xdr:col>
      <xdr:colOff>133350</xdr:colOff>
      <xdr:row>23</xdr:row>
      <xdr:rowOff>37132</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980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0" name="将来負担の状況最大値テキスト">
          <a:extLst>
            <a:ext uri="{FF2B5EF4-FFF2-40B4-BE49-F238E27FC236}">
              <a16:creationId xmlns:a16="http://schemas.microsoft.com/office/drawing/2014/main" id="{00000000-0008-0000-0300-0000B8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68036</xdr:rowOff>
    </xdr:from>
    <xdr:to>
      <xdr:col>64</xdr:col>
      <xdr:colOff>152400</xdr:colOff>
      <xdr:row>13</xdr:row>
      <xdr:rowOff>169636</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3462000" y="2296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8363</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131800" y="2065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大阪府千早赤阪村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4,782
4,757
37.30
4,063,880
3,822,483
195,794
2,346,003
3,692,906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令和５年度の人件費に係る経常収支比率は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28.0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％で、前年度と比較して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ポイント減少した。主な要因としては、時間外勤務手当等が前年度より減少した</a:t>
          </a:r>
          <a:r>
            <a:rPr kumimoji="1" lang="ja-JP" altLang="en-US" sz="1300">
              <a:latin typeface="ＭＳ Ｐゴシック" panose="020B0600070205080204" pitchFamily="50" charset="-128"/>
              <a:ea typeface="ＭＳ Ｐゴシック" panose="020B0600070205080204" pitchFamily="50" charset="-128"/>
            </a:rPr>
            <a:t>ことによるものである。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依然として類似団体内平均値よりも高いことから、今後も定員管理の適正化に努める。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40</xdr:row>
      <xdr:rowOff>73660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008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165100</xdr:rowOff>
    </xdr:from>
    <xdr:to>
      <xdr:col>24</xdr:col>
      <xdr:colOff>25400</xdr:colOff>
      <xdr:row>37</xdr:row>
      <xdr:rowOff>54610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33730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73677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74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57150</xdr:rowOff>
    </xdr:from>
    <xdr:to>
      <xdr:col>24</xdr:col>
      <xdr:colOff>76200</xdr:colOff>
      <xdr:row>36</xdr:row>
      <xdr:rowOff>158750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54610</xdr:rowOff>
    </xdr:from>
    <xdr:to>
      <xdr:col>19</xdr:col>
      <xdr:colOff>187325</xdr:colOff>
      <xdr:row>37</xdr:row>
      <xdr:rowOff>62230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3982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26670</xdr:rowOff>
    </xdr:from>
    <xdr:to>
      <xdr:col>20</xdr:col>
      <xdr:colOff>38100</xdr:colOff>
      <xdr:row>36</xdr:row>
      <xdr:rowOff>128270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138447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6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62230</xdr:rowOff>
    </xdr:from>
    <xdr:to>
      <xdr:col>15</xdr:col>
      <xdr:colOff>98425</xdr:colOff>
      <xdr:row>38</xdr:row>
      <xdr:rowOff>58420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40588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0</xdr:rowOff>
    </xdr:from>
    <xdr:to>
      <xdr:col>15</xdr:col>
      <xdr:colOff>149225</xdr:colOff>
      <xdr:row>36</xdr:row>
      <xdr:rowOff>101600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111777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58420</xdr:rowOff>
    </xdr:from>
    <xdr:to>
      <xdr:col>11</xdr:col>
      <xdr:colOff>9525</xdr:colOff>
      <xdr:row>38</xdr:row>
      <xdr:rowOff>85090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57352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91440</xdr:rowOff>
    </xdr:from>
    <xdr:to>
      <xdr:col>11</xdr:col>
      <xdr:colOff>60325</xdr:colOff>
      <xdr:row>37</xdr:row>
      <xdr:rowOff>21590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31767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22860</xdr:rowOff>
    </xdr:from>
    <xdr:to>
      <xdr:col>6</xdr:col>
      <xdr:colOff>171450</xdr:colOff>
      <xdr:row>36</xdr:row>
      <xdr:rowOff>124460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9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134637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6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86377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3810</xdr:rowOff>
    </xdr:from>
    <xdr:to>
      <xdr:col>20</xdr:col>
      <xdr:colOff>38100</xdr:colOff>
      <xdr:row>37</xdr:row>
      <xdr:rowOff>105410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4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90187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3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11430</xdr:rowOff>
    </xdr:from>
    <xdr:to>
      <xdr:col>15</xdr:col>
      <xdr:colOff>149225</xdr:colOff>
      <xdr:row>37</xdr:row>
      <xdr:rowOff>113030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97807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7620</xdr:rowOff>
    </xdr:from>
    <xdr:to>
      <xdr:col>11</xdr:col>
      <xdr:colOff>60325</xdr:colOff>
      <xdr:row>38</xdr:row>
      <xdr:rowOff>109220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93997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34290</xdr:rowOff>
    </xdr:from>
    <xdr:to>
      <xdr:col>6</xdr:col>
      <xdr:colOff>171450</xdr:colOff>
      <xdr:row>38</xdr:row>
      <xdr:rowOff>135890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549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120667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635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令和５年度の物件費に係る経常収支比率は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14.7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％であり、前年度と比較して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a:t>
          </a:r>
          <a:r>
            <a:rPr kumimoji="1" lang="ja-JP" altLang="en-US" sz="1300">
              <a:latin typeface="ＭＳ Ｐゴシック" panose="020B0600070205080204" pitchFamily="50" charset="-128"/>
              <a:ea typeface="ＭＳ Ｐゴシック" panose="020B0600070205080204" pitchFamily="50" charset="-128"/>
            </a:rPr>
            <a:t>減少した。平成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年度から令和元年度までは、毎年約</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ポイントずつ上昇傾向にあったが、令和２年度から会計年度任用職員制度の開始により、非常勤職員へ支払っていた賃金が人件費に移行したために減少している。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ただし、依然として類似団体平均値を上回っており、今後も経費節減に努めていく必要がある。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40132</xdr:rowOff>
    </xdr:from>
    <xdr:to>
      <xdr:col>82</xdr:col>
      <xdr:colOff>107950</xdr:colOff>
      <xdr:row>21</xdr:row>
      <xdr:rowOff>147574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440432"/>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119651</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20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147574</xdr:rowOff>
    </xdr:from>
    <xdr:to>
      <xdr:col>82</xdr:col>
      <xdr:colOff>196850</xdr:colOff>
      <xdr:row>21</xdr:row>
      <xdr:rowOff>147574</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48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126509</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18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40132</xdr:rowOff>
    </xdr:from>
    <xdr:to>
      <xdr:col>82</xdr:col>
      <xdr:colOff>196850</xdr:colOff>
      <xdr:row>14</xdr:row>
      <xdr:rowOff>40132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440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56134</xdr:rowOff>
    </xdr:from>
    <xdr:to>
      <xdr:col>82</xdr:col>
      <xdr:colOff>107950</xdr:colOff>
      <xdr:row>17</xdr:row>
      <xdr:rowOff>88138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2970784"/>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17289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760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762</xdr:rowOff>
    </xdr:from>
    <xdr:to>
      <xdr:col>82</xdr:col>
      <xdr:colOff>158750</xdr:colOff>
      <xdr:row>17</xdr:row>
      <xdr:rowOff>102362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88138</xdr:rowOff>
    </xdr:from>
    <xdr:to>
      <xdr:col>78</xdr:col>
      <xdr:colOff>69850</xdr:colOff>
      <xdr:row>17</xdr:row>
      <xdr:rowOff>115570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300278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158496</xdr:rowOff>
    </xdr:from>
    <xdr:to>
      <xdr:col>78</xdr:col>
      <xdr:colOff>120650</xdr:colOff>
      <xdr:row>17</xdr:row>
      <xdr:rowOff>88646</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98823</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670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115570</xdr:rowOff>
    </xdr:from>
    <xdr:to>
      <xdr:col>73</xdr:col>
      <xdr:colOff>180975</xdr:colOff>
      <xdr:row>18</xdr:row>
      <xdr:rowOff>72136</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893800" y="3030220"/>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103632</xdr:rowOff>
    </xdr:from>
    <xdr:to>
      <xdr:col>74</xdr:col>
      <xdr:colOff>31750</xdr:colOff>
      <xdr:row>17</xdr:row>
      <xdr:rowOff>33782</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43959</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615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72136</xdr:rowOff>
    </xdr:from>
    <xdr:to>
      <xdr:col>69</xdr:col>
      <xdr:colOff>92075</xdr:colOff>
      <xdr:row>18</xdr:row>
      <xdr:rowOff>140716</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3158236"/>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131064</xdr:rowOff>
    </xdr:from>
    <xdr:to>
      <xdr:col>69</xdr:col>
      <xdr:colOff>142875</xdr:colOff>
      <xdr:row>17</xdr:row>
      <xdr:rowOff>61214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71391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643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5334</xdr:rowOff>
    </xdr:from>
    <xdr:to>
      <xdr:col>65</xdr:col>
      <xdr:colOff>53975</xdr:colOff>
      <xdr:row>17</xdr:row>
      <xdr:rowOff>106934</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1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117111</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688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5334</xdr:rowOff>
    </xdr:from>
    <xdr:to>
      <xdr:col>82</xdr:col>
      <xdr:colOff>158750</xdr:colOff>
      <xdr:row>17</xdr:row>
      <xdr:rowOff>106934</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919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148861</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892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37338</xdr:rowOff>
    </xdr:from>
    <xdr:to>
      <xdr:col>78</xdr:col>
      <xdr:colOff>120650</xdr:colOff>
      <xdr:row>17</xdr:row>
      <xdr:rowOff>138938</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95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123715</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3038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64770</xdr:rowOff>
    </xdr:from>
    <xdr:to>
      <xdr:col>74</xdr:col>
      <xdr:colOff>31750</xdr:colOff>
      <xdr:row>17</xdr:row>
      <xdr:rowOff>166370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151147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21336</xdr:rowOff>
    </xdr:from>
    <xdr:to>
      <xdr:col>69</xdr:col>
      <xdr:colOff>142875</xdr:colOff>
      <xdr:row>18</xdr:row>
      <xdr:rowOff>122936</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310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107713</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3193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89916</xdr:rowOff>
    </xdr:from>
    <xdr:to>
      <xdr:col>65</xdr:col>
      <xdr:colOff>53975</xdr:colOff>
      <xdr:row>19</xdr:row>
      <xdr:rowOff>20066</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3176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4843</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262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令和５年度の扶助費に係る経常収支比率は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％で、前年度と比較して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ポイント増加し、類似団体内平均値を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ポイント上回って</a:t>
          </a:r>
          <a:r>
            <a:rPr kumimoji="1" lang="ja-JP" altLang="en-US" sz="1300">
              <a:latin typeface="ＭＳ Ｐゴシック" panose="020B0600070205080204" pitchFamily="50" charset="-128"/>
              <a:ea typeface="ＭＳ Ｐゴシック" panose="020B0600070205080204" pitchFamily="50" charset="-128"/>
            </a:rPr>
            <a:t>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人口は減少傾向にあるが、高齢化の進行や子育て支援施策の拡充などにより、今後も社会福祉関係経費の増加が見込まれることから、給付の適正化等に取り組み、また、国の制度改革の動向等に関する情報収集を徹底し、国庫支出金等の特定財源の確保に努める。</a:t>
          </a: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12700</xdr:rowOff>
    </xdr:from>
    <xdr:to>
      <xdr:col>24</xdr:col>
      <xdr:colOff>25400</xdr:colOff>
      <xdr:row>61</xdr:row>
      <xdr:rowOff>69850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0995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99077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4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12700</xdr:rowOff>
    </xdr:from>
    <xdr:to>
      <xdr:col>24</xdr:col>
      <xdr:colOff>114300</xdr:colOff>
      <xdr:row>53</xdr:row>
      <xdr:rowOff>12700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09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165100</xdr:rowOff>
    </xdr:from>
    <xdr:to>
      <xdr:col>24</xdr:col>
      <xdr:colOff>25400</xdr:colOff>
      <xdr:row>57</xdr:row>
      <xdr:rowOff>165100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flipV="1">
          <a:off x="3987800" y="976630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149877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408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146050</xdr:rowOff>
    </xdr:from>
    <xdr:to>
      <xdr:col>19</xdr:col>
      <xdr:colOff>187325</xdr:colOff>
      <xdr:row>57</xdr:row>
      <xdr:rowOff>165100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098800" y="99187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35577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29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146050</xdr:rowOff>
    </xdr:from>
    <xdr:to>
      <xdr:col>15</xdr:col>
      <xdr:colOff>98425</xdr:colOff>
      <xdr:row>58</xdr:row>
      <xdr:rowOff>31750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99187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95250</xdr:rowOff>
    </xdr:from>
    <xdr:to>
      <xdr:col>15</xdr:col>
      <xdr:colOff>149225</xdr:colOff>
      <xdr:row>56</xdr:row>
      <xdr:rowOff>25400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35577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12700</xdr:rowOff>
    </xdr:from>
    <xdr:to>
      <xdr:col>11</xdr:col>
      <xdr:colOff>9525</xdr:colOff>
      <xdr:row>58</xdr:row>
      <xdr:rowOff>31750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99568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111777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114300</xdr:rowOff>
    </xdr:from>
    <xdr:to>
      <xdr:col>6</xdr:col>
      <xdr:colOff>171450</xdr:colOff>
      <xdr:row>59</xdr:row>
      <xdr:rowOff>44450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29227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114300</xdr:rowOff>
    </xdr:from>
    <xdr:to>
      <xdr:col>24</xdr:col>
      <xdr:colOff>76200</xdr:colOff>
      <xdr:row>57</xdr:row>
      <xdr:rowOff>44450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86377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114300</xdr:rowOff>
    </xdr:from>
    <xdr:to>
      <xdr:col>20</xdr:col>
      <xdr:colOff>38100</xdr:colOff>
      <xdr:row>58</xdr:row>
      <xdr:rowOff>44450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29227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973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95250</xdr:rowOff>
    </xdr:from>
    <xdr:to>
      <xdr:col>15</xdr:col>
      <xdr:colOff>149225</xdr:colOff>
      <xdr:row>58</xdr:row>
      <xdr:rowOff>25400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152400</xdr:rowOff>
    </xdr:from>
    <xdr:to>
      <xdr:col>11</xdr:col>
      <xdr:colOff>60325</xdr:colOff>
      <xdr:row>58</xdr:row>
      <xdr:rowOff>82550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92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67327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1001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73677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令和５年度のその他に係る経常収支比率は、前年度より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ポイント減少し、類似団体内平均値よりも</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ポイント上回っている。前年度よりも改善したが、各特別会計の繰出金については増加傾向にある。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a:t>
          </a:r>
          <a:r>
            <a:rPr kumimoji="1" lang="ja-JP" altLang="en-US" sz="1300">
              <a:latin typeface="ＭＳ Ｐゴシック" panose="020B0600070205080204" pitchFamily="50" charset="-128"/>
              <a:ea typeface="ＭＳ Ｐゴシック" panose="020B0600070205080204" pitchFamily="50" charset="-128"/>
            </a:rPr>
            <a:t>、利用料や保険料等の見直しを行うとともに、国庫支出金等の特定財源確保を徹底し、また特別会計の経営改善を求め、一般会計の負担が減少するように努める。</a:t>
          </a: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8890</xdr:rowOff>
    </xdr:from>
    <xdr:to>
      <xdr:col>82</xdr:col>
      <xdr:colOff>107950</xdr:colOff>
      <xdr:row>61</xdr:row>
      <xdr:rowOff>54610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09574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26687</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485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54610</xdr:rowOff>
    </xdr:from>
    <xdr:to>
      <xdr:col>82</xdr:col>
      <xdr:colOff>196850</xdr:colOff>
      <xdr:row>61</xdr:row>
      <xdr:rowOff>54610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513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95267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83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8890</xdr:rowOff>
    </xdr:from>
    <xdr:to>
      <xdr:col>82</xdr:col>
      <xdr:colOff>196850</xdr:colOff>
      <xdr:row>53</xdr:row>
      <xdr:rowOff>8890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095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85090</xdr:rowOff>
    </xdr:from>
    <xdr:to>
      <xdr:col>82</xdr:col>
      <xdr:colOff>107950</xdr:colOff>
      <xdr:row>57</xdr:row>
      <xdr:rowOff>168910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5671800" y="985774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5097</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606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160020</xdr:rowOff>
    </xdr:from>
    <xdr:to>
      <xdr:col>82</xdr:col>
      <xdr:colOff>158750</xdr:colOff>
      <xdr:row>57</xdr:row>
      <xdr:rowOff>90170</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153670</xdr:rowOff>
    </xdr:from>
    <xdr:to>
      <xdr:col>78</xdr:col>
      <xdr:colOff>69850</xdr:colOff>
      <xdr:row>57</xdr:row>
      <xdr:rowOff>168910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4782800" y="99263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19050</xdr:rowOff>
    </xdr:from>
    <xdr:to>
      <xdr:col>78</xdr:col>
      <xdr:colOff>120650</xdr:colOff>
      <xdr:row>57</xdr:row>
      <xdr:rowOff>120650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130827</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153670</xdr:rowOff>
    </xdr:from>
    <xdr:to>
      <xdr:col>73</xdr:col>
      <xdr:colOff>180975</xdr:colOff>
      <xdr:row>58</xdr:row>
      <xdr:rowOff>88900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893800" y="99263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41910</xdr:rowOff>
    </xdr:from>
    <xdr:to>
      <xdr:col>74</xdr:col>
      <xdr:colOff>31750</xdr:colOff>
      <xdr:row>57</xdr:row>
      <xdr:rowOff>143510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153687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958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88900</xdr:rowOff>
    </xdr:from>
    <xdr:to>
      <xdr:col>69</xdr:col>
      <xdr:colOff>92075</xdr:colOff>
      <xdr:row>58</xdr:row>
      <xdr:rowOff>134620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004800" y="100330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26670</xdr:rowOff>
    </xdr:from>
    <xdr:to>
      <xdr:col>69</xdr:col>
      <xdr:colOff>142875</xdr:colOff>
      <xdr:row>57</xdr:row>
      <xdr:rowOff>128270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138447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956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144780</xdr:rowOff>
    </xdr:from>
    <xdr:to>
      <xdr:col>65</xdr:col>
      <xdr:colOff>53975</xdr:colOff>
      <xdr:row>59</xdr:row>
      <xdr:rowOff>74930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1008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59707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34290</xdr:rowOff>
    </xdr:from>
    <xdr:to>
      <xdr:col>82</xdr:col>
      <xdr:colOff>158750</xdr:colOff>
      <xdr:row>57</xdr:row>
      <xdr:rowOff>135890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80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6367</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118110</xdr:rowOff>
    </xdr:from>
    <xdr:to>
      <xdr:col>78</xdr:col>
      <xdr:colOff>120650</xdr:colOff>
      <xdr:row>58</xdr:row>
      <xdr:rowOff>48260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89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33037</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9977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102870</xdr:rowOff>
    </xdr:from>
    <xdr:to>
      <xdr:col>74</xdr:col>
      <xdr:colOff>31750</xdr:colOff>
      <xdr:row>58</xdr:row>
      <xdr:rowOff>33020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987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17797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996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38100</xdr:rowOff>
    </xdr:from>
    <xdr:to>
      <xdr:col>69</xdr:col>
      <xdr:colOff>142875</xdr:colOff>
      <xdr:row>58</xdr:row>
      <xdr:rowOff>139700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124477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83820</xdr:rowOff>
    </xdr:from>
    <xdr:to>
      <xdr:col>65</xdr:col>
      <xdr:colOff>53975</xdr:colOff>
      <xdr:row>59</xdr:row>
      <xdr:rowOff>13970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1002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24147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979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令和５年度の補助費等に係る経常収支比率は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％であり、前年度と比較して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ポイント増加したが、類似団</a:t>
          </a:r>
          <a:r>
            <a:rPr kumimoji="1" lang="ja-JP" altLang="en-US" sz="1300">
              <a:latin typeface="ＭＳ Ｐゴシック" panose="020B0600070205080204" pitchFamily="50" charset="-128"/>
              <a:ea typeface="ＭＳ Ｐゴシック" panose="020B0600070205080204" pitchFamily="50" charset="-128"/>
            </a:rPr>
            <a:t>体内平均値を大きく下回ってる状態が続いている。引き続き、補助内容や効果の検証を行い、財政の適正な運営に努める。</a:t>
          </a: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44704</xdr:rowOff>
    </xdr:from>
    <xdr:to>
      <xdr:col>82</xdr:col>
      <xdr:colOff>107950</xdr:colOff>
      <xdr:row>40</xdr:row>
      <xdr:rowOff>122428</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74004"/>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94505</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122428</xdr:rowOff>
    </xdr:from>
    <xdr:to>
      <xdr:col>82</xdr:col>
      <xdr:colOff>196850</xdr:colOff>
      <xdr:row>40</xdr:row>
      <xdr:rowOff>122428</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131081</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617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44704</xdr:rowOff>
    </xdr:from>
    <xdr:to>
      <xdr:col>82</xdr:col>
      <xdr:colOff>196850</xdr:colOff>
      <xdr:row>34</xdr:row>
      <xdr:rowOff>44704</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74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62992</xdr:rowOff>
    </xdr:from>
    <xdr:to>
      <xdr:col>82</xdr:col>
      <xdr:colOff>107950</xdr:colOff>
      <xdr:row>34</xdr:row>
      <xdr:rowOff>85852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5671800" y="5892292"/>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80281</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252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58420</xdr:rowOff>
    </xdr:from>
    <xdr:to>
      <xdr:col>78</xdr:col>
      <xdr:colOff>69850</xdr:colOff>
      <xdr:row>34</xdr:row>
      <xdr:rowOff>62992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4782800" y="588772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80772</xdr:rowOff>
    </xdr:from>
    <xdr:to>
      <xdr:col>78</xdr:col>
      <xdr:colOff>120650</xdr:colOff>
      <xdr:row>37</xdr:row>
      <xdr:rowOff>10922</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167149</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339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53848</xdr:rowOff>
    </xdr:from>
    <xdr:to>
      <xdr:col>73</xdr:col>
      <xdr:colOff>180975</xdr:colOff>
      <xdr:row>34</xdr:row>
      <xdr:rowOff>58420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58831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57912</xdr:rowOff>
    </xdr:from>
    <xdr:to>
      <xdr:col>74</xdr:col>
      <xdr:colOff>31750</xdr:colOff>
      <xdr:row>36</xdr:row>
      <xdr:rowOff>159512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144289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53848</xdr:rowOff>
    </xdr:from>
    <xdr:to>
      <xdr:col>69</xdr:col>
      <xdr:colOff>92075</xdr:colOff>
      <xdr:row>34</xdr:row>
      <xdr:rowOff>108712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588314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67056</xdr:rowOff>
    </xdr:from>
    <xdr:to>
      <xdr:col>69</xdr:col>
      <xdr:colOff>142875</xdr:colOff>
      <xdr:row>36</xdr:row>
      <xdr:rowOff>168656</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153433</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37338</xdr:rowOff>
    </xdr:from>
    <xdr:to>
      <xdr:col>65</xdr:col>
      <xdr:colOff>53975</xdr:colOff>
      <xdr:row>37</xdr:row>
      <xdr:rowOff>138938</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123715</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35052</xdr:rowOff>
    </xdr:from>
    <xdr:to>
      <xdr:col>82</xdr:col>
      <xdr:colOff>158750</xdr:colOff>
      <xdr:row>34</xdr:row>
      <xdr:rowOff>136652</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5864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115079</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5772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12192</xdr:rowOff>
    </xdr:from>
    <xdr:to>
      <xdr:col>78</xdr:col>
      <xdr:colOff>120650</xdr:colOff>
      <xdr:row>34</xdr:row>
      <xdr:rowOff>113792</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584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123969</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5610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7620</xdr:rowOff>
    </xdr:from>
    <xdr:to>
      <xdr:col>74</xdr:col>
      <xdr:colOff>31750</xdr:colOff>
      <xdr:row>34</xdr:row>
      <xdr:rowOff>109220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583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119397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60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3048</xdr:rowOff>
    </xdr:from>
    <xdr:to>
      <xdr:col>69</xdr:col>
      <xdr:colOff>142875</xdr:colOff>
      <xdr:row>34</xdr:row>
      <xdr:rowOff>104648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5832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114825</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601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57912</xdr:rowOff>
    </xdr:from>
    <xdr:to>
      <xdr:col>65</xdr:col>
      <xdr:colOff>53975</xdr:colOff>
      <xdr:row>34</xdr:row>
      <xdr:rowOff>159512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5887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169689</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656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nSpc>
              <a:spcPts val="1400"/>
            </a:lnSpc>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令和５年度の公債費に係る経常収支比率は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％で、前年度と比較して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ポイント減少し、類似団体内平均値を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a:t>
          </a:r>
          <a:r>
            <a:rPr kumimoji="1" lang="ja-JP" altLang="en-US" sz="1300">
              <a:latin typeface="ＭＳ Ｐゴシック" panose="020B0600070205080204" pitchFamily="50" charset="-128"/>
              <a:ea typeface="ＭＳ Ｐゴシック" panose="020B0600070205080204" pitchFamily="50" charset="-128"/>
            </a:rPr>
            <a:t>下回っている。投資的な事業を抑制し、地方債の新規発行を控えてきたため、令和元年度以外は類似団体内平均値を下回っている。</a:t>
          </a:r>
          <a:endParaRPr kumimoji="1" lang="en-US" altLang="ja-JP" sz="1300">
            <a:latin typeface="ＭＳ Ｐゴシック" panose="020B0600070205080204" pitchFamily="50" charset="-128"/>
            <a:ea typeface="ＭＳ Ｐゴシック" panose="020B0600070205080204" pitchFamily="50" charset="-128"/>
          </a:endParaRPr>
        </a:p>
        <a:p>
          <a:pPr>
            <a:lnSpc>
              <a:spcPts val="1400"/>
            </a:lnSpc>
          </a:pPr>
          <a:r>
            <a:rPr kumimoji="1" lang="ja-JP" altLang="en-US" sz="1300">
              <a:latin typeface="ＭＳ Ｐゴシック" panose="020B0600070205080204" pitchFamily="50" charset="-128"/>
              <a:ea typeface="ＭＳ Ｐゴシック" panose="020B0600070205080204" pitchFamily="50" charset="-128"/>
            </a:rPr>
            <a:t>　ただし、本村は平成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に過疎地域と公示されてから、交付税算入率が高く、財政上メリットがある過疎対策事業債を積極的に活用しており、近年は公債費も増加傾向にあることから、引き続き、新規借入と償還のバランスを考慮し健全な財政運営に努める。</a:t>
          </a: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92711</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09500"/>
          <a:ext cx="0" cy="1470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64788</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952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92711</xdr:rowOff>
    </xdr:from>
    <xdr:to>
      <xdr:col>24</xdr:col>
      <xdr:colOff>114300</xdr:colOff>
      <xdr:row>81</xdr:row>
      <xdr:rowOff>92711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980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69850</xdr:rowOff>
    </xdr:from>
    <xdr:to>
      <xdr:col>24</xdr:col>
      <xdr:colOff>25400</xdr:colOff>
      <xdr:row>76</xdr:row>
      <xdr:rowOff>92711</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3987800" y="13100050"/>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113047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143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140970</xdr:rowOff>
    </xdr:from>
    <xdr:to>
      <xdr:col>24</xdr:col>
      <xdr:colOff>76200</xdr:colOff>
      <xdr:row>77</xdr:row>
      <xdr:rowOff>71120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69850</xdr:rowOff>
    </xdr:from>
    <xdr:to>
      <xdr:col>19</xdr:col>
      <xdr:colOff>187325</xdr:colOff>
      <xdr:row>76</xdr:row>
      <xdr:rowOff>92711</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098800" y="1310005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102870</xdr:rowOff>
    </xdr:from>
    <xdr:to>
      <xdr:col>20</xdr:col>
      <xdr:colOff>38100</xdr:colOff>
      <xdr:row>77</xdr:row>
      <xdr:rowOff>33020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17797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3219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69850</xdr:rowOff>
    </xdr:from>
    <xdr:to>
      <xdr:col>15</xdr:col>
      <xdr:colOff>98425</xdr:colOff>
      <xdr:row>76</xdr:row>
      <xdr:rowOff>104139</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2209800" y="13100050"/>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60961</xdr:rowOff>
    </xdr:from>
    <xdr:to>
      <xdr:col>15</xdr:col>
      <xdr:colOff>149225</xdr:colOff>
      <xdr:row>76</xdr:row>
      <xdr:rowOff>162561</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147338</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104139</xdr:rowOff>
    </xdr:from>
    <xdr:to>
      <xdr:col>11</xdr:col>
      <xdr:colOff>9525</xdr:colOff>
      <xdr:row>76</xdr:row>
      <xdr:rowOff>111761</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1320800" y="1313433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140970</xdr:rowOff>
    </xdr:from>
    <xdr:to>
      <xdr:col>11</xdr:col>
      <xdr:colOff>60325</xdr:colOff>
      <xdr:row>77</xdr:row>
      <xdr:rowOff>71120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55897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45720</xdr:rowOff>
    </xdr:from>
    <xdr:to>
      <xdr:col>6</xdr:col>
      <xdr:colOff>171450</xdr:colOff>
      <xdr:row>76</xdr:row>
      <xdr:rowOff>147320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157497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19050</xdr:rowOff>
    </xdr:from>
    <xdr:to>
      <xdr:col>24</xdr:col>
      <xdr:colOff>76200</xdr:colOff>
      <xdr:row>76</xdr:row>
      <xdr:rowOff>120650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304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35577</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289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41911</xdr:rowOff>
    </xdr:from>
    <xdr:to>
      <xdr:col>20</xdr:col>
      <xdr:colOff>38100</xdr:colOff>
      <xdr:row>76</xdr:row>
      <xdr:rowOff>143511</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3072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153687</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2840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19050</xdr:rowOff>
    </xdr:from>
    <xdr:to>
      <xdr:col>15</xdr:col>
      <xdr:colOff>149225</xdr:colOff>
      <xdr:row>76</xdr:row>
      <xdr:rowOff>120650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304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130827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281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53339</xdr:rowOff>
    </xdr:from>
    <xdr:to>
      <xdr:col>11</xdr:col>
      <xdr:colOff>60325</xdr:colOff>
      <xdr:row>76</xdr:row>
      <xdr:rowOff>154939</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165117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60961</xdr:rowOff>
    </xdr:from>
    <xdr:to>
      <xdr:col>6</xdr:col>
      <xdr:colOff>171450</xdr:colOff>
      <xdr:row>76</xdr:row>
      <xdr:rowOff>162561</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309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147338</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令和５年度の公債費以外に係る経常収支比率は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60.6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％であり、前年度と比較して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ポイント減少した。類似団体内平均よりも</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ポイント低く</a:t>
          </a:r>
          <a:r>
            <a:rPr kumimoji="1" lang="ja-JP" altLang="en-US" sz="1300">
              <a:latin typeface="ＭＳ Ｐゴシック" panose="020B0600070205080204" pitchFamily="50" charset="-128"/>
              <a:ea typeface="ＭＳ Ｐゴシック" panose="020B0600070205080204" pitchFamily="50" charset="-128"/>
            </a:rPr>
            <a:t>なっているが、各項目欄で前述したとおり、改善に努めていく。</a:t>
          </a: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17599</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608560"/>
          <a:ext cx="0" cy="1296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161126</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877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17599</xdr:rowOff>
    </xdr:from>
    <xdr:to>
      <xdr:col>82</xdr:col>
      <xdr:colOff>196850</xdr:colOff>
      <xdr:row>81</xdr:row>
      <xdr:rowOff>17599</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905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97608</xdr:rowOff>
    </xdr:from>
    <xdr:to>
      <xdr:col>82</xdr:col>
      <xdr:colOff>107950</xdr:colOff>
      <xdr:row>77</xdr:row>
      <xdr:rowOff>50256</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5671800" y="13127808"/>
          <a:ext cx="838200" cy="124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46645</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2482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74568</xdr:rowOff>
    </xdr:from>
    <xdr:to>
      <xdr:col>82</xdr:col>
      <xdr:colOff>158750</xdr:colOff>
      <xdr:row>78</xdr:row>
      <xdr:rowOff>4718</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27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50256</xdr:rowOff>
    </xdr:from>
    <xdr:to>
      <xdr:col>78</xdr:col>
      <xdr:colOff>69850</xdr:colOff>
      <xdr:row>77</xdr:row>
      <xdr:rowOff>63319</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4782800" y="13251906"/>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25581</xdr:rowOff>
    </xdr:from>
    <xdr:to>
      <xdr:col>78</xdr:col>
      <xdr:colOff>120650</xdr:colOff>
      <xdr:row>77</xdr:row>
      <xdr:rowOff>127181</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111958</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33136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63319</xdr:rowOff>
    </xdr:from>
    <xdr:to>
      <xdr:col>73</xdr:col>
      <xdr:colOff>180975</xdr:colOff>
      <xdr:row>79</xdr:row>
      <xdr:rowOff>7801</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3893800" y="13264969"/>
          <a:ext cx="889000" cy="287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128451</xdr:rowOff>
    </xdr:from>
    <xdr:to>
      <xdr:col>74</xdr:col>
      <xdr:colOff>31750</xdr:colOff>
      <xdr:row>77</xdr:row>
      <xdr:rowOff>58601</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68778</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2927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7801</xdr:rowOff>
    </xdr:from>
    <xdr:to>
      <xdr:col>69</xdr:col>
      <xdr:colOff>92075</xdr:colOff>
      <xdr:row>79</xdr:row>
      <xdr:rowOff>135164</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004800" y="13552351"/>
          <a:ext cx="889000" cy="127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68036</xdr:rowOff>
    </xdr:from>
    <xdr:to>
      <xdr:col>69</xdr:col>
      <xdr:colOff>142875</xdr:colOff>
      <xdr:row>77</xdr:row>
      <xdr:rowOff>169636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8363</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03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2721</xdr:rowOff>
    </xdr:from>
    <xdr:to>
      <xdr:col>65</xdr:col>
      <xdr:colOff>53975</xdr:colOff>
      <xdr:row>79</xdr:row>
      <xdr:rowOff>104321</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547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114498</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316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46808</xdr:rowOff>
    </xdr:from>
    <xdr:to>
      <xdr:col>82</xdr:col>
      <xdr:colOff>158750</xdr:colOff>
      <xdr:row>76</xdr:row>
      <xdr:rowOff>148408</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077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63336</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292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170906</xdr:rowOff>
    </xdr:from>
    <xdr:to>
      <xdr:col>78</xdr:col>
      <xdr:colOff>120650</xdr:colOff>
      <xdr:row>77</xdr:row>
      <xdr:rowOff>101056</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3201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111233</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29699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12519</xdr:rowOff>
    </xdr:from>
    <xdr:to>
      <xdr:col>74</xdr:col>
      <xdr:colOff>31750</xdr:colOff>
      <xdr:row>77</xdr:row>
      <xdr:rowOff>114119</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3214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98896</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3300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128451</xdr:rowOff>
    </xdr:from>
    <xdr:to>
      <xdr:col>69</xdr:col>
      <xdr:colOff>142875</xdr:colOff>
      <xdr:row>79</xdr:row>
      <xdr:rowOff>58601</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501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43378</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358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84364</xdr:rowOff>
    </xdr:from>
    <xdr:to>
      <xdr:col>65</xdr:col>
      <xdr:colOff>53975</xdr:colOff>
      <xdr:row>80</xdr:row>
      <xdr:rowOff>14514</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62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170741</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371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大阪府千早赤阪村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21</xdr:row>
      <xdr:rowOff>3175</xdr:rowOff>
    </xdr:from>
    <xdr:to>
      <xdr:col>33</xdr:col>
      <xdr:colOff>114300</xdr:colOff>
      <xdr:row>21</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6" name="テキスト ボックス 45">
          <a:extLst>
            <a:ext uri="{FF2B5EF4-FFF2-40B4-BE49-F238E27FC236}">
              <a16:creationId xmlns:a16="http://schemas.microsoft.com/office/drawing/2014/main" id="{00000000-0008-0000-0500-00002E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7" name="人口1人当たり決算額の推移グラフ枠130">
          <a:extLst>
            <a:ext uri="{FF2B5EF4-FFF2-40B4-BE49-F238E27FC236}">
              <a16:creationId xmlns:a16="http://schemas.microsoft.com/office/drawing/2014/main" id="{00000000-0008-0000-0500-00002F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3584</xdr:rowOff>
    </xdr:from>
    <xdr:to>
      <xdr:col>29</xdr:col>
      <xdr:colOff>127000</xdr:colOff>
      <xdr:row>20</xdr:row>
      <xdr:rowOff>21266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651500" y="2108609"/>
          <a:ext cx="0" cy="13892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164793</xdr:rowOff>
    </xdr:from>
    <xdr:ext cx="762000" cy="259045"/>
    <xdr:sp macro="" textlink="">
      <xdr:nvSpPr>
        <xdr:cNvPr id="49" name="人口1人当たり決算額の推移最小値テキスト130">
          <a:extLst>
            <a:ext uri="{FF2B5EF4-FFF2-40B4-BE49-F238E27FC236}">
              <a16:creationId xmlns:a16="http://schemas.microsoft.com/office/drawing/2014/main" id="{00000000-0008-0000-0500-000031000000}"/>
            </a:ext>
          </a:extLst>
        </xdr:cNvPr>
        <xdr:cNvSpPr txBox="1"/>
      </xdr:nvSpPr>
      <xdr:spPr>
        <a:xfrm>
          <a:off x="5740400" y="3469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21266</xdr:rowOff>
    </xdr:from>
    <xdr:to>
      <xdr:col>30</xdr:col>
      <xdr:colOff>25400</xdr:colOff>
      <xdr:row>20</xdr:row>
      <xdr:rowOff>21266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34978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89961</xdr:rowOff>
    </xdr:from>
    <xdr:ext cx="762000" cy="259045"/>
    <xdr:sp macro="" textlink="">
      <xdr:nvSpPr>
        <xdr:cNvPr id="51" name="人口1人当たり決算額の推移最大値テキスト130">
          <a:extLst>
            <a:ext uri="{FF2B5EF4-FFF2-40B4-BE49-F238E27FC236}">
              <a16:creationId xmlns:a16="http://schemas.microsoft.com/office/drawing/2014/main" id="{00000000-0008-0000-0500-000033000000}"/>
            </a:ext>
          </a:extLst>
        </xdr:cNvPr>
        <xdr:cNvSpPr txBox="1"/>
      </xdr:nvSpPr>
      <xdr:spPr>
        <a:xfrm>
          <a:off x="5740400" y="185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1,079,714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3584</xdr:rowOff>
    </xdr:from>
    <xdr:to>
      <xdr:col>30</xdr:col>
      <xdr:colOff>25400</xdr:colOff>
      <xdr:row>12</xdr:row>
      <xdr:rowOff>3584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562600" y="21086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101895</xdr:rowOff>
    </xdr:from>
    <xdr:to>
      <xdr:col>29</xdr:col>
      <xdr:colOff>127000</xdr:colOff>
      <xdr:row>19</xdr:row>
      <xdr:rowOff>112877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5003800" y="3407070"/>
          <a:ext cx="647700" cy="109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46406</xdr:rowOff>
    </xdr:from>
    <xdr:ext cx="762000" cy="259045"/>
    <xdr:sp macro="" textlink="">
      <xdr:nvSpPr>
        <xdr:cNvPr id="54" name="人口1人当たり決算額の推移平均値テキスト130">
          <a:extLst>
            <a:ext uri="{FF2B5EF4-FFF2-40B4-BE49-F238E27FC236}">
              <a16:creationId xmlns:a16="http://schemas.microsoft.com/office/drawing/2014/main" id="{00000000-0008-0000-0500-000036000000}"/>
            </a:ext>
          </a:extLst>
        </xdr:cNvPr>
        <xdr:cNvSpPr txBox="1"/>
      </xdr:nvSpPr>
      <xdr:spPr>
        <a:xfrm>
          <a:off x="5740400" y="30086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29879</xdr:rowOff>
    </xdr:from>
    <xdr:to>
      <xdr:col>29</xdr:col>
      <xdr:colOff>177800</xdr:colOff>
      <xdr:row>18</xdr:row>
      <xdr:rowOff>131479</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5600700" y="31636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112877</xdr:rowOff>
    </xdr:from>
    <xdr:to>
      <xdr:col>26</xdr:col>
      <xdr:colOff>50800</xdr:colOff>
      <xdr:row>19</xdr:row>
      <xdr:rowOff>121161</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4305300" y="3418052"/>
          <a:ext cx="698500" cy="82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60106</xdr:rowOff>
    </xdr:from>
    <xdr:to>
      <xdr:col>26</xdr:col>
      <xdr:colOff>101600</xdr:colOff>
      <xdr:row>18</xdr:row>
      <xdr:rowOff>161706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953000" y="31938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433</xdr:rowOff>
    </xdr:from>
    <xdr:ext cx="7366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4622800" y="2962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121161</xdr:rowOff>
    </xdr:from>
    <xdr:to>
      <xdr:col>22</xdr:col>
      <xdr:colOff>114300</xdr:colOff>
      <xdr:row>19</xdr:row>
      <xdr:rowOff>123017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3606800" y="3426336"/>
          <a:ext cx="698500" cy="18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82214</xdr:rowOff>
    </xdr:from>
    <xdr:to>
      <xdr:col>22</xdr:col>
      <xdr:colOff>165100</xdr:colOff>
      <xdr:row>19</xdr:row>
      <xdr:rowOff>12364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4254500" y="32159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22541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924300" y="298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120668</xdr:rowOff>
    </xdr:from>
    <xdr:to>
      <xdr:col>18</xdr:col>
      <xdr:colOff>177800</xdr:colOff>
      <xdr:row>19</xdr:row>
      <xdr:rowOff>123017</xdr:rowOff>
    </xdr:to>
    <xdr:cxnSp macro="">
      <xdr:nvCxnSpPr>
        <xdr:cNvPr id="62" name="直線コネクタ 61">
          <a:extLst>
            <a:ext uri="{FF2B5EF4-FFF2-40B4-BE49-F238E27FC236}">
              <a16:creationId xmlns:a16="http://schemas.microsoft.com/office/drawing/2014/main" id="{00000000-0008-0000-0500-00003E000000}"/>
            </a:ext>
          </a:extLst>
        </xdr:cNvPr>
        <xdr:cNvCxnSpPr/>
      </xdr:nvCxnSpPr>
      <xdr:spPr bwMode="auto">
        <a:xfrm>
          <a:off x="2908300" y="3425843"/>
          <a:ext cx="698500" cy="23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90569</xdr:rowOff>
    </xdr:from>
    <xdr:to>
      <xdr:col>19</xdr:col>
      <xdr:colOff>38100</xdr:colOff>
      <xdr:row>19</xdr:row>
      <xdr:rowOff>20720</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3556000" y="3224294"/>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30896</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225800" y="2993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80534</xdr:rowOff>
    </xdr:from>
    <xdr:to>
      <xdr:col>15</xdr:col>
      <xdr:colOff>101600</xdr:colOff>
      <xdr:row>20</xdr:row>
      <xdr:rowOff>10684</xdr:rowOff>
    </xdr:to>
    <xdr:sp macro="" textlink="">
      <xdr:nvSpPr>
        <xdr:cNvPr id="65" name="フローチャート: 判断 64">
          <a:extLst>
            <a:ext uri="{FF2B5EF4-FFF2-40B4-BE49-F238E27FC236}">
              <a16:creationId xmlns:a16="http://schemas.microsoft.com/office/drawing/2014/main" id="{00000000-0008-0000-0500-000041000000}"/>
            </a:ext>
          </a:extLst>
        </xdr:cNvPr>
        <xdr:cNvSpPr/>
      </xdr:nvSpPr>
      <xdr:spPr bwMode="auto">
        <a:xfrm>
          <a:off x="2857500" y="33857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166911</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527300" y="347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51095</xdr:rowOff>
    </xdr:from>
    <xdr:to>
      <xdr:col>29</xdr:col>
      <xdr:colOff>177800</xdr:colOff>
      <xdr:row>19</xdr:row>
      <xdr:rowOff>152695</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5600700" y="33562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131122</xdr:rowOff>
    </xdr:from>
    <xdr:ext cx="762000" cy="259045"/>
    <xdr:sp macro="" textlink="">
      <xdr:nvSpPr>
        <xdr:cNvPr id="73" name="人口1人当たり決算額の推移該当値テキスト130">
          <a:extLst>
            <a:ext uri="{FF2B5EF4-FFF2-40B4-BE49-F238E27FC236}">
              <a16:creationId xmlns:a16="http://schemas.microsoft.com/office/drawing/2014/main" id="{00000000-0008-0000-0500-000049000000}"/>
            </a:ext>
          </a:extLst>
        </xdr:cNvPr>
        <xdr:cNvSpPr txBox="1"/>
      </xdr:nvSpPr>
      <xdr:spPr>
        <a:xfrm>
          <a:off x="5740400" y="3264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62077</xdr:rowOff>
    </xdr:from>
    <xdr:to>
      <xdr:col>26</xdr:col>
      <xdr:colOff>101600</xdr:colOff>
      <xdr:row>19</xdr:row>
      <xdr:rowOff>163677</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953000" y="33672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148454</xdr:rowOff>
    </xdr:from>
    <xdr:ext cx="7366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4622800" y="3453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70361</xdr:rowOff>
    </xdr:from>
    <xdr:to>
      <xdr:col>22</xdr:col>
      <xdr:colOff>165100</xdr:colOff>
      <xdr:row>20</xdr:row>
      <xdr:rowOff>511</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4254500" y="33755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156738</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924300" y="3461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72217</xdr:rowOff>
    </xdr:from>
    <xdr:to>
      <xdr:col>19</xdr:col>
      <xdr:colOff>38100</xdr:colOff>
      <xdr:row>20</xdr:row>
      <xdr:rowOff>2367</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3556000" y="33773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158594</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3225800" y="346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69868</xdr:rowOff>
    </xdr:from>
    <xdr:to>
      <xdr:col>15</xdr:col>
      <xdr:colOff>101600</xdr:colOff>
      <xdr:row>20</xdr:row>
      <xdr:rowOff>18</xdr:rowOff>
    </xdr:to>
    <xdr:sp macro="" textlink="">
      <xdr:nvSpPr>
        <xdr:cNvPr id="80" name="楕円 79">
          <a:extLst>
            <a:ext uri="{FF2B5EF4-FFF2-40B4-BE49-F238E27FC236}">
              <a16:creationId xmlns:a16="http://schemas.microsoft.com/office/drawing/2014/main" id="{00000000-0008-0000-0500-000050000000}"/>
            </a:ext>
          </a:extLst>
        </xdr:cNvPr>
        <xdr:cNvSpPr/>
      </xdr:nvSpPr>
      <xdr:spPr bwMode="auto">
        <a:xfrm>
          <a:off x="2857500" y="33750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10195</xdr:rowOff>
    </xdr:from>
    <xdr:ext cx="762000" cy="259045"/>
    <xdr:sp macro="" textlink="">
      <xdr:nvSpPr>
        <xdr:cNvPr id="81" name="テキスト ボックス 80">
          <a:extLst>
            <a:ext uri="{FF2B5EF4-FFF2-40B4-BE49-F238E27FC236}">
              <a16:creationId xmlns:a16="http://schemas.microsoft.com/office/drawing/2014/main" id="{00000000-0008-0000-0500-000051000000}"/>
            </a:ext>
          </a:extLst>
        </xdr:cNvPr>
        <xdr:cNvSpPr txBox="1"/>
      </xdr:nvSpPr>
      <xdr:spPr>
        <a:xfrm>
          <a:off x="2527300" y="31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3" name="角丸四角形 82">
          <a:extLst>
            <a:ext uri="{FF2B5EF4-FFF2-40B4-BE49-F238E27FC236}">
              <a16:creationId xmlns:a16="http://schemas.microsoft.com/office/drawing/2014/main" id="{00000000-0008-0000-0500-000053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2" name="楕円 91">
          <a:extLst>
            <a:ext uri="{FF2B5EF4-FFF2-40B4-BE49-F238E27FC236}">
              <a16:creationId xmlns:a16="http://schemas.microsoft.com/office/drawing/2014/main" id="{00000000-0008-0000-0500-00005C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3" name="フローチャート: 判断 92">
          <a:extLst>
            <a:ext uri="{FF2B5EF4-FFF2-40B4-BE49-F238E27FC236}">
              <a16:creationId xmlns:a16="http://schemas.microsoft.com/office/drawing/2014/main" id="{00000000-0008-0000-0500-00005D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4" name="正方形/長方形 93">
          <a:extLst>
            <a:ext uri="{FF2B5EF4-FFF2-40B4-BE49-F238E27FC236}">
              <a16:creationId xmlns:a16="http://schemas.microsoft.com/office/drawing/2014/main" id="{00000000-0008-0000-0500-00005E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229180</xdr:rowOff>
    </xdr:from>
    <xdr:to>
      <xdr:col>29</xdr:col>
      <xdr:colOff>127000</xdr:colOff>
      <xdr:row>37</xdr:row>
      <xdr:rowOff>151479</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153730"/>
          <a:ext cx="0" cy="11224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123556</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248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151479</xdr:rowOff>
    </xdr:from>
    <xdr:to>
      <xdr:col>30</xdr:col>
      <xdr:colOff>25400</xdr:colOff>
      <xdr:row>37</xdr:row>
      <xdr:rowOff>151479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2761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144107</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89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229180</xdr:rowOff>
    </xdr:from>
    <xdr:to>
      <xdr:col>30</xdr:col>
      <xdr:colOff>25400</xdr:colOff>
      <xdr:row>33</xdr:row>
      <xdr:rowOff>229180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1537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112595</xdr:rowOff>
    </xdr:from>
    <xdr:to>
      <xdr:col>29</xdr:col>
      <xdr:colOff>127000</xdr:colOff>
      <xdr:row>36</xdr:row>
      <xdr:rowOff>139786</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003800" y="7065845"/>
          <a:ext cx="647700" cy="271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141213</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7515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296136</xdr:rowOff>
    </xdr:from>
    <xdr:to>
      <xdr:col>29</xdr:col>
      <xdr:colOff>177800</xdr:colOff>
      <xdr:row>36</xdr:row>
      <xdr:rowOff>54836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906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77108</xdr:rowOff>
    </xdr:from>
    <xdr:to>
      <xdr:col>26</xdr:col>
      <xdr:colOff>50800</xdr:colOff>
      <xdr:row>36</xdr:row>
      <xdr:rowOff>112595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4305300" y="7030358"/>
          <a:ext cx="698500" cy="354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322307</xdr:rowOff>
    </xdr:from>
    <xdr:to>
      <xdr:col>26</xdr:col>
      <xdr:colOff>101600</xdr:colOff>
      <xdr:row>36</xdr:row>
      <xdr:rowOff>81007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6932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91184</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6701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77108</xdr:rowOff>
    </xdr:from>
    <xdr:to>
      <xdr:col>22</xdr:col>
      <xdr:colOff>114300</xdr:colOff>
      <xdr:row>36</xdr:row>
      <xdr:rowOff>120702</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3606800" y="7030358"/>
          <a:ext cx="698500" cy="435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3421</xdr:rowOff>
    </xdr:from>
    <xdr:to>
      <xdr:col>22</xdr:col>
      <xdr:colOff>165100</xdr:colOff>
      <xdr:row>36</xdr:row>
      <xdr:rowOff>105021</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69566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115198</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6725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120702</xdr:rowOff>
    </xdr:from>
    <xdr:to>
      <xdr:col>18</xdr:col>
      <xdr:colOff>177800</xdr:colOff>
      <xdr:row>36</xdr:row>
      <xdr:rowOff>126756</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7073952"/>
          <a:ext cx="698500" cy="60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329222</xdr:rowOff>
    </xdr:from>
    <xdr:to>
      <xdr:col>19</xdr:col>
      <xdr:colOff>38100</xdr:colOff>
      <xdr:row>36</xdr:row>
      <xdr:rowOff>87922</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6939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98099</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67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52010</xdr:rowOff>
    </xdr:from>
    <xdr:to>
      <xdr:col>15</xdr:col>
      <xdr:colOff>101600</xdr:colOff>
      <xdr:row>36</xdr:row>
      <xdr:rowOff>153610</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70052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163787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6774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88986</xdr:rowOff>
    </xdr:from>
    <xdr:to>
      <xdr:col>29</xdr:col>
      <xdr:colOff>177800</xdr:colOff>
      <xdr:row>37</xdr:row>
      <xdr:rowOff>19136</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70422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61063</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701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61795</xdr:rowOff>
    </xdr:from>
    <xdr:to>
      <xdr:col>26</xdr:col>
      <xdr:colOff>101600</xdr:colOff>
      <xdr:row>36</xdr:row>
      <xdr:rowOff>163395</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70150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148172</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7101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26308</xdr:rowOff>
    </xdr:from>
    <xdr:to>
      <xdr:col>22</xdr:col>
      <xdr:colOff>165100</xdr:colOff>
      <xdr:row>36</xdr:row>
      <xdr:rowOff>127908</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69795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112685</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7065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69902</xdr:rowOff>
    </xdr:from>
    <xdr:to>
      <xdr:col>19</xdr:col>
      <xdr:colOff>38100</xdr:colOff>
      <xdr:row>37</xdr:row>
      <xdr:rowOff>52</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70231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156279</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7109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75956</xdr:rowOff>
    </xdr:from>
    <xdr:to>
      <xdr:col>15</xdr:col>
      <xdr:colOff>101600</xdr:colOff>
      <xdr:row>37</xdr:row>
      <xdr:rowOff>6106</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70292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162333</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115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大阪府千早赤阪村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4,782
4,757
37.30
4,063,880
3,822,483
195,794
2,346,003
3,692,906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155789</xdr:rowOff>
    </xdr:from>
    <xdr:to>
      <xdr:col>24</xdr:col>
      <xdr:colOff>62865</xdr:colOff>
      <xdr:row>38</xdr:row>
      <xdr:rowOff>114308</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127839"/>
          <a:ext cx="1270" cy="1501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118135</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33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114308</xdr:rowOff>
    </xdr:from>
    <xdr:to>
      <xdr:col>24</xdr:col>
      <xdr:colOff>152400</xdr:colOff>
      <xdr:row>38</xdr:row>
      <xdr:rowOff>114308</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29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102466</xdr:rowOff>
    </xdr:from>
    <xdr:ext cx="690189"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9030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155789</xdr:rowOff>
    </xdr:from>
    <xdr:to>
      <xdr:col>24</xdr:col>
      <xdr:colOff>152400</xdr:colOff>
      <xdr:row>29</xdr:row>
      <xdr:rowOff>155789</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127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14654</xdr:rowOff>
    </xdr:from>
    <xdr:to>
      <xdr:col>24</xdr:col>
      <xdr:colOff>63500</xdr:colOff>
      <xdr:row>38</xdr:row>
      <xdr:rowOff>18194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3797300" y="6529754"/>
          <a:ext cx="838200" cy="3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138339</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1390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115462</xdr:rowOff>
    </xdr:from>
    <xdr:to>
      <xdr:col>24</xdr:col>
      <xdr:colOff>114300</xdr:colOff>
      <xdr:row>37</xdr:row>
      <xdr:rowOff>45612</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287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14654</xdr:rowOff>
    </xdr:from>
    <xdr:to>
      <xdr:col>19</xdr:col>
      <xdr:colOff>177800</xdr:colOff>
      <xdr:row>38</xdr:row>
      <xdr:rowOff>15208</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6529754"/>
          <a:ext cx="889000" cy="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145288</xdr:rowOff>
    </xdr:from>
    <xdr:to>
      <xdr:col>20</xdr:col>
      <xdr:colOff>38100</xdr:colOff>
      <xdr:row>37</xdr:row>
      <xdr:rowOff>75438</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1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91965</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092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15208</xdr:rowOff>
    </xdr:from>
    <xdr:to>
      <xdr:col>15</xdr:col>
      <xdr:colOff>50800</xdr:colOff>
      <xdr:row>38</xdr:row>
      <xdr:rowOff>23225</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6530308"/>
          <a:ext cx="889000" cy="8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166147</xdr:rowOff>
    </xdr:from>
    <xdr:to>
      <xdr:col>15</xdr:col>
      <xdr:colOff>101600</xdr:colOff>
      <xdr:row>37</xdr:row>
      <xdr:rowOff>96297</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112824</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113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23225</xdr:rowOff>
    </xdr:from>
    <xdr:to>
      <xdr:col>10</xdr:col>
      <xdr:colOff>114300</xdr:colOff>
      <xdr:row>38</xdr:row>
      <xdr:rowOff>29668</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538325"/>
          <a:ext cx="889000" cy="6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170567</xdr:rowOff>
    </xdr:from>
    <xdr:to>
      <xdr:col>10</xdr:col>
      <xdr:colOff>165100</xdr:colOff>
      <xdr:row>37</xdr:row>
      <xdr:rowOff>100717</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117244</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117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22998</xdr:rowOff>
    </xdr:from>
    <xdr:to>
      <xdr:col>6</xdr:col>
      <xdr:colOff>38100</xdr:colOff>
      <xdr:row>38</xdr:row>
      <xdr:rowOff>124598</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53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115725</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630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138844</xdr:rowOff>
    </xdr:from>
    <xdr:to>
      <xdr:col>24</xdr:col>
      <xdr:colOff>114300</xdr:colOff>
      <xdr:row>38</xdr:row>
      <xdr:rowOff>68994</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48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53771</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6397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135304</xdr:rowOff>
    </xdr:from>
    <xdr:to>
      <xdr:col>20</xdr:col>
      <xdr:colOff>38100</xdr:colOff>
      <xdr:row>38</xdr:row>
      <xdr:rowOff>65454</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478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56581</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6571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135858</xdr:rowOff>
    </xdr:from>
    <xdr:to>
      <xdr:col>15</xdr:col>
      <xdr:colOff>101600</xdr:colOff>
      <xdr:row>38</xdr:row>
      <xdr:rowOff>66008</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47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57135</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65722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143875</xdr:rowOff>
    </xdr:from>
    <xdr:to>
      <xdr:col>10</xdr:col>
      <xdr:colOff>165100</xdr:colOff>
      <xdr:row>38</xdr:row>
      <xdr:rowOff>74025</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487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65152</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6580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150318</xdr:rowOff>
    </xdr:from>
    <xdr:to>
      <xdr:col>6</xdr:col>
      <xdr:colOff>38100</xdr:colOff>
      <xdr:row>38</xdr:row>
      <xdr:rowOff>80468</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493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96995</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6269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25400</xdr:rowOff>
    </xdr:from>
    <xdr:to>
      <xdr:col>28</xdr:col>
      <xdr:colOff>114300</xdr:colOff>
      <xdr:row>58</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54627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50</xdr:row>
      <xdr:rowOff>111777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9270</xdr:rowOff>
    </xdr:from>
    <xdr:to>
      <xdr:col>24</xdr:col>
      <xdr:colOff>62865</xdr:colOff>
      <xdr:row>57</xdr:row>
      <xdr:rowOff>144040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753220"/>
          <a:ext cx="1270" cy="1163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147867</xdr:rowOff>
    </xdr:from>
    <xdr:ext cx="534377"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9920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144040</xdr:rowOff>
    </xdr:from>
    <xdr:to>
      <xdr:col>24</xdr:col>
      <xdr:colOff>152400</xdr:colOff>
      <xdr:row>57</xdr:row>
      <xdr:rowOff>144040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9916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127397</xdr:rowOff>
    </xdr:from>
    <xdr:ext cx="690189"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52844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9270</xdr:rowOff>
    </xdr:from>
    <xdr:to>
      <xdr:col>24</xdr:col>
      <xdr:colOff>152400</xdr:colOff>
      <xdr:row>51</xdr:row>
      <xdr:rowOff>9270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753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116860</xdr:rowOff>
    </xdr:from>
    <xdr:to>
      <xdr:col>24</xdr:col>
      <xdr:colOff>63500</xdr:colOff>
      <xdr:row>57</xdr:row>
      <xdr:rowOff>117443</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3797300" y="9889510"/>
          <a:ext cx="838200" cy="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167930</xdr:rowOff>
    </xdr:from>
    <xdr:ext cx="599010"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5976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145053</xdr:rowOff>
    </xdr:from>
    <xdr:to>
      <xdr:col>24</xdr:col>
      <xdr:colOff>114300</xdr:colOff>
      <xdr:row>57</xdr:row>
      <xdr:rowOff>75203</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74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117443</xdr:rowOff>
    </xdr:from>
    <xdr:to>
      <xdr:col>19</xdr:col>
      <xdr:colOff>177800</xdr:colOff>
      <xdr:row>57</xdr:row>
      <xdr:rowOff>127116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2908300" y="9890093"/>
          <a:ext cx="889000" cy="9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154837</xdr:rowOff>
    </xdr:from>
    <xdr:to>
      <xdr:col>20</xdr:col>
      <xdr:colOff>38100</xdr:colOff>
      <xdr:row>57</xdr:row>
      <xdr:rowOff>84987</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75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101514</xdr:rowOff>
    </xdr:from>
    <xdr:ext cx="59901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497795" y="9531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125842</xdr:rowOff>
    </xdr:from>
    <xdr:to>
      <xdr:col>15</xdr:col>
      <xdr:colOff>50800</xdr:colOff>
      <xdr:row>57</xdr:row>
      <xdr:rowOff>127116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019300" y="9898492"/>
          <a:ext cx="889000" cy="1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3532</xdr:rowOff>
    </xdr:from>
    <xdr:to>
      <xdr:col>15</xdr:col>
      <xdr:colOff>101600</xdr:colOff>
      <xdr:row>57</xdr:row>
      <xdr:rowOff>105132</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77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121659</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08795" y="9551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125842</xdr:rowOff>
    </xdr:from>
    <xdr:to>
      <xdr:col>10</xdr:col>
      <xdr:colOff>114300</xdr:colOff>
      <xdr:row>57</xdr:row>
      <xdr:rowOff>128021</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1130300" y="9898492"/>
          <a:ext cx="889000" cy="2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166033</xdr:rowOff>
    </xdr:from>
    <xdr:to>
      <xdr:col>10</xdr:col>
      <xdr:colOff>165100</xdr:colOff>
      <xdr:row>57</xdr:row>
      <xdr:rowOff>96183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76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112710</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19795" y="9542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73485</xdr:rowOff>
    </xdr:from>
    <xdr:to>
      <xdr:col>6</xdr:col>
      <xdr:colOff>38100</xdr:colOff>
      <xdr:row>58</xdr:row>
      <xdr:rowOff>3635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846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20162</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30795" y="9621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66060</xdr:rowOff>
    </xdr:from>
    <xdr:to>
      <xdr:col>24</xdr:col>
      <xdr:colOff>114300</xdr:colOff>
      <xdr:row>57</xdr:row>
      <xdr:rowOff>167660</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838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152437</xdr:rowOff>
    </xdr:from>
    <xdr:ext cx="599010"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753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66643</xdr:rowOff>
    </xdr:from>
    <xdr:to>
      <xdr:col>20</xdr:col>
      <xdr:colOff>38100</xdr:colOff>
      <xdr:row>57</xdr:row>
      <xdr:rowOff>168243</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839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159370</xdr:rowOff>
    </xdr:from>
    <xdr:ext cx="59901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97795" y="9932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76316</xdr:rowOff>
    </xdr:from>
    <xdr:to>
      <xdr:col>15</xdr:col>
      <xdr:colOff>101600</xdr:colOff>
      <xdr:row>58</xdr:row>
      <xdr:rowOff>6466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848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169043</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08795" y="9941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75042</xdr:rowOff>
    </xdr:from>
    <xdr:to>
      <xdr:col>10</xdr:col>
      <xdr:colOff>165100</xdr:colOff>
      <xdr:row>58</xdr:row>
      <xdr:rowOff>5192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84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167769</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19795" y="9940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77221</xdr:rowOff>
    </xdr:from>
    <xdr:to>
      <xdr:col>6</xdr:col>
      <xdr:colOff>38100</xdr:colOff>
      <xdr:row>58</xdr:row>
      <xdr:rowOff>7371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84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169948</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30795" y="9942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a:extLst>
            <a:ext uri="{FF2B5EF4-FFF2-40B4-BE49-F238E27FC236}">
              <a16:creationId xmlns:a16="http://schemas.microsoft.com/office/drawing/2014/main" id="{00000000-0008-0000-06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106836</xdr:rowOff>
    </xdr:from>
    <xdr:to>
      <xdr:col>24</xdr:col>
      <xdr:colOff>62865</xdr:colOff>
      <xdr:row>78</xdr:row>
      <xdr:rowOff>137711</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flipV="1">
          <a:off x="4633595" y="12279786"/>
          <a:ext cx="1270" cy="1231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141538</xdr:rowOff>
    </xdr:from>
    <xdr:ext cx="378565" cy="259045"/>
    <xdr:sp macro="" textlink="">
      <xdr:nvSpPr>
        <xdr:cNvPr id="166" name="維持補修費最小値テキスト">
          <a:extLst>
            <a:ext uri="{FF2B5EF4-FFF2-40B4-BE49-F238E27FC236}">
              <a16:creationId xmlns:a16="http://schemas.microsoft.com/office/drawing/2014/main" id="{00000000-0008-0000-0600-0000A6000000}"/>
            </a:ext>
          </a:extLst>
        </xdr:cNvPr>
        <xdr:cNvSpPr txBox="1"/>
      </xdr:nvSpPr>
      <xdr:spPr>
        <a:xfrm>
          <a:off x="4686300" y="13514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137711</xdr:rowOff>
    </xdr:from>
    <xdr:to>
      <xdr:col>24</xdr:col>
      <xdr:colOff>152400</xdr:colOff>
      <xdr:row>78</xdr:row>
      <xdr:rowOff>137711</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4546600" y="13510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53513</xdr:rowOff>
    </xdr:from>
    <xdr:ext cx="599010" cy="259045"/>
    <xdr:sp macro="" textlink="">
      <xdr:nvSpPr>
        <xdr:cNvPr id="168" name="維持補修費最大値テキスト">
          <a:extLst>
            <a:ext uri="{FF2B5EF4-FFF2-40B4-BE49-F238E27FC236}">
              <a16:creationId xmlns:a16="http://schemas.microsoft.com/office/drawing/2014/main" id="{00000000-0008-0000-0600-0000A8000000}"/>
            </a:ext>
          </a:extLst>
        </xdr:cNvPr>
        <xdr:cNvSpPr txBox="1"/>
      </xdr:nvSpPr>
      <xdr:spPr>
        <a:xfrm>
          <a:off x="4686300" y="12055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106836</xdr:rowOff>
    </xdr:from>
    <xdr:to>
      <xdr:col>24</xdr:col>
      <xdr:colOff>152400</xdr:colOff>
      <xdr:row>71</xdr:row>
      <xdr:rowOff>106836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2279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135077</xdr:rowOff>
    </xdr:from>
    <xdr:to>
      <xdr:col>24</xdr:col>
      <xdr:colOff>63500</xdr:colOff>
      <xdr:row>78</xdr:row>
      <xdr:rowOff>137204</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3797300" y="13508177"/>
          <a:ext cx="838200" cy="2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152655</xdr:rowOff>
    </xdr:from>
    <xdr:ext cx="534377" cy="259045"/>
    <xdr:sp macro="" textlink="">
      <xdr:nvSpPr>
        <xdr:cNvPr id="171" name="維持補修費平均値テキスト">
          <a:extLst>
            <a:ext uri="{FF2B5EF4-FFF2-40B4-BE49-F238E27FC236}">
              <a16:creationId xmlns:a16="http://schemas.microsoft.com/office/drawing/2014/main" id="{00000000-0008-0000-0600-0000AB000000}"/>
            </a:ext>
          </a:extLst>
        </xdr:cNvPr>
        <xdr:cNvSpPr txBox="1"/>
      </xdr:nvSpPr>
      <xdr:spPr>
        <a:xfrm>
          <a:off x="4686300" y="13182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129778</xdr:rowOff>
    </xdr:from>
    <xdr:to>
      <xdr:col>24</xdr:col>
      <xdr:colOff>114300</xdr:colOff>
      <xdr:row>78</xdr:row>
      <xdr:rowOff>59928</xdr:rowOff>
    </xdr:to>
    <xdr:sp macro="" textlink="">
      <xdr:nvSpPr>
        <xdr:cNvPr id="172" name="フローチャート: 判断 171">
          <a:extLst>
            <a:ext uri="{FF2B5EF4-FFF2-40B4-BE49-F238E27FC236}">
              <a16:creationId xmlns:a16="http://schemas.microsoft.com/office/drawing/2014/main" id="{00000000-0008-0000-0600-0000AC000000}"/>
            </a:ext>
          </a:extLst>
        </xdr:cNvPr>
        <xdr:cNvSpPr/>
      </xdr:nvSpPr>
      <xdr:spPr>
        <a:xfrm>
          <a:off x="4584700" y="13331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135077</xdr:rowOff>
    </xdr:from>
    <xdr:to>
      <xdr:col>19</xdr:col>
      <xdr:colOff>177800</xdr:colOff>
      <xdr:row>78</xdr:row>
      <xdr:rowOff>135438</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2908300" y="13508177"/>
          <a:ext cx="889000" cy="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130697</xdr:rowOff>
    </xdr:from>
    <xdr:to>
      <xdr:col>20</xdr:col>
      <xdr:colOff>38100</xdr:colOff>
      <xdr:row>78</xdr:row>
      <xdr:rowOff>60847</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3746500" y="1333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77374</xdr:rowOff>
    </xdr:from>
    <xdr:ext cx="534377" cy="259045"/>
    <xdr:sp macro="" textlink="">
      <xdr:nvSpPr>
        <xdr:cNvPr id="175" name="テキスト ボックス 174">
          <a:extLst>
            <a:ext uri="{FF2B5EF4-FFF2-40B4-BE49-F238E27FC236}">
              <a16:creationId xmlns:a16="http://schemas.microsoft.com/office/drawing/2014/main" id="{00000000-0008-0000-0600-0000AF000000}"/>
            </a:ext>
          </a:extLst>
        </xdr:cNvPr>
        <xdr:cNvSpPr txBox="1"/>
      </xdr:nvSpPr>
      <xdr:spPr>
        <a:xfrm>
          <a:off x="3530111" y="13107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129102</xdr:rowOff>
    </xdr:from>
    <xdr:to>
      <xdr:col>15</xdr:col>
      <xdr:colOff>50800</xdr:colOff>
      <xdr:row>78</xdr:row>
      <xdr:rowOff>135438</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2019300" y="13502202"/>
          <a:ext cx="889000" cy="6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137282</xdr:rowOff>
    </xdr:from>
    <xdr:to>
      <xdr:col>15</xdr:col>
      <xdr:colOff>101600</xdr:colOff>
      <xdr:row>78</xdr:row>
      <xdr:rowOff>67432</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2857500" y="1333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83959</xdr:rowOff>
    </xdr:from>
    <xdr:ext cx="534377"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2641111" y="13114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129102</xdr:rowOff>
    </xdr:from>
    <xdr:to>
      <xdr:col>10</xdr:col>
      <xdr:colOff>114300</xdr:colOff>
      <xdr:row>78</xdr:row>
      <xdr:rowOff>136327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1130300" y="13502202"/>
          <a:ext cx="889000" cy="7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155510</xdr:rowOff>
    </xdr:from>
    <xdr:to>
      <xdr:col>10</xdr:col>
      <xdr:colOff>165100</xdr:colOff>
      <xdr:row>78</xdr:row>
      <xdr:rowOff>85660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1968500" y="1335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102187</xdr:rowOff>
    </xdr:from>
    <xdr:ext cx="534377"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1752111" y="1313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48406</xdr:rowOff>
    </xdr:from>
    <xdr:to>
      <xdr:col>6</xdr:col>
      <xdr:colOff>38100</xdr:colOff>
      <xdr:row>78</xdr:row>
      <xdr:rowOff>150006</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079500" y="1342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166533</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895428" y="13196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86404</xdr:rowOff>
    </xdr:from>
    <xdr:to>
      <xdr:col>24</xdr:col>
      <xdr:colOff>114300</xdr:colOff>
      <xdr:row>79</xdr:row>
      <xdr:rowOff>16554</xdr:rowOff>
    </xdr:to>
    <xdr:sp macro="" textlink="">
      <xdr:nvSpPr>
        <xdr:cNvPr id="189" name="楕円 188">
          <a:extLst>
            <a:ext uri="{FF2B5EF4-FFF2-40B4-BE49-F238E27FC236}">
              <a16:creationId xmlns:a16="http://schemas.microsoft.com/office/drawing/2014/main" id="{00000000-0008-0000-0600-0000BD000000}"/>
            </a:ext>
          </a:extLst>
        </xdr:cNvPr>
        <xdr:cNvSpPr/>
      </xdr:nvSpPr>
      <xdr:spPr>
        <a:xfrm>
          <a:off x="4584700" y="13459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1331</xdr:rowOff>
    </xdr:from>
    <xdr:ext cx="378565" cy="259045"/>
    <xdr:sp macro="" textlink="">
      <xdr:nvSpPr>
        <xdr:cNvPr id="190" name="維持補修費該当値テキスト">
          <a:extLst>
            <a:ext uri="{FF2B5EF4-FFF2-40B4-BE49-F238E27FC236}">
              <a16:creationId xmlns:a16="http://schemas.microsoft.com/office/drawing/2014/main" id="{00000000-0008-0000-0600-0000BE000000}"/>
            </a:ext>
          </a:extLst>
        </xdr:cNvPr>
        <xdr:cNvSpPr txBox="1"/>
      </xdr:nvSpPr>
      <xdr:spPr>
        <a:xfrm>
          <a:off x="4686300" y="13374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84277</xdr:rowOff>
    </xdr:from>
    <xdr:to>
      <xdr:col>20</xdr:col>
      <xdr:colOff>38100</xdr:colOff>
      <xdr:row>79</xdr:row>
      <xdr:rowOff>14427</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3746500" y="13457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5554</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562428" y="13550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84638</xdr:rowOff>
    </xdr:from>
    <xdr:to>
      <xdr:col>15</xdr:col>
      <xdr:colOff>101600</xdr:colOff>
      <xdr:row>79</xdr:row>
      <xdr:rowOff>14788</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2857500" y="13457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5915</xdr:rowOff>
    </xdr:from>
    <xdr:ext cx="378565"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9017" y="135504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78302</xdr:rowOff>
    </xdr:from>
    <xdr:to>
      <xdr:col>10</xdr:col>
      <xdr:colOff>165100</xdr:colOff>
      <xdr:row>79</xdr:row>
      <xdr:rowOff>8452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1968500" y="13451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171029</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784428" y="13544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85527</xdr:rowOff>
    </xdr:from>
    <xdr:to>
      <xdr:col>6</xdr:col>
      <xdr:colOff>38100</xdr:colOff>
      <xdr:row>79</xdr:row>
      <xdr:rowOff>15677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079500" y="13458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6804</xdr:rowOff>
    </xdr:from>
    <xdr:ext cx="378565"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41017" y="135513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6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6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9" name="直線コネクタ 208">
          <a:extLst>
            <a:ext uri="{FF2B5EF4-FFF2-40B4-BE49-F238E27FC236}">
              <a16:creationId xmlns:a16="http://schemas.microsoft.com/office/drawing/2014/main" id="{00000000-0008-0000-0600-0000D1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扶助費グラフ枠">
          <a:extLst>
            <a:ext uri="{FF2B5EF4-FFF2-40B4-BE49-F238E27FC236}">
              <a16:creationId xmlns:a16="http://schemas.microsoft.com/office/drawing/2014/main" id="{00000000-0008-0000-0600-0000DD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128902</xdr:rowOff>
    </xdr:from>
    <xdr:to>
      <xdr:col>24</xdr:col>
      <xdr:colOff>62865</xdr:colOff>
      <xdr:row>98</xdr:row>
      <xdr:rowOff>68872</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flipV="1">
          <a:off x="4633595" y="15559402"/>
          <a:ext cx="1270" cy="1311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72699</xdr:rowOff>
    </xdr:from>
    <xdr:ext cx="534377" cy="259045"/>
    <xdr:sp macro="" textlink="">
      <xdr:nvSpPr>
        <xdr:cNvPr id="223" name="扶助費最小値テキスト">
          <a:extLst>
            <a:ext uri="{FF2B5EF4-FFF2-40B4-BE49-F238E27FC236}">
              <a16:creationId xmlns:a16="http://schemas.microsoft.com/office/drawing/2014/main" id="{00000000-0008-0000-0600-0000DF000000}"/>
            </a:ext>
          </a:extLst>
        </xdr:cNvPr>
        <xdr:cNvSpPr txBox="1"/>
      </xdr:nvSpPr>
      <xdr:spPr>
        <a:xfrm>
          <a:off x="4686300" y="1687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68872</xdr:rowOff>
    </xdr:from>
    <xdr:to>
      <xdr:col>24</xdr:col>
      <xdr:colOff>152400</xdr:colOff>
      <xdr:row>98</xdr:row>
      <xdr:rowOff>68872</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4546600" y="16870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75579</xdr:rowOff>
    </xdr:from>
    <xdr:ext cx="599010" cy="259045"/>
    <xdr:sp macro="" textlink="">
      <xdr:nvSpPr>
        <xdr:cNvPr id="225" name="扶助費最大値テキスト">
          <a:extLst>
            <a:ext uri="{FF2B5EF4-FFF2-40B4-BE49-F238E27FC236}">
              <a16:creationId xmlns:a16="http://schemas.microsoft.com/office/drawing/2014/main" id="{00000000-0008-0000-0600-0000E1000000}"/>
            </a:ext>
          </a:extLst>
        </xdr:cNvPr>
        <xdr:cNvSpPr txBox="1"/>
      </xdr:nvSpPr>
      <xdr:spPr>
        <a:xfrm>
          <a:off x="4686300" y="15334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128902</xdr:rowOff>
    </xdr:from>
    <xdr:to>
      <xdr:col>24</xdr:col>
      <xdr:colOff>152400</xdr:colOff>
      <xdr:row>90</xdr:row>
      <xdr:rowOff>128902</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5559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93973</xdr:rowOff>
    </xdr:from>
    <xdr:to>
      <xdr:col>24</xdr:col>
      <xdr:colOff>63500</xdr:colOff>
      <xdr:row>95</xdr:row>
      <xdr:rowOff>116756</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3797300" y="16381723"/>
          <a:ext cx="838200" cy="22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5562</xdr:rowOff>
    </xdr:from>
    <xdr:ext cx="534377" cy="259045"/>
    <xdr:sp macro="" textlink="">
      <xdr:nvSpPr>
        <xdr:cNvPr id="228" name="扶助費平均値テキスト">
          <a:extLst>
            <a:ext uri="{FF2B5EF4-FFF2-40B4-BE49-F238E27FC236}">
              <a16:creationId xmlns:a16="http://schemas.microsoft.com/office/drawing/2014/main" id="{00000000-0008-0000-0600-0000E4000000}"/>
            </a:ext>
          </a:extLst>
        </xdr:cNvPr>
        <xdr:cNvSpPr txBox="1"/>
      </xdr:nvSpPr>
      <xdr:spPr>
        <a:xfrm>
          <a:off x="4686300" y="161218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154135</xdr:rowOff>
    </xdr:from>
    <xdr:to>
      <xdr:col>24</xdr:col>
      <xdr:colOff>114300</xdr:colOff>
      <xdr:row>95</xdr:row>
      <xdr:rowOff>84285</xdr:rowOff>
    </xdr:to>
    <xdr:sp macro="" textlink="">
      <xdr:nvSpPr>
        <xdr:cNvPr id="229" name="フローチャート: 判断 228">
          <a:extLst>
            <a:ext uri="{FF2B5EF4-FFF2-40B4-BE49-F238E27FC236}">
              <a16:creationId xmlns:a16="http://schemas.microsoft.com/office/drawing/2014/main" id="{00000000-0008-0000-0600-0000E5000000}"/>
            </a:ext>
          </a:extLst>
        </xdr:cNvPr>
        <xdr:cNvSpPr/>
      </xdr:nvSpPr>
      <xdr:spPr>
        <a:xfrm>
          <a:off x="45847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21568</xdr:rowOff>
    </xdr:from>
    <xdr:to>
      <xdr:col>19</xdr:col>
      <xdr:colOff>177800</xdr:colOff>
      <xdr:row>95</xdr:row>
      <xdr:rowOff>93973</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2908300" y="16309318"/>
          <a:ext cx="889000" cy="72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31544</xdr:rowOff>
    </xdr:from>
    <xdr:to>
      <xdr:col>20</xdr:col>
      <xdr:colOff>38100</xdr:colOff>
      <xdr:row>95</xdr:row>
      <xdr:rowOff>133144</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3746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149671</xdr:rowOff>
    </xdr:from>
    <xdr:ext cx="534377"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3530111" y="1609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21568</xdr:rowOff>
    </xdr:from>
    <xdr:to>
      <xdr:col>15</xdr:col>
      <xdr:colOff>50800</xdr:colOff>
      <xdr:row>96</xdr:row>
      <xdr:rowOff>5344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2019300" y="16309318"/>
          <a:ext cx="889000" cy="155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143428</xdr:rowOff>
    </xdr:from>
    <xdr:to>
      <xdr:col>15</xdr:col>
      <xdr:colOff>101600</xdr:colOff>
      <xdr:row>95</xdr:row>
      <xdr:rowOff>73578</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2857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64705</xdr:rowOff>
    </xdr:from>
    <xdr:ext cx="534377"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2641111" y="16352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5344</xdr:rowOff>
    </xdr:from>
    <xdr:to>
      <xdr:col>10</xdr:col>
      <xdr:colOff>114300</xdr:colOff>
      <xdr:row>96</xdr:row>
      <xdr:rowOff>101547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1130300" y="16464544"/>
          <a:ext cx="889000" cy="96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99507</xdr:rowOff>
    </xdr:from>
    <xdr:to>
      <xdr:col>10</xdr:col>
      <xdr:colOff>165100</xdr:colOff>
      <xdr:row>96</xdr:row>
      <xdr:rowOff>29657</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1968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46184</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1752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143993</xdr:rowOff>
    </xdr:from>
    <xdr:to>
      <xdr:col>6</xdr:col>
      <xdr:colOff>38100</xdr:colOff>
      <xdr:row>96</xdr:row>
      <xdr:rowOff>74143</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079500" y="16431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90670</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863111" y="16206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65956</xdr:rowOff>
    </xdr:from>
    <xdr:to>
      <xdr:col>24</xdr:col>
      <xdr:colOff>114300</xdr:colOff>
      <xdr:row>95</xdr:row>
      <xdr:rowOff>167556</xdr:rowOff>
    </xdr:to>
    <xdr:sp macro="" textlink="">
      <xdr:nvSpPr>
        <xdr:cNvPr id="246" name="楕円 245">
          <a:extLst>
            <a:ext uri="{FF2B5EF4-FFF2-40B4-BE49-F238E27FC236}">
              <a16:creationId xmlns:a16="http://schemas.microsoft.com/office/drawing/2014/main" id="{00000000-0008-0000-0600-0000F6000000}"/>
            </a:ext>
          </a:extLst>
        </xdr:cNvPr>
        <xdr:cNvSpPr/>
      </xdr:nvSpPr>
      <xdr:spPr>
        <a:xfrm>
          <a:off x="4584700" y="1635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44383</xdr:rowOff>
    </xdr:from>
    <xdr:ext cx="534377" cy="259045"/>
    <xdr:sp macro="" textlink="">
      <xdr:nvSpPr>
        <xdr:cNvPr id="247" name="扶助費該当値テキスト">
          <a:extLst>
            <a:ext uri="{FF2B5EF4-FFF2-40B4-BE49-F238E27FC236}">
              <a16:creationId xmlns:a16="http://schemas.microsoft.com/office/drawing/2014/main" id="{00000000-0008-0000-0600-0000F7000000}"/>
            </a:ext>
          </a:extLst>
        </xdr:cNvPr>
        <xdr:cNvSpPr txBox="1"/>
      </xdr:nvSpPr>
      <xdr:spPr>
        <a:xfrm>
          <a:off x="4686300" y="16332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43173</xdr:rowOff>
    </xdr:from>
    <xdr:to>
      <xdr:col>20</xdr:col>
      <xdr:colOff>38100</xdr:colOff>
      <xdr:row>95</xdr:row>
      <xdr:rowOff>144773</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3746500" y="1633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135900</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530111" y="16423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142218</xdr:rowOff>
    </xdr:from>
    <xdr:to>
      <xdr:col>15</xdr:col>
      <xdr:colOff>101600</xdr:colOff>
      <xdr:row>95</xdr:row>
      <xdr:rowOff>72368</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2857500" y="16258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88895</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641111" y="1603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125994</xdr:rowOff>
    </xdr:from>
    <xdr:to>
      <xdr:col>10</xdr:col>
      <xdr:colOff>165100</xdr:colOff>
      <xdr:row>96</xdr:row>
      <xdr:rowOff>56144</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1968500" y="16413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47271</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752111" y="16506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50747</xdr:rowOff>
    </xdr:from>
    <xdr:to>
      <xdr:col>6</xdr:col>
      <xdr:colOff>38100</xdr:colOff>
      <xdr:row>96</xdr:row>
      <xdr:rowOff>152347</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079500" y="16509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143474</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863111" y="16602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a:extLst>
            <a:ext uri="{FF2B5EF4-FFF2-40B4-BE49-F238E27FC236}">
              <a16:creationId xmlns:a16="http://schemas.microsoft.com/office/drawing/2014/main" id="{00000000-0008-0000-0600-000000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a:extLst>
            <a:ext uri="{FF2B5EF4-FFF2-40B4-BE49-F238E27FC236}">
              <a16:creationId xmlns:a16="http://schemas.microsoft.com/office/drawing/2014/main" id="{00000000-0008-0000-0600-000009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111777</xdr:rowOff>
    </xdr:from>
    <xdr:ext cx="685572"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5918428" y="5598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168927</xdr:rowOff>
    </xdr:from>
    <xdr:ext cx="685572"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5918428" y="5140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6" name="補助費等グラフ枠">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58567</xdr:rowOff>
    </xdr:from>
    <xdr:to>
      <xdr:col>54</xdr:col>
      <xdr:colOff>189865</xdr:colOff>
      <xdr:row>38</xdr:row>
      <xdr:rowOff>62333</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flipV="1">
          <a:off x="10475595" y="5202067"/>
          <a:ext cx="1270" cy="13753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66160</xdr:rowOff>
    </xdr:from>
    <xdr:ext cx="534377" cy="259045"/>
    <xdr:sp macro="" textlink="">
      <xdr:nvSpPr>
        <xdr:cNvPr id="278" name="補助費等最小値テキスト">
          <a:extLst>
            <a:ext uri="{FF2B5EF4-FFF2-40B4-BE49-F238E27FC236}">
              <a16:creationId xmlns:a16="http://schemas.microsoft.com/office/drawing/2014/main" id="{00000000-0008-0000-0600-000016010000}"/>
            </a:ext>
          </a:extLst>
        </xdr:cNvPr>
        <xdr:cNvSpPr txBox="1"/>
      </xdr:nvSpPr>
      <xdr:spPr>
        <a:xfrm>
          <a:off x="10528300" y="658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62333</xdr:rowOff>
    </xdr:from>
    <xdr:to>
      <xdr:col>55</xdr:col>
      <xdr:colOff>88900</xdr:colOff>
      <xdr:row>38</xdr:row>
      <xdr:rowOff>62333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10388600" y="6577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5244</xdr:rowOff>
    </xdr:from>
    <xdr:ext cx="690189" cy="259045"/>
    <xdr:sp macro="" textlink="">
      <xdr:nvSpPr>
        <xdr:cNvPr id="280" name="補助費等最大値テキスト">
          <a:extLst>
            <a:ext uri="{FF2B5EF4-FFF2-40B4-BE49-F238E27FC236}">
              <a16:creationId xmlns:a16="http://schemas.microsoft.com/office/drawing/2014/main" id="{00000000-0008-0000-0600-000018010000}"/>
            </a:ext>
          </a:extLst>
        </xdr:cNvPr>
        <xdr:cNvSpPr txBox="1"/>
      </xdr:nvSpPr>
      <xdr:spPr>
        <a:xfrm>
          <a:off x="10528300" y="497729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58567</xdr:rowOff>
    </xdr:from>
    <xdr:to>
      <xdr:col>55</xdr:col>
      <xdr:colOff>88900</xdr:colOff>
      <xdr:row>30</xdr:row>
      <xdr:rowOff>58567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10388600" y="5202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60747</xdr:rowOff>
    </xdr:from>
    <xdr:to>
      <xdr:col>55</xdr:col>
      <xdr:colOff>0</xdr:colOff>
      <xdr:row>38</xdr:row>
      <xdr:rowOff>61286</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9639300" y="6575847"/>
          <a:ext cx="838200" cy="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61823</xdr:rowOff>
    </xdr:from>
    <xdr:ext cx="599010" cy="259045"/>
    <xdr:sp macro="" textlink="">
      <xdr:nvSpPr>
        <xdr:cNvPr id="283" name="補助費等平均値テキスト">
          <a:extLst>
            <a:ext uri="{FF2B5EF4-FFF2-40B4-BE49-F238E27FC236}">
              <a16:creationId xmlns:a16="http://schemas.microsoft.com/office/drawing/2014/main" id="{00000000-0008-0000-0600-00001B010000}"/>
            </a:ext>
          </a:extLst>
        </xdr:cNvPr>
        <xdr:cNvSpPr txBox="1"/>
      </xdr:nvSpPr>
      <xdr:spPr>
        <a:xfrm>
          <a:off x="10528300" y="62340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38946</xdr:rowOff>
    </xdr:from>
    <xdr:to>
      <xdr:col>55</xdr:col>
      <xdr:colOff>50800</xdr:colOff>
      <xdr:row>37</xdr:row>
      <xdr:rowOff>140546</xdr:rowOff>
    </xdr:to>
    <xdr:sp macro="" textlink="">
      <xdr:nvSpPr>
        <xdr:cNvPr id="284" name="フローチャート: 判断 283">
          <a:extLst>
            <a:ext uri="{FF2B5EF4-FFF2-40B4-BE49-F238E27FC236}">
              <a16:creationId xmlns:a16="http://schemas.microsoft.com/office/drawing/2014/main" id="{00000000-0008-0000-0600-00001C010000}"/>
            </a:ext>
          </a:extLst>
        </xdr:cNvPr>
        <xdr:cNvSpPr/>
      </xdr:nvSpPr>
      <xdr:spPr>
        <a:xfrm>
          <a:off x="10426700" y="6382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60747</xdr:rowOff>
    </xdr:from>
    <xdr:to>
      <xdr:col>50</xdr:col>
      <xdr:colOff>114300</xdr:colOff>
      <xdr:row>38</xdr:row>
      <xdr:rowOff>82603</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8750300" y="6575847"/>
          <a:ext cx="889000" cy="21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48564</xdr:rowOff>
    </xdr:from>
    <xdr:to>
      <xdr:col>50</xdr:col>
      <xdr:colOff>165100</xdr:colOff>
      <xdr:row>37</xdr:row>
      <xdr:rowOff>150164</xdr:rowOff>
    </xdr:to>
    <xdr:sp macro="" textlink="">
      <xdr:nvSpPr>
        <xdr:cNvPr id="286" name="フローチャート: 判断 285">
          <a:extLst>
            <a:ext uri="{FF2B5EF4-FFF2-40B4-BE49-F238E27FC236}">
              <a16:creationId xmlns:a16="http://schemas.microsoft.com/office/drawing/2014/main" id="{00000000-0008-0000-0600-00001E010000}"/>
            </a:ext>
          </a:extLst>
        </xdr:cNvPr>
        <xdr:cNvSpPr/>
      </xdr:nvSpPr>
      <xdr:spPr>
        <a:xfrm>
          <a:off x="9588500" y="639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166691</xdr:rowOff>
    </xdr:from>
    <xdr:ext cx="599010"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9339795" y="6167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149700</xdr:rowOff>
    </xdr:from>
    <xdr:to>
      <xdr:col>45</xdr:col>
      <xdr:colOff>177800</xdr:colOff>
      <xdr:row>38</xdr:row>
      <xdr:rowOff>82603</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7861300" y="6493350"/>
          <a:ext cx="889000" cy="104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63066</xdr:rowOff>
    </xdr:from>
    <xdr:to>
      <xdr:col>46</xdr:col>
      <xdr:colOff>38100</xdr:colOff>
      <xdr:row>37</xdr:row>
      <xdr:rowOff>164666</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8699500" y="640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9743</xdr:rowOff>
    </xdr:from>
    <xdr:ext cx="599010"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8450795" y="6181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149700</xdr:rowOff>
    </xdr:from>
    <xdr:to>
      <xdr:col>41</xdr:col>
      <xdr:colOff>50800</xdr:colOff>
      <xdr:row>38</xdr:row>
      <xdr:rowOff>81783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6972300" y="6493350"/>
          <a:ext cx="889000" cy="103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133264</xdr:rowOff>
    </xdr:from>
    <xdr:to>
      <xdr:col>41</xdr:col>
      <xdr:colOff>101600</xdr:colOff>
      <xdr:row>37</xdr:row>
      <xdr:rowOff>63414</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7810500" y="6305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79941</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7561795" y="6080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155773</xdr:rowOff>
    </xdr:from>
    <xdr:to>
      <xdr:col>36</xdr:col>
      <xdr:colOff>165100</xdr:colOff>
      <xdr:row>38</xdr:row>
      <xdr:rowOff>85923</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6921500" y="6499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102450</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6672795" y="6274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10486</xdr:rowOff>
    </xdr:from>
    <xdr:to>
      <xdr:col>55</xdr:col>
      <xdr:colOff>50800</xdr:colOff>
      <xdr:row>38</xdr:row>
      <xdr:rowOff>112086</xdr:rowOff>
    </xdr:to>
    <xdr:sp macro="" textlink="">
      <xdr:nvSpPr>
        <xdr:cNvPr id="301" name="楕円 300">
          <a:extLst>
            <a:ext uri="{FF2B5EF4-FFF2-40B4-BE49-F238E27FC236}">
              <a16:creationId xmlns:a16="http://schemas.microsoft.com/office/drawing/2014/main" id="{00000000-0008-0000-0600-00002D010000}"/>
            </a:ext>
          </a:extLst>
        </xdr:cNvPr>
        <xdr:cNvSpPr/>
      </xdr:nvSpPr>
      <xdr:spPr>
        <a:xfrm>
          <a:off x="10426700" y="6525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96864</xdr:rowOff>
    </xdr:from>
    <xdr:ext cx="534377" cy="259045"/>
    <xdr:sp macro="" textlink="">
      <xdr:nvSpPr>
        <xdr:cNvPr id="302" name="補助費等該当値テキスト">
          <a:extLst>
            <a:ext uri="{FF2B5EF4-FFF2-40B4-BE49-F238E27FC236}">
              <a16:creationId xmlns:a16="http://schemas.microsoft.com/office/drawing/2014/main" id="{00000000-0008-0000-0600-00002E010000}"/>
            </a:ext>
          </a:extLst>
        </xdr:cNvPr>
        <xdr:cNvSpPr txBox="1"/>
      </xdr:nvSpPr>
      <xdr:spPr>
        <a:xfrm>
          <a:off x="10528300" y="6440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9947</xdr:rowOff>
    </xdr:from>
    <xdr:to>
      <xdr:col>50</xdr:col>
      <xdr:colOff>165100</xdr:colOff>
      <xdr:row>38</xdr:row>
      <xdr:rowOff>111547</xdr:rowOff>
    </xdr:to>
    <xdr:sp macro="" textlink="">
      <xdr:nvSpPr>
        <xdr:cNvPr id="303" name="楕円 302">
          <a:extLst>
            <a:ext uri="{FF2B5EF4-FFF2-40B4-BE49-F238E27FC236}">
              <a16:creationId xmlns:a16="http://schemas.microsoft.com/office/drawing/2014/main" id="{00000000-0008-0000-0600-00002F010000}"/>
            </a:ext>
          </a:extLst>
        </xdr:cNvPr>
        <xdr:cNvSpPr/>
      </xdr:nvSpPr>
      <xdr:spPr>
        <a:xfrm>
          <a:off x="9588500" y="652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102674</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372111" y="6617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31803</xdr:rowOff>
    </xdr:from>
    <xdr:to>
      <xdr:col>46</xdr:col>
      <xdr:colOff>38100</xdr:colOff>
      <xdr:row>38</xdr:row>
      <xdr:rowOff>133403</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8699500" y="6546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124530</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83111" y="6639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98900</xdr:rowOff>
    </xdr:from>
    <xdr:to>
      <xdr:col>41</xdr:col>
      <xdr:colOff>101600</xdr:colOff>
      <xdr:row>38</xdr:row>
      <xdr:rowOff>29049</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7810500" y="644255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20177</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561795" y="6535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30983</xdr:rowOff>
    </xdr:from>
    <xdr:to>
      <xdr:col>36</xdr:col>
      <xdr:colOff>165100</xdr:colOff>
      <xdr:row>38</xdr:row>
      <xdr:rowOff>132583</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6921500" y="6546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123710</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05111" y="663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1" name="正方形/長方形 310">
          <a:extLst>
            <a:ext uri="{FF2B5EF4-FFF2-40B4-BE49-F238E27FC236}">
              <a16:creationId xmlns:a16="http://schemas.microsoft.com/office/drawing/2014/main" id="{00000000-0008-0000-0600-00003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2" name="正方形/長方形 311">
          <a:extLst>
            <a:ext uri="{FF2B5EF4-FFF2-40B4-BE49-F238E27FC236}">
              <a16:creationId xmlns:a16="http://schemas.microsoft.com/office/drawing/2014/main" id="{00000000-0008-0000-0600-00003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3" name="正方形/長方形 312">
          <a:extLst>
            <a:ext uri="{FF2B5EF4-FFF2-40B4-BE49-F238E27FC236}">
              <a16:creationId xmlns:a16="http://schemas.microsoft.com/office/drawing/2014/main" id="{00000000-0008-0000-0600-00003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0" name="直線コネクタ 319">
          <a:extLst>
            <a:ext uri="{FF2B5EF4-FFF2-40B4-BE49-F238E27FC236}">
              <a16:creationId xmlns:a16="http://schemas.microsoft.com/office/drawing/2014/main" id="{00000000-0008-0000-0600-00004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1" name="直線コネクタ 320">
          <a:extLst>
            <a:ext uri="{FF2B5EF4-FFF2-40B4-BE49-F238E27FC236}">
              <a16:creationId xmlns:a16="http://schemas.microsoft.com/office/drawing/2014/main" id="{00000000-0008-0000-0600-000041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3" name="直線コネクタ 322">
          <a:extLst>
            <a:ext uri="{FF2B5EF4-FFF2-40B4-BE49-F238E27FC236}">
              <a16:creationId xmlns:a16="http://schemas.microsoft.com/office/drawing/2014/main" id="{00000000-0008-0000-0600-000043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1" name="普通建設事業費グラフ枠">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94975</xdr:rowOff>
    </xdr:from>
    <xdr:to>
      <xdr:col>54</xdr:col>
      <xdr:colOff>189865</xdr:colOff>
      <xdr:row>58</xdr:row>
      <xdr:rowOff>130861</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flipV="1">
          <a:off x="10475595" y="8667475"/>
          <a:ext cx="1270" cy="1407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134688</xdr:rowOff>
    </xdr:from>
    <xdr:ext cx="534377" cy="259045"/>
    <xdr:sp macro="" textlink="">
      <xdr:nvSpPr>
        <xdr:cNvPr id="333" name="普通建設事業費最小値テキスト">
          <a:extLst>
            <a:ext uri="{FF2B5EF4-FFF2-40B4-BE49-F238E27FC236}">
              <a16:creationId xmlns:a16="http://schemas.microsoft.com/office/drawing/2014/main" id="{00000000-0008-0000-0600-00004D010000}"/>
            </a:ext>
          </a:extLst>
        </xdr:cNvPr>
        <xdr:cNvSpPr txBox="1"/>
      </xdr:nvSpPr>
      <xdr:spPr>
        <a:xfrm>
          <a:off x="10528300" y="1007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130861</xdr:rowOff>
    </xdr:from>
    <xdr:to>
      <xdr:col>55</xdr:col>
      <xdr:colOff>88900</xdr:colOff>
      <xdr:row>58</xdr:row>
      <xdr:rowOff>130861</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10388600" y="10074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41652</xdr:rowOff>
    </xdr:from>
    <xdr:ext cx="690189" cy="259045"/>
    <xdr:sp macro="" textlink="">
      <xdr:nvSpPr>
        <xdr:cNvPr id="335" name="普通建設事業費最大値テキスト">
          <a:extLst>
            <a:ext uri="{FF2B5EF4-FFF2-40B4-BE49-F238E27FC236}">
              <a16:creationId xmlns:a16="http://schemas.microsoft.com/office/drawing/2014/main" id="{00000000-0008-0000-0600-00004F010000}"/>
            </a:ext>
          </a:extLst>
        </xdr:cNvPr>
        <xdr:cNvSpPr txBox="1"/>
      </xdr:nvSpPr>
      <xdr:spPr>
        <a:xfrm>
          <a:off x="10528300" y="84427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6,195,648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94975</xdr:rowOff>
    </xdr:from>
    <xdr:to>
      <xdr:col>55</xdr:col>
      <xdr:colOff>88900</xdr:colOff>
      <xdr:row>50</xdr:row>
      <xdr:rowOff>94975</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10388600" y="8667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110127</xdr:rowOff>
    </xdr:from>
    <xdr:to>
      <xdr:col>55</xdr:col>
      <xdr:colOff>0</xdr:colOff>
      <xdr:row>58</xdr:row>
      <xdr:rowOff>113373</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9639300" y="10054227"/>
          <a:ext cx="838200" cy="3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41219</xdr:rowOff>
    </xdr:from>
    <xdr:ext cx="599010" cy="259045"/>
    <xdr:sp macro="" textlink="">
      <xdr:nvSpPr>
        <xdr:cNvPr id="338" name="普通建設事業費平均値テキスト">
          <a:extLst>
            <a:ext uri="{FF2B5EF4-FFF2-40B4-BE49-F238E27FC236}">
              <a16:creationId xmlns:a16="http://schemas.microsoft.com/office/drawing/2014/main" id="{00000000-0008-0000-0600-000052010000}"/>
            </a:ext>
          </a:extLst>
        </xdr:cNvPr>
        <xdr:cNvSpPr txBox="1"/>
      </xdr:nvSpPr>
      <xdr:spPr>
        <a:xfrm>
          <a:off x="10528300" y="98138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18342</xdr:rowOff>
    </xdr:from>
    <xdr:to>
      <xdr:col>55</xdr:col>
      <xdr:colOff>50800</xdr:colOff>
      <xdr:row>58</xdr:row>
      <xdr:rowOff>119942</xdr:rowOff>
    </xdr:to>
    <xdr:sp macro="" textlink="">
      <xdr:nvSpPr>
        <xdr:cNvPr id="339" name="フローチャート: 判断 338">
          <a:extLst>
            <a:ext uri="{FF2B5EF4-FFF2-40B4-BE49-F238E27FC236}">
              <a16:creationId xmlns:a16="http://schemas.microsoft.com/office/drawing/2014/main" id="{00000000-0008-0000-0600-000053010000}"/>
            </a:ext>
          </a:extLst>
        </xdr:cNvPr>
        <xdr:cNvSpPr/>
      </xdr:nvSpPr>
      <xdr:spPr>
        <a:xfrm>
          <a:off x="10426700" y="996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110127</xdr:rowOff>
    </xdr:from>
    <xdr:to>
      <xdr:col>50</xdr:col>
      <xdr:colOff>114300</xdr:colOff>
      <xdr:row>58</xdr:row>
      <xdr:rowOff>130568</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8750300" y="10054227"/>
          <a:ext cx="889000" cy="20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21213</xdr:rowOff>
    </xdr:from>
    <xdr:to>
      <xdr:col>50</xdr:col>
      <xdr:colOff>165100</xdr:colOff>
      <xdr:row>58</xdr:row>
      <xdr:rowOff>122813</xdr:rowOff>
    </xdr:to>
    <xdr:sp macro="" textlink="">
      <xdr:nvSpPr>
        <xdr:cNvPr id="341" name="フローチャート: 判断 340">
          <a:extLst>
            <a:ext uri="{FF2B5EF4-FFF2-40B4-BE49-F238E27FC236}">
              <a16:creationId xmlns:a16="http://schemas.microsoft.com/office/drawing/2014/main" id="{00000000-0008-0000-0600-000055010000}"/>
            </a:ext>
          </a:extLst>
        </xdr:cNvPr>
        <xdr:cNvSpPr/>
      </xdr:nvSpPr>
      <xdr:spPr>
        <a:xfrm>
          <a:off x="9588500" y="996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139340</xdr:rowOff>
    </xdr:from>
    <xdr:ext cx="599010"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9339795" y="9740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130568</xdr:rowOff>
    </xdr:from>
    <xdr:to>
      <xdr:col>45</xdr:col>
      <xdr:colOff>177800</xdr:colOff>
      <xdr:row>58</xdr:row>
      <xdr:rowOff>132233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7861300" y="10074668"/>
          <a:ext cx="889000" cy="1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5989</xdr:rowOff>
    </xdr:from>
    <xdr:to>
      <xdr:col>46</xdr:col>
      <xdr:colOff>38100</xdr:colOff>
      <xdr:row>58</xdr:row>
      <xdr:rowOff>107589</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8699500" y="995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124116</xdr:rowOff>
    </xdr:from>
    <xdr:ext cx="599010"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8450795" y="9725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117947</xdr:rowOff>
    </xdr:from>
    <xdr:to>
      <xdr:col>41</xdr:col>
      <xdr:colOff>50800</xdr:colOff>
      <xdr:row>58</xdr:row>
      <xdr:rowOff>132233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972300" y="10062047"/>
          <a:ext cx="889000" cy="14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12925</xdr:rowOff>
    </xdr:from>
    <xdr:to>
      <xdr:col>41</xdr:col>
      <xdr:colOff>101600</xdr:colOff>
      <xdr:row>58</xdr:row>
      <xdr:rowOff>114525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7810500" y="995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131052</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7561795" y="9732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55721</xdr:rowOff>
    </xdr:from>
    <xdr:to>
      <xdr:col>36</xdr:col>
      <xdr:colOff>165100</xdr:colOff>
      <xdr:row>58</xdr:row>
      <xdr:rowOff>157321</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6921500" y="9999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2398</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672795" y="9775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62573</xdr:rowOff>
    </xdr:from>
    <xdr:to>
      <xdr:col>55</xdr:col>
      <xdr:colOff>50800</xdr:colOff>
      <xdr:row>58</xdr:row>
      <xdr:rowOff>164173</xdr:rowOff>
    </xdr:to>
    <xdr:sp macro="" textlink="">
      <xdr:nvSpPr>
        <xdr:cNvPr id="356" name="楕円 355">
          <a:extLst>
            <a:ext uri="{FF2B5EF4-FFF2-40B4-BE49-F238E27FC236}">
              <a16:creationId xmlns:a16="http://schemas.microsoft.com/office/drawing/2014/main" id="{00000000-0008-0000-0600-000064010000}"/>
            </a:ext>
          </a:extLst>
        </xdr:cNvPr>
        <xdr:cNvSpPr/>
      </xdr:nvSpPr>
      <xdr:spPr>
        <a:xfrm>
          <a:off x="10426700" y="10006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168218</xdr:rowOff>
    </xdr:from>
    <xdr:ext cx="599010" cy="259045"/>
    <xdr:sp macro="" textlink="">
      <xdr:nvSpPr>
        <xdr:cNvPr id="357" name="普通建設事業費該当値テキスト">
          <a:extLst>
            <a:ext uri="{FF2B5EF4-FFF2-40B4-BE49-F238E27FC236}">
              <a16:creationId xmlns:a16="http://schemas.microsoft.com/office/drawing/2014/main" id="{00000000-0008-0000-0600-000065010000}"/>
            </a:ext>
          </a:extLst>
        </xdr:cNvPr>
        <xdr:cNvSpPr txBox="1"/>
      </xdr:nvSpPr>
      <xdr:spPr>
        <a:xfrm>
          <a:off x="10528300" y="9940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59327</xdr:rowOff>
    </xdr:from>
    <xdr:to>
      <xdr:col>50</xdr:col>
      <xdr:colOff>165100</xdr:colOff>
      <xdr:row>58</xdr:row>
      <xdr:rowOff>160927</xdr:rowOff>
    </xdr:to>
    <xdr:sp macro="" textlink="">
      <xdr:nvSpPr>
        <xdr:cNvPr id="358" name="楕円 357">
          <a:extLst>
            <a:ext uri="{FF2B5EF4-FFF2-40B4-BE49-F238E27FC236}">
              <a16:creationId xmlns:a16="http://schemas.microsoft.com/office/drawing/2014/main" id="{00000000-0008-0000-0600-000066010000}"/>
            </a:ext>
          </a:extLst>
        </xdr:cNvPr>
        <xdr:cNvSpPr/>
      </xdr:nvSpPr>
      <xdr:spPr>
        <a:xfrm>
          <a:off x="9588500" y="10003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152054</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39795" y="10096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79768</xdr:rowOff>
    </xdr:from>
    <xdr:to>
      <xdr:col>46</xdr:col>
      <xdr:colOff>38100</xdr:colOff>
      <xdr:row>59</xdr:row>
      <xdr:rowOff>9918</xdr:rowOff>
    </xdr:to>
    <xdr:sp macro="" textlink="">
      <xdr:nvSpPr>
        <xdr:cNvPr id="360" name="楕円 359">
          <a:extLst>
            <a:ext uri="{FF2B5EF4-FFF2-40B4-BE49-F238E27FC236}">
              <a16:creationId xmlns:a16="http://schemas.microsoft.com/office/drawing/2014/main" id="{00000000-0008-0000-0600-000068010000}"/>
            </a:ext>
          </a:extLst>
        </xdr:cNvPr>
        <xdr:cNvSpPr/>
      </xdr:nvSpPr>
      <xdr:spPr>
        <a:xfrm>
          <a:off x="8699500" y="1002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1045</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83111" y="10116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81433</xdr:rowOff>
    </xdr:from>
    <xdr:to>
      <xdr:col>41</xdr:col>
      <xdr:colOff>101600</xdr:colOff>
      <xdr:row>59</xdr:row>
      <xdr:rowOff>11583</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7810500" y="10025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2710</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94111" y="10118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67147</xdr:rowOff>
    </xdr:from>
    <xdr:to>
      <xdr:col>36</xdr:col>
      <xdr:colOff>165100</xdr:colOff>
      <xdr:row>58</xdr:row>
      <xdr:rowOff>168747</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6921500" y="10011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159874</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05111" y="10103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6" name="正方形/長方形 365">
          <a:extLst>
            <a:ext uri="{FF2B5EF4-FFF2-40B4-BE49-F238E27FC236}">
              <a16:creationId xmlns:a16="http://schemas.microsoft.com/office/drawing/2014/main" id="{00000000-0008-0000-0600-00006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7" name="正方形/長方形 366">
          <a:extLst>
            <a:ext uri="{FF2B5EF4-FFF2-40B4-BE49-F238E27FC236}">
              <a16:creationId xmlns:a16="http://schemas.microsoft.com/office/drawing/2014/main" id="{00000000-0008-0000-0600-00006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68" name="正方形/長方形 367">
          <a:extLst>
            <a:ext uri="{FF2B5EF4-FFF2-40B4-BE49-F238E27FC236}">
              <a16:creationId xmlns:a16="http://schemas.microsoft.com/office/drawing/2014/main" id="{00000000-0008-0000-0600-00007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69" name="正方形/長方形 368">
          <a:extLst>
            <a:ext uri="{FF2B5EF4-FFF2-40B4-BE49-F238E27FC236}">
              <a16:creationId xmlns:a16="http://schemas.microsoft.com/office/drawing/2014/main" id="{00000000-0008-0000-0600-00007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0" name="正方形/長方形 369">
          <a:extLst>
            <a:ext uri="{FF2B5EF4-FFF2-40B4-BE49-F238E27FC236}">
              <a16:creationId xmlns:a16="http://schemas.microsoft.com/office/drawing/2014/main" id="{00000000-0008-0000-0600-00007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5" name="直線コネクタ 374">
          <a:extLst>
            <a:ext uri="{FF2B5EF4-FFF2-40B4-BE49-F238E27FC236}">
              <a16:creationId xmlns:a16="http://schemas.microsoft.com/office/drawing/2014/main" id="{00000000-0008-0000-0600-00007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76" name="直線コネクタ 375">
          <a:extLst>
            <a:ext uri="{FF2B5EF4-FFF2-40B4-BE49-F238E27FC236}">
              <a16:creationId xmlns:a16="http://schemas.microsoft.com/office/drawing/2014/main" id="{00000000-0008-0000-0600-00007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78" name="直線コネクタ 377">
          <a:extLst>
            <a:ext uri="{FF2B5EF4-FFF2-40B4-BE49-F238E27FC236}">
              <a16:creationId xmlns:a16="http://schemas.microsoft.com/office/drawing/2014/main" id="{00000000-0008-0000-0600-00007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6" name="普通建設事業費 （ うち新規整備　）グラフ枠">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37676</xdr:rowOff>
    </xdr:from>
    <xdr:to>
      <xdr:col>54</xdr:col>
      <xdr:colOff>189865</xdr:colOff>
      <xdr:row>78</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flipV="1">
          <a:off x="10475595" y="12039176"/>
          <a:ext cx="1270" cy="147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88" name="普通建設事業費 （ うち新規整備　）最小値テキスト">
          <a:extLst>
            <a:ext uri="{FF2B5EF4-FFF2-40B4-BE49-F238E27FC236}">
              <a16:creationId xmlns:a16="http://schemas.microsoft.com/office/drawing/2014/main" id="{00000000-0008-0000-0600-000084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155803</xdr:rowOff>
    </xdr:from>
    <xdr:ext cx="690189" cy="259045"/>
    <xdr:sp macro="" textlink="">
      <xdr:nvSpPr>
        <xdr:cNvPr id="390" name="普通建設事業費 （ うち新規整備　）最大値テキスト">
          <a:extLst>
            <a:ext uri="{FF2B5EF4-FFF2-40B4-BE49-F238E27FC236}">
              <a16:creationId xmlns:a16="http://schemas.microsoft.com/office/drawing/2014/main" id="{00000000-0008-0000-0600-000086010000}"/>
            </a:ext>
          </a:extLst>
        </xdr:cNvPr>
        <xdr:cNvSpPr txBox="1"/>
      </xdr:nvSpPr>
      <xdr:spPr>
        <a:xfrm>
          <a:off x="10528300" y="118144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1,611,575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37676</xdr:rowOff>
    </xdr:from>
    <xdr:to>
      <xdr:col>55</xdr:col>
      <xdr:colOff>88900</xdr:colOff>
      <xdr:row>70</xdr:row>
      <xdr:rowOff>37676</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10388600" y="12039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64843</xdr:rowOff>
    </xdr:from>
    <xdr:to>
      <xdr:col>55</xdr:col>
      <xdr:colOff>0</xdr:colOff>
      <xdr:row>78</xdr:row>
      <xdr:rowOff>71886</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9639300" y="13437943"/>
          <a:ext cx="838200" cy="7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4515</xdr:rowOff>
    </xdr:from>
    <xdr:ext cx="599010" cy="259045"/>
    <xdr:sp macro="" textlink="">
      <xdr:nvSpPr>
        <xdr:cNvPr id="393" name="普通建設事業費 （ うち新規整備　）平均値テキスト">
          <a:extLst>
            <a:ext uri="{FF2B5EF4-FFF2-40B4-BE49-F238E27FC236}">
              <a16:creationId xmlns:a16="http://schemas.microsoft.com/office/drawing/2014/main" id="{00000000-0008-0000-0600-000089010000}"/>
            </a:ext>
          </a:extLst>
        </xdr:cNvPr>
        <xdr:cNvSpPr txBox="1"/>
      </xdr:nvSpPr>
      <xdr:spPr>
        <a:xfrm>
          <a:off x="10528300" y="132061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153088</xdr:rowOff>
    </xdr:from>
    <xdr:to>
      <xdr:col>55</xdr:col>
      <xdr:colOff>50800</xdr:colOff>
      <xdr:row>78</xdr:row>
      <xdr:rowOff>83238</xdr:rowOff>
    </xdr:to>
    <xdr:sp macro="" textlink="">
      <xdr:nvSpPr>
        <xdr:cNvPr id="394" name="フローチャート: 判断 393">
          <a:extLst>
            <a:ext uri="{FF2B5EF4-FFF2-40B4-BE49-F238E27FC236}">
              <a16:creationId xmlns:a16="http://schemas.microsoft.com/office/drawing/2014/main" id="{00000000-0008-0000-0600-00008A010000}"/>
            </a:ext>
          </a:extLst>
        </xdr:cNvPr>
        <xdr:cNvSpPr/>
      </xdr:nvSpPr>
      <xdr:spPr>
        <a:xfrm>
          <a:off x="10426700" y="13354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64843</xdr:rowOff>
    </xdr:from>
    <xdr:to>
      <xdr:col>50</xdr:col>
      <xdr:colOff>114300</xdr:colOff>
      <xdr:row>78</xdr:row>
      <xdr:rowOff>136370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8750300" y="13437943"/>
          <a:ext cx="889000" cy="71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170669</xdr:rowOff>
    </xdr:from>
    <xdr:to>
      <xdr:col>50</xdr:col>
      <xdr:colOff>165100</xdr:colOff>
      <xdr:row>78</xdr:row>
      <xdr:rowOff>100819</xdr:rowOff>
    </xdr:to>
    <xdr:sp macro="" textlink="">
      <xdr:nvSpPr>
        <xdr:cNvPr id="396" name="フローチャート: 判断 395">
          <a:extLst>
            <a:ext uri="{FF2B5EF4-FFF2-40B4-BE49-F238E27FC236}">
              <a16:creationId xmlns:a16="http://schemas.microsoft.com/office/drawing/2014/main" id="{00000000-0008-0000-0600-00008C010000}"/>
            </a:ext>
          </a:extLst>
        </xdr:cNvPr>
        <xdr:cNvSpPr/>
      </xdr:nvSpPr>
      <xdr:spPr>
        <a:xfrm>
          <a:off x="9588500" y="1337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117346</xdr:rowOff>
    </xdr:from>
    <xdr:ext cx="534377"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9372111" y="1314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133240</xdr:rowOff>
    </xdr:from>
    <xdr:to>
      <xdr:col>45</xdr:col>
      <xdr:colOff>177800</xdr:colOff>
      <xdr:row>78</xdr:row>
      <xdr:rowOff>136370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7861300" y="13506340"/>
          <a:ext cx="889000" cy="3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133486</xdr:rowOff>
    </xdr:from>
    <xdr:to>
      <xdr:col>46</xdr:col>
      <xdr:colOff>38100</xdr:colOff>
      <xdr:row>78</xdr:row>
      <xdr:rowOff>63636</xdr:rowOff>
    </xdr:to>
    <xdr:sp macro="" textlink="">
      <xdr:nvSpPr>
        <xdr:cNvPr id="399" name="フローチャート: 判断 398">
          <a:extLst>
            <a:ext uri="{FF2B5EF4-FFF2-40B4-BE49-F238E27FC236}">
              <a16:creationId xmlns:a16="http://schemas.microsoft.com/office/drawing/2014/main" id="{00000000-0008-0000-0600-00008F010000}"/>
            </a:ext>
          </a:extLst>
        </xdr:cNvPr>
        <xdr:cNvSpPr/>
      </xdr:nvSpPr>
      <xdr:spPr>
        <a:xfrm>
          <a:off x="8699500" y="13335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80163</xdr:rowOff>
    </xdr:from>
    <xdr:ext cx="599010"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8450795" y="13110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119625</xdr:rowOff>
    </xdr:from>
    <xdr:to>
      <xdr:col>41</xdr:col>
      <xdr:colOff>50800</xdr:colOff>
      <xdr:row>78</xdr:row>
      <xdr:rowOff>133240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972300" y="13492725"/>
          <a:ext cx="889000" cy="13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153397</xdr:rowOff>
    </xdr:from>
    <xdr:to>
      <xdr:col>41</xdr:col>
      <xdr:colOff>101600</xdr:colOff>
      <xdr:row>78</xdr:row>
      <xdr:rowOff>83547</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7810500" y="1335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100074</xdr:rowOff>
    </xdr:from>
    <xdr:ext cx="599010"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7561795" y="13130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42453</xdr:rowOff>
    </xdr:from>
    <xdr:to>
      <xdr:col>36</xdr:col>
      <xdr:colOff>165100</xdr:colOff>
      <xdr:row>78</xdr:row>
      <xdr:rowOff>144053</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6921500" y="134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160580</xdr:rowOff>
    </xdr:from>
    <xdr:ext cx="534377"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705111" y="1319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21086</xdr:rowOff>
    </xdr:from>
    <xdr:to>
      <xdr:col>55</xdr:col>
      <xdr:colOff>50800</xdr:colOff>
      <xdr:row>78</xdr:row>
      <xdr:rowOff>122686</xdr:rowOff>
    </xdr:to>
    <xdr:sp macro="" textlink="">
      <xdr:nvSpPr>
        <xdr:cNvPr id="411" name="楕円 410">
          <a:extLst>
            <a:ext uri="{FF2B5EF4-FFF2-40B4-BE49-F238E27FC236}">
              <a16:creationId xmlns:a16="http://schemas.microsoft.com/office/drawing/2014/main" id="{00000000-0008-0000-0600-00009B010000}"/>
            </a:ext>
          </a:extLst>
        </xdr:cNvPr>
        <xdr:cNvSpPr/>
      </xdr:nvSpPr>
      <xdr:spPr>
        <a:xfrm>
          <a:off x="10426700" y="13394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131517</xdr:rowOff>
    </xdr:from>
    <xdr:ext cx="534377" cy="259045"/>
    <xdr:sp macro="" textlink="">
      <xdr:nvSpPr>
        <xdr:cNvPr id="412" name="普通建設事業費 （ うち新規整備　）該当値テキスト">
          <a:extLst>
            <a:ext uri="{FF2B5EF4-FFF2-40B4-BE49-F238E27FC236}">
              <a16:creationId xmlns:a16="http://schemas.microsoft.com/office/drawing/2014/main" id="{00000000-0008-0000-0600-00009C010000}"/>
            </a:ext>
          </a:extLst>
        </xdr:cNvPr>
        <xdr:cNvSpPr txBox="1"/>
      </xdr:nvSpPr>
      <xdr:spPr>
        <a:xfrm>
          <a:off x="10528300" y="13333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14043</xdr:rowOff>
    </xdr:from>
    <xdr:to>
      <xdr:col>50</xdr:col>
      <xdr:colOff>165100</xdr:colOff>
      <xdr:row>78</xdr:row>
      <xdr:rowOff>115643</xdr:rowOff>
    </xdr:to>
    <xdr:sp macro="" textlink="">
      <xdr:nvSpPr>
        <xdr:cNvPr id="413" name="楕円 412">
          <a:extLst>
            <a:ext uri="{FF2B5EF4-FFF2-40B4-BE49-F238E27FC236}">
              <a16:creationId xmlns:a16="http://schemas.microsoft.com/office/drawing/2014/main" id="{00000000-0008-0000-0600-00009D010000}"/>
            </a:ext>
          </a:extLst>
        </xdr:cNvPr>
        <xdr:cNvSpPr/>
      </xdr:nvSpPr>
      <xdr:spPr>
        <a:xfrm>
          <a:off x="9588500" y="1338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106770</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479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85570</xdr:rowOff>
    </xdr:from>
    <xdr:to>
      <xdr:col>46</xdr:col>
      <xdr:colOff>38100</xdr:colOff>
      <xdr:row>79</xdr:row>
      <xdr:rowOff>15720</xdr:rowOff>
    </xdr:to>
    <xdr:sp macro="" textlink="">
      <xdr:nvSpPr>
        <xdr:cNvPr id="415" name="楕円 414">
          <a:extLst>
            <a:ext uri="{FF2B5EF4-FFF2-40B4-BE49-F238E27FC236}">
              <a16:creationId xmlns:a16="http://schemas.microsoft.com/office/drawing/2014/main" id="{00000000-0008-0000-0600-00009F010000}"/>
            </a:ext>
          </a:extLst>
        </xdr:cNvPr>
        <xdr:cNvSpPr/>
      </xdr:nvSpPr>
      <xdr:spPr>
        <a:xfrm>
          <a:off x="8699500" y="1345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6847</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15428" y="135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82440</xdr:rowOff>
    </xdr:from>
    <xdr:to>
      <xdr:col>41</xdr:col>
      <xdr:colOff>101600</xdr:colOff>
      <xdr:row>79</xdr:row>
      <xdr:rowOff>12590</xdr:rowOff>
    </xdr:to>
    <xdr:sp macro="" textlink="">
      <xdr:nvSpPr>
        <xdr:cNvPr id="417" name="楕円 416">
          <a:extLst>
            <a:ext uri="{FF2B5EF4-FFF2-40B4-BE49-F238E27FC236}">
              <a16:creationId xmlns:a16="http://schemas.microsoft.com/office/drawing/2014/main" id="{00000000-0008-0000-0600-0000A1010000}"/>
            </a:ext>
          </a:extLst>
        </xdr:cNvPr>
        <xdr:cNvSpPr/>
      </xdr:nvSpPr>
      <xdr:spPr>
        <a:xfrm>
          <a:off x="7810500" y="1345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3717</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26428" y="13548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68825</xdr:rowOff>
    </xdr:from>
    <xdr:to>
      <xdr:col>36</xdr:col>
      <xdr:colOff>165100</xdr:colOff>
      <xdr:row>78</xdr:row>
      <xdr:rowOff>170425</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6921500" y="1344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161552</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534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1" name="正方形/長方形 420">
          <a:extLst>
            <a:ext uri="{FF2B5EF4-FFF2-40B4-BE49-F238E27FC236}">
              <a16:creationId xmlns:a16="http://schemas.microsoft.com/office/drawing/2014/main" id="{00000000-0008-0000-0600-0000A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2" name="正方形/長方形 421">
          <a:extLst>
            <a:ext uri="{FF2B5EF4-FFF2-40B4-BE49-F238E27FC236}">
              <a16:creationId xmlns:a16="http://schemas.microsoft.com/office/drawing/2014/main" id="{00000000-0008-0000-0600-0000A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3" name="正方形/長方形 422">
          <a:extLst>
            <a:ext uri="{FF2B5EF4-FFF2-40B4-BE49-F238E27FC236}">
              <a16:creationId xmlns:a16="http://schemas.microsoft.com/office/drawing/2014/main" id="{00000000-0008-0000-0600-0000A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4" name="正方形/長方形 423">
          <a:extLst>
            <a:ext uri="{FF2B5EF4-FFF2-40B4-BE49-F238E27FC236}">
              <a16:creationId xmlns:a16="http://schemas.microsoft.com/office/drawing/2014/main" id="{00000000-0008-0000-0600-0000A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5" name="正方形/長方形 424">
          <a:extLst>
            <a:ext uri="{FF2B5EF4-FFF2-40B4-BE49-F238E27FC236}">
              <a16:creationId xmlns:a16="http://schemas.microsoft.com/office/drawing/2014/main" id="{00000000-0008-0000-0600-0000A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0" name="直線コネクタ 429">
          <a:extLst>
            <a:ext uri="{FF2B5EF4-FFF2-40B4-BE49-F238E27FC236}">
              <a16:creationId xmlns:a16="http://schemas.microsoft.com/office/drawing/2014/main" id="{00000000-0008-0000-0600-0000A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1" name="直線コネクタ 430">
          <a:extLst>
            <a:ext uri="{FF2B5EF4-FFF2-40B4-BE49-F238E27FC236}">
              <a16:creationId xmlns:a16="http://schemas.microsoft.com/office/drawing/2014/main" id="{00000000-0008-0000-0600-0000AF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3" name="直線コネクタ 432">
          <a:extLst>
            <a:ext uri="{FF2B5EF4-FFF2-40B4-BE49-F238E27FC236}">
              <a16:creationId xmlns:a16="http://schemas.microsoft.com/office/drawing/2014/main" id="{00000000-0008-0000-0600-0000B1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1" name="普通建設事業費 （ うち更新整備　）グラフ枠">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50667</xdr:rowOff>
    </xdr:from>
    <xdr:to>
      <xdr:col>54</xdr:col>
      <xdr:colOff>189865</xdr:colOff>
      <xdr:row>98</xdr:row>
      <xdr:rowOff>137643</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flipV="1">
          <a:off x="10475595" y="15652617"/>
          <a:ext cx="1270" cy="1287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155297</xdr:rowOff>
    </xdr:from>
    <xdr:ext cx="469744" cy="259045"/>
    <xdr:sp macro="" textlink="">
      <xdr:nvSpPr>
        <xdr:cNvPr id="443" name="普通建設事業費 （ うち更新整備　）最小値テキスト">
          <a:extLst>
            <a:ext uri="{FF2B5EF4-FFF2-40B4-BE49-F238E27FC236}">
              <a16:creationId xmlns:a16="http://schemas.microsoft.com/office/drawing/2014/main" id="{00000000-0008-0000-0600-0000BB010000}"/>
            </a:ext>
          </a:extLst>
        </xdr:cNvPr>
        <xdr:cNvSpPr txBox="1"/>
      </xdr:nvSpPr>
      <xdr:spPr>
        <a:xfrm>
          <a:off x="10528300" y="1695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137643</xdr:rowOff>
    </xdr:from>
    <xdr:to>
      <xdr:col>55</xdr:col>
      <xdr:colOff>88900</xdr:colOff>
      <xdr:row>98</xdr:row>
      <xdr:rowOff>137643</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10388600" y="16939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168794</xdr:rowOff>
    </xdr:from>
    <xdr:ext cx="690189" cy="259045"/>
    <xdr:sp macro="" textlink="">
      <xdr:nvSpPr>
        <xdr:cNvPr id="445" name="普通建設事業費 （ うち更新整備　）最大値テキスト">
          <a:extLst>
            <a:ext uri="{FF2B5EF4-FFF2-40B4-BE49-F238E27FC236}">
              <a16:creationId xmlns:a16="http://schemas.microsoft.com/office/drawing/2014/main" id="{00000000-0008-0000-0600-0000BD010000}"/>
            </a:ext>
          </a:extLst>
        </xdr:cNvPr>
        <xdr:cNvSpPr txBox="1"/>
      </xdr:nvSpPr>
      <xdr:spPr>
        <a:xfrm>
          <a:off x="10528300" y="1542784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5,639,470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50667</xdr:rowOff>
    </xdr:from>
    <xdr:to>
      <xdr:col>55</xdr:col>
      <xdr:colOff>88900</xdr:colOff>
      <xdr:row>91</xdr:row>
      <xdr:rowOff>50667</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10388600" y="15652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128936</xdr:rowOff>
    </xdr:from>
    <xdr:to>
      <xdr:col>55</xdr:col>
      <xdr:colOff>0</xdr:colOff>
      <xdr:row>98</xdr:row>
      <xdr:rowOff>130532</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9639300" y="16931036"/>
          <a:ext cx="838200" cy="1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72747</xdr:rowOff>
    </xdr:from>
    <xdr:ext cx="599010" cy="259045"/>
    <xdr:sp macro="" textlink="">
      <xdr:nvSpPr>
        <xdr:cNvPr id="448" name="普通建設事業費 （ うち更新整備　）平均値テキスト">
          <a:extLst>
            <a:ext uri="{FF2B5EF4-FFF2-40B4-BE49-F238E27FC236}">
              <a16:creationId xmlns:a16="http://schemas.microsoft.com/office/drawing/2014/main" id="{00000000-0008-0000-0600-0000C0010000}"/>
            </a:ext>
          </a:extLst>
        </xdr:cNvPr>
        <xdr:cNvSpPr txBox="1"/>
      </xdr:nvSpPr>
      <xdr:spPr>
        <a:xfrm>
          <a:off x="10528300" y="167033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49870</xdr:rowOff>
    </xdr:from>
    <xdr:to>
      <xdr:col>55</xdr:col>
      <xdr:colOff>50800</xdr:colOff>
      <xdr:row>98</xdr:row>
      <xdr:rowOff>151470</xdr:rowOff>
    </xdr:to>
    <xdr:sp macro="" textlink="">
      <xdr:nvSpPr>
        <xdr:cNvPr id="449" name="フローチャート: 判断 448">
          <a:extLst>
            <a:ext uri="{FF2B5EF4-FFF2-40B4-BE49-F238E27FC236}">
              <a16:creationId xmlns:a16="http://schemas.microsoft.com/office/drawing/2014/main" id="{00000000-0008-0000-0600-0000C1010000}"/>
            </a:ext>
          </a:extLst>
        </xdr:cNvPr>
        <xdr:cNvSpPr/>
      </xdr:nvSpPr>
      <xdr:spPr>
        <a:xfrm>
          <a:off x="10426700" y="1685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128936</xdr:rowOff>
    </xdr:from>
    <xdr:to>
      <xdr:col>50</xdr:col>
      <xdr:colOff>114300</xdr:colOff>
      <xdr:row>98</xdr:row>
      <xdr:rowOff>131434</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8750300" y="16931036"/>
          <a:ext cx="889000" cy="2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47182</xdr:rowOff>
    </xdr:from>
    <xdr:to>
      <xdr:col>50</xdr:col>
      <xdr:colOff>165100</xdr:colOff>
      <xdr:row>98</xdr:row>
      <xdr:rowOff>148782</xdr:rowOff>
    </xdr:to>
    <xdr:sp macro="" textlink="">
      <xdr:nvSpPr>
        <xdr:cNvPr id="451" name="フローチャート: 判断 450">
          <a:extLst>
            <a:ext uri="{FF2B5EF4-FFF2-40B4-BE49-F238E27FC236}">
              <a16:creationId xmlns:a16="http://schemas.microsoft.com/office/drawing/2014/main" id="{00000000-0008-0000-0600-0000C3010000}"/>
            </a:ext>
          </a:extLst>
        </xdr:cNvPr>
        <xdr:cNvSpPr/>
      </xdr:nvSpPr>
      <xdr:spPr>
        <a:xfrm>
          <a:off x="9588500" y="1684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165309</xdr:rowOff>
    </xdr:from>
    <xdr:ext cx="599010"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9339795" y="16624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131434</xdr:rowOff>
    </xdr:from>
    <xdr:to>
      <xdr:col>45</xdr:col>
      <xdr:colOff>177800</xdr:colOff>
      <xdr:row>98</xdr:row>
      <xdr:rowOff>134031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7861300" y="16933534"/>
          <a:ext cx="889000" cy="2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46006</xdr:rowOff>
    </xdr:from>
    <xdr:to>
      <xdr:col>46</xdr:col>
      <xdr:colOff>38100</xdr:colOff>
      <xdr:row>98</xdr:row>
      <xdr:rowOff>147606</xdr:rowOff>
    </xdr:to>
    <xdr:sp macro="" textlink="">
      <xdr:nvSpPr>
        <xdr:cNvPr id="454" name="フローチャート: 判断 453">
          <a:extLst>
            <a:ext uri="{FF2B5EF4-FFF2-40B4-BE49-F238E27FC236}">
              <a16:creationId xmlns:a16="http://schemas.microsoft.com/office/drawing/2014/main" id="{00000000-0008-0000-0600-0000C6010000}"/>
            </a:ext>
          </a:extLst>
        </xdr:cNvPr>
        <xdr:cNvSpPr/>
      </xdr:nvSpPr>
      <xdr:spPr>
        <a:xfrm>
          <a:off x="8699500" y="16848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164133</xdr:rowOff>
    </xdr:from>
    <xdr:ext cx="599010"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8450795" y="16623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128474</xdr:rowOff>
    </xdr:from>
    <xdr:to>
      <xdr:col>41</xdr:col>
      <xdr:colOff>50800</xdr:colOff>
      <xdr:row>98</xdr:row>
      <xdr:rowOff>134031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972300" y="16930574"/>
          <a:ext cx="889000" cy="5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44569</xdr:rowOff>
    </xdr:from>
    <xdr:to>
      <xdr:col>41</xdr:col>
      <xdr:colOff>101600</xdr:colOff>
      <xdr:row>98</xdr:row>
      <xdr:rowOff>146169</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7810500" y="16846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162696</xdr:rowOff>
    </xdr:from>
    <xdr:ext cx="599010"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7561795" y="16621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71016</xdr:rowOff>
    </xdr:from>
    <xdr:to>
      <xdr:col>36</xdr:col>
      <xdr:colOff>165100</xdr:colOff>
      <xdr:row>99</xdr:row>
      <xdr:rowOff>1166</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6921500" y="1687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17693</xdr:rowOff>
    </xdr:from>
    <xdr:ext cx="534377"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705111" y="16648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79732</xdr:rowOff>
    </xdr:from>
    <xdr:to>
      <xdr:col>55</xdr:col>
      <xdr:colOff>50800</xdr:colOff>
      <xdr:row>99</xdr:row>
      <xdr:rowOff>9882</xdr:rowOff>
    </xdr:to>
    <xdr:sp macro="" textlink="">
      <xdr:nvSpPr>
        <xdr:cNvPr id="466" name="楕円 465">
          <a:extLst>
            <a:ext uri="{FF2B5EF4-FFF2-40B4-BE49-F238E27FC236}">
              <a16:creationId xmlns:a16="http://schemas.microsoft.com/office/drawing/2014/main" id="{00000000-0008-0000-0600-0000D2010000}"/>
            </a:ext>
          </a:extLst>
        </xdr:cNvPr>
        <xdr:cNvSpPr/>
      </xdr:nvSpPr>
      <xdr:spPr>
        <a:xfrm>
          <a:off x="10426700" y="16881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28297</xdr:rowOff>
    </xdr:from>
    <xdr:ext cx="534377" cy="259045"/>
    <xdr:sp macro="" textlink="">
      <xdr:nvSpPr>
        <xdr:cNvPr id="467" name="普通建設事業費 （ うち更新整備　）該当値テキスト">
          <a:extLst>
            <a:ext uri="{FF2B5EF4-FFF2-40B4-BE49-F238E27FC236}">
              <a16:creationId xmlns:a16="http://schemas.microsoft.com/office/drawing/2014/main" id="{00000000-0008-0000-0600-0000D3010000}"/>
            </a:ext>
          </a:extLst>
        </xdr:cNvPr>
        <xdr:cNvSpPr txBox="1"/>
      </xdr:nvSpPr>
      <xdr:spPr>
        <a:xfrm>
          <a:off x="10528300" y="16830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78136</xdr:rowOff>
    </xdr:from>
    <xdr:to>
      <xdr:col>50</xdr:col>
      <xdr:colOff>165100</xdr:colOff>
      <xdr:row>99</xdr:row>
      <xdr:rowOff>8286</xdr:rowOff>
    </xdr:to>
    <xdr:sp macro="" textlink="">
      <xdr:nvSpPr>
        <xdr:cNvPr id="468" name="楕円 467">
          <a:extLst>
            <a:ext uri="{FF2B5EF4-FFF2-40B4-BE49-F238E27FC236}">
              <a16:creationId xmlns:a16="http://schemas.microsoft.com/office/drawing/2014/main" id="{00000000-0008-0000-0600-0000D4010000}"/>
            </a:ext>
          </a:extLst>
        </xdr:cNvPr>
        <xdr:cNvSpPr/>
      </xdr:nvSpPr>
      <xdr:spPr>
        <a:xfrm>
          <a:off x="9588500" y="16880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170863</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72111" y="16972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80634</xdr:rowOff>
    </xdr:from>
    <xdr:to>
      <xdr:col>46</xdr:col>
      <xdr:colOff>38100</xdr:colOff>
      <xdr:row>99</xdr:row>
      <xdr:rowOff>10784</xdr:rowOff>
    </xdr:to>
    <xdr:sp macro="" textlink="">
      <xdr:nvSpPr>
        <xdr:cNvPr id="470" name="楕円 469">
          <a:extLst>
            <a:ext uri="{FF2B5EF4-FFF2-40B4-BE49-F238E27FC236}">
              <a16:creationId xmlns:a16="http://schemas.microsoft.com/office/drawing/2014/main" id="{00000000-0008-0000-0600-0000D6010000}"/>
            </a:ext>
          </a:extLst>
        </xdr:cNvPr>
        <xdr:cNvSpPr/>
      </xdr:nvSpPr>
      <xdr:spPr>
        <a:xfrm>
          <a:off x="8699500" y="16882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1911</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975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83231</xdr:rowOff>
    </xdr:from>
    <xdr:to>
      <xdr:col>41</xdr:col>
      <xdr:colOff>101600</xdr:colOff>
      <xdr:row>99</xdr:row>
      <xdr:rowOff>13381</xdr:rowOff>
    </xdr:to>
    <xdr:sp macro="" textlink="">
      <xdr:nvSpPr>
        <xdr:cNvPr id="472" name="楕円 471">
          <a:extLst>
            <a:ext uri="{FF2B5EF4-FFF2-40B4-BE49-F238E27FC236}">
              <a16:creationId xmlns:a16="http://schemas.microsoft.com/office/drawing/2014/main" id="{00000000-0008-0000-0600-0000D8010000}"/>
            </a:ext>
          </a:extLst>
        </xdr:cNvPr>
        <xdr:cNvSpPr/>
      </xdr:nvSpPr>
      <xdr:spPr>
        <a:xfrm>
          <a:off x="7810500" y="16885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4508</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94111" y="16978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77674</xdr:rowOff>
    </xdr:from>
    <xdr:to>
      <xdr:col>36</xdr:col>
      <xdr:colOff>165100</xdr:colOff>
      <xdr:row>99</xdr:row>
      <xdr:rowOff>7824</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6921500" y="16879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170401</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05111" y="16972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6" name="正方形/長方形 475">
          <a:extLst>
            <a:ext uri="{FF2B5EF4-FFF2-40B4-BE49-F238E27FC236}">
              <a16:creationId xmlns:a16="http://schemas.microsoft.com/office/drawing/2014/main" id="{00000000-0008-0000-0600-0000D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7" name="正方形/長方形 476">
          <a:extLst>
            <a:ext uri="{FF2B5EF4-FFF2-40B4-BE49-F238E27FC236}">
              <a16:creationId xmlns:a16="http://schemas.microsoft.com/office/drawing/2014/main" id="{00000000-0008-0000-0600-0000D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8" name="正方形/長方形 477">
          <a:extLst>
            <a:ext uri="{FF2B5EF4-FFF2-40B4-BE49-F238E27FC236}">
              <a16:creationId xmlns:a16="http://schemas.microsoft.com/office/drawing/2014/main" id="{00000000-0008-0000-0600-0000D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9" name="正方形/長方形 478">
          <a:extLst>
            <a:ext uri="{FF2B5EF4-FFF2-40B4-BE49-F238E27FC236}">
              <a16:creationId xmlns:a16="http://schemas.microsoft.com/office/drawing/2014/main" id="{00000000-0008-0000-0600-0000D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0" name="正方形/長方形 479">
          <a:extLst>
            <a:ext uri="{FF2B5EF4-FFF2-40B4-BE49-F238E27FC236}">
              <a16:creationId xmlns:a16="http://schemas.microsoft.com/office/drawing/2014/main" id="{00000000-0008-0000-0600-0000E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1" name="正方形/長方形 480">
          <a:extLst>
            <a:ext uri="{FF2B5EF4-FFF2-40B4-BE49-F238E27FC236}">
              <a16:creationId xmlns:a16="http://schemas.microsoft.com/office/drawing/2014/main" id="{00000000-0008-0000-0600-0000E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5" name="直線コネクタ 484">
          <a:extLst>
            <a:ext uri="{FF2B5EF4-FFF2-40B4-BE49-F238E27FC236}">
              <a16:creationId xmlns:a16="http://schemas.microsoft.com/office/drawing/2014/main" id="{00000000-0008-0000-0600-0000E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6" name="直線コネクタ 485">
          <a:extLst>
            <a:ext uri="{FF2B5EF4-FFF2-40B4-BE49-F238E27FC236}">
              <a16:creationId xmlns:a16="http://schemas.microsoft.com/office/drawing/2014/main" id="{00000000-0008-0000-0600-0000E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8" name="直線コネクタ 487">
          <a:extLst>
            <a:ext uri="{FF2B5EF4-FFF2-40B4-BE49-F238E27FC236}">
              <a16:creationId xmlns:a16="http://schemas.microsoft.com/office/drawing/2014/main" id="{00000000-0008-0000-0600-0000E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0" name="直線コネクタ 489">
          <a:extLst>
            <a:ext uri="{FF2B5EF4-FFF2-40B4-BE49-F238E27FC236}">
              <a16:creationId xmlns:a16="http://schemas.microsoft.com/office/drawing/2014/main" id="{00000000-0008-0000-0600-0000E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8" name="災害復旧事業費グラフ枠">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110157</xdr:rowOff>
    </xdr:from>
    <xdr:to>
      <xdr:col>85</xdr:col>
      <xdr:colOff>126364</xdr:colOff>
      <xdr:row>39</xdr:row>
      <xdr:rowOff>44450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flipV="1">
          <a:off x="16317595" y="5425107"/>
          <a:ext cx="1269" cy="1305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0" name="災害復旧事業費最小値テキスト">
          <a:extLst>
            <a:ext uri="{FF2B5EF4-FFF2-40B4-BE49-F238E27FC236}">
              <a16:creationId xmlns:a16="http://schemas.microsoft.com/office/drawing/2014/main" id="{00000000-0008-0000-0600-0000F4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56834</xdr:rowOff>
    </xdr:from>
    <xdr:ext cx="599010" cy="259045"/>
    <xdr:sp macro="" textlink="">
      <xdr:nvSpPr>
        <xdr:cNvPr id="502" name="災害復旧事業費最大値テキスト">
          <a:extLst>
            <a:ext uri="{FF2B5EF4-FFF2-40B4-BE49-F238E27FC236}">
              <a16:creationId xmlns:a16="http://schemas.microsoft.com/office/drawing/2014/main" id="{00000000-0008-0000-0600-0000F6010000}"/>
            </a:ext>
          </a:extLst>
        </xdr:cNvPr>
        <xdr:cNvSpPr txBox="1"/>
      </xdr:nvSpPr>
      <xdr:spPr>
        <a:xfrm>
          <a:off x="16370300" y="5200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110157</xdr:rowOff>
    </xdr:from>
    <xdr:to>
      <xdr:col>86</xdr:col>
      <xdr:colOff>25400</xdr:colOff>
      <xdr:row>31</xdr:row>
      <xdr:rowOff>110157</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6230600" y="5425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14389</xdr:rowOff>
    </xdr:from>
    <xdr:to>
      <xdr:col>85</xdr:col>
      <xdr:colOff>127000</xdr:colOff>
      <xdr:row>39</xdr:row>
      <xdr:rowOff>44450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5481300" y="6700939"/>
          <a:ext cx="838200" cy="30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112977</xdr:rowOff>
    </xdr:from>
    <xdr:ext cx="534377" cy="259045"/>
    <xdr:sp macro="" textlink="">
      <xdr:nvSpPr>
        <xdr:cNvPr id="505" name="災害復旧事業費平均値テキスト">
          <a:extLst>
            <a:ext uri="{FF2B5EF4-FFF2-40B4-BE49-F238E27FC236}">
              <a16:creationId xmlns:a16="http://schemas.microsoft.com/office/drawing/2014/main" id="{00000000-0008-0000-0600-0000F9010000}"/>
            </a:ext>
          </a:extLst>
        </xdr:cNvPr>
        <xdr:cNvSpPr txBox="1"/>
      </xdr:nvSpPr>
      <xdr:spPr>
        <a:xfrm>
          <a:off x="16370300" y="6456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90100</xdr:rowOff>
    </xdr:from>
    <xdr:to>
      <xdr:col>85</xdr:col>
      <xdr:colOff>177800</xdr:colOff>
      <xdr:row>39</xdr:row>
      <xdr:rowOff>20250</xdr:rowOff>
    </xdr:to>
    <xdr:sp macro="" textlink="">
      <xdr:nvSpPr>
        <xdr:cNvPr id="506" name="フローチャート: 判断 505">
          <a:extLst>
            <a:ext uri="{FF2B5EF4-FFF2-40B4-BE49-F238E27FC236}">
              <a16:creationId xmlns:a16="http://schemas.microsoft.com/office/drawing/2014/main" id="{00000000-0008-0000-0600-0000FA010000}"/>
            </a:ext>
          </a:extLst>
        </xdr:cNvPr>
        <xdr:cNvSpPr/>
      </xdr:nvSpPr>
      <xdr:spPr>
        <a:xfrm>
          <a:off x="162687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88222</xdr:rowOff>
    </xdr:from>
    <xdr:to>
      <xdr:col>81</xdr:col>
      <xdr:colOff>101600</xdr:colOff>
      <xdr:row>39</xdr:row>
      <xdr:rowOff>18372</xdr:rowOff>
    </xdr:to>
    <xdr:sp macro="" textlink="">
      <xdr:nvSpPr>
        <xdr:cNvPr id="508" name="フローチャート: 判断 507">
          <a:extLst>
            <a:ext uri="{FF2B5EF4-FFF2-40B4-BE49-F238E27FC236}">
              <a16:creationId xmlns:a16="http://schemas.microsoft.com/office/drawing/2014/main" id="{00000000-0008-0000-0600-0000FC010000}"/>
            </a:ext>
          </a:extLst>
        </xdr:cNvPr>
        <xdr:cNvSpPr/>
      </xdr:nvSpPr>
      <xdr:spPr>
        <a:xfrm>
          <a:off x="15430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34899</xdr:rowOff>
    </xdr:from>
    <xdr:ext cx="534377"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5214111" y="6378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156361</xdr:rowOff>
    </xdr:from>
    <xdr:to>
      <xdr:col>76</xdr:col>
      <xdr:colOff>114300</xdr:colOff>
      <xdr:row>39</xdr:row>
      <xdr:rowOff>44450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3703300" y="6671461"/>
          <a:ext cx="889000" cy="59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84175</xdr:rowOff>
    </xdr:from>
    <xdr:to>
      <xdr:col>76</xdr:col>
      <xdr:colOff>165100</xdr:colOff>
      <xdr:row>39</xdr:row>
      <xdr:rowOff>14325</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4541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30852</xdr:rowOff>
    </xdr:from>
    <xdr:ext cx="534377"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4325111" y="637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156361</xdr:rowOff>
    </xdr:from>
    <xdr:to>
      <xdr:col>71</xdr:col>
      <xdr:colOff>177800</xdr:colOff>
      <xdr:row>39</xdr:row>
      <xdr:rowOff>39234</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2814300" y="6671461"/>
          <a:ext cx="889000" cy="54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66627</xdr:rowOff>
    </xdr:from>
    <xdr:to>
      <xdr:col>72</xdr:col>
      <xdr:colOff>38100</xdr:colOff>
      <xdr:row>38</xdr:row>
      <xdr:rowOff>168227</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3652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13304</xdr:rowOff>
    </xdr:from>
    <xdr:ext cx="534377"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3436111" y="635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116862</xdr:rowOff>
    </xdr:from>
    <xdr:to>
      <xdr:col>67</xdr:col>
      <xdr:colOff>101600</xdr:colOff>
      <xdr:row>39</xdr:row>
      <xdr:rowOff>47012</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2763500" y="6631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63538</xdr:rowOff>
    </xdr:from>
    <xdr:ext cx="534377"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2547111" y="6407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135039</xdr:rowOff>
    </xdr:from>
    <xdr:to>
      <xdr:col>85</xdr:col>
      <xdr:colOff>177800</xdr:colOff>
      <xdr:row>39</xdr:row>
      <xdr:rowOff>65189</xdr:rowOff>
    </xdr:to>
    <xdr:sp macro="" textlink="">
      <xdr:nvSpPr>
        <xdr:cNvPr id="523" name="楕円 522">
          <a:extLst>
            <a:ext uri="{FF2B5EF4-FFF2-40B4-BE49-F238E27FC236}">
              <a16:creationId xmlns:a16="http://schemas.microsoft.com/office/drawing/2014/main" id="{00000000-0008-0000-0600-00000B020000}"/>
            </a:ext>
          </a:extLst>
        </xdr:cNvPr>
        <xdr:cNvSpPr/>
      </xdr:nvSpPr>
      <xdr:spPr>
        <a:xfrm>
          <a:off x="16268700" y="6650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68527</xdr:rowOff>
    </xdr:from>
    <xdr:ext cx="469744" cy="259045"/>
    <xdr:sp macro="" textlink="">
      <xdr:nvSpPr>
        <xdr:cNvPr id="524" name="災害復旧事業費該当値テキスト">
          <a:extLst>
            <a:ext uri="{FF2B5EF4-FFF2-40B4-BE49-F238E27FC236}">
              <a16:creationId xmlns:a16="http://schemas.microsoft.com/office/drawing/2014/main" id="{00000000-0008-0000-0600-00000C020000}"/>
            </a:ext>
          </a:extLst>
        </xdr:cNvPr>
        <xdr:cNvSpPr txBox="1"/>
      </xdr:nvSpPr>
      <xdr:spPr>
        <a:xfrm>
          <a:off x="16370300" y="6583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25" name="楕円 524">
          <a:extLst>
            <a:ext uri="{FF2B5EF4-FFF2-40B4-BE49-F238E27FC236}">
              <a16:creationId xmlns:a16="http://schemas.microsoft.com/office/drawing/2014/main" id="{00000000-0008-0000-0600-00000D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27" name="楕円 526">
          <a:extLst>
            <a:ext uri="{FF2B5EF4-FFF2-40B4-BE49-F238E27FC236}">
              <a16:creationId xmlns:a16="http://schemas.microsoft.com/office/drawing/2014/main" id="{00000000-0008-0000-0600-00000F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105561</xdr:rowOff>
    </xdr:from>
    <xdr:to>
      <xdr:col>72</xdr:col>
      <xdr:colOff>38100</xdr:colOff>
      <xdr:row>39</xdr:row>
      <xdr:rowOff>35711</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3652500" y="6620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26838</xdr:rowOff>
    </xdr:from>
    <xdr:ext cx="534377"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436111" y="6713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159884</xdr:rowOff>
    </xdr:from>
    <xdr:to>
      <xdr:col>67</xdr:col>
      <xdr:colOff>101600</xdr:colOff>
      <xdr:row>39</xdr:row>
      <xdr:rowOff>90034</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2763500" y="6674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81161</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579428" y="6767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3" name="正方形/長方形 532">
          <a:extLst>
            <a:ext uri="{FF2B5EF4-FFF2-40B4-BE49-F238E27FC236}">
              <a16:creationId xmlns:a16="http://schemas.microsoft.com/office/drawing/2014/main" id="{00000000-0008-0000-0600-00001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4" name="正方形/長方形 533">
          <a:extLst>
            <a:ext uri="{FF2B5EF4-FFF2-40B4-BE49-F238E27FC236}">
              <a16:creationId xmlns:a16="http://schemas.microsoft.com/office/drawing/2014/main" id="{00000000-0008-0000-0600-00001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5" name="正方形/長方形 534">
          <a:extLst>
            <a:ext uri="{FF2B5EF4-FFF2-40B4-BE49-F238E27FC236}">
              <a16:creationId xmlns:a16="http://schemas.microsoft.com/office/drawing/2014/main" id="{00000000-0008-0000-0600-00001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6" name="正方形/長方形 535">
          <a:extLst>
            <a:ext uri="{FF2B5EF4-FFF2-40B4-BE49-F238E27FC236}">
              <a16:creationId xmlns:a16="http://schemas.microsoft.com/office/drawing/2014/main" id="{00000000-0008-0000-0600-00001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7" name="正方形/長方形 536">
          <a:extLst>
            <a:ext uri="{FF2B5EF4-FFF2-40B4-BE49-F238E27FC236}">
              <a16:creationId xmlns:a16="http://schemas.microsoft.com/office/drawing/2014/main" id="{00000000-0008-0000-0600-00001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2" name="直線コネクタ 541">
          <a:extLst>
            <a:ext uri="{FF2B5EF4-FFF2-40B4-BE49-F238E27FC236}">
              <a16:creationId xmlns:a16="http://schemas.microsoft.com/office/drawing/2014/main" id="{00000000-0008-0000-0600-00001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3" name="直線コネクタ 542">
          <a:extLst>
            <a:ext uri="{FF2B5EF4-FFF2-40B4-BE49-F238E27FC236}">
              <a16:creationId xmlns:a16="http://schemas.microsoft.com/office/drawing/2014/main" id="{00000000-0008-0000-0600-00001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5" name="直線コネクタ 544">
          <a:extLst>
            <a:ext uri="{FF2B5EF4-FFF2-40B4-BE49-F238E27FC236}">
              <a16:creationId xmlns:a16="http://schemas.microsoft.com/office/drawing/2014/main" id="{00000000-0008-0000-0600-00002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7" name="失業対策事業費グラフ枠">
          <a:extLst>
            <a:ext uri="{FF2B5EF4-FFF2-40B4-BE49-F238E27FC236}">
              <a16:creationId xmlns:a16="http://schemas.microsoft.com/office/drawing/2014/main" id="{00000000-0008-0000-0600-00002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9" name="失業対策事業費最小値テキスト">
          <a:extLst>
            <a:ext uri="{FF2B5EF4-FFF2-40B4-BE49-F238E27FC236}">
              <a16:creationId xmlns:a16="http://schemas.microsoft.com/office/drawing/2014/main" id="{00000000-0008-0000-0600-00002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1" name="失業対策事業費最大値テキスト">
          <a:extLst>
            <a:ext uri="{FF2B5EF4-FFF2-40B4-BE49-F238E27FC236}">
              <a16:creationId xmlns:a16="http://schemas.microsoft.com/office/drawing/2014/main" id="{00000000-0008-0000-0600-00002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4" name="失業対策事業費平均値テキスト">
          <a:extLst>
            <a:ext uri="{FF2B5EF4-FFF2-40B4-BE49-F238E27FC236}">
              <a16:creationId xmlns:a16="http://schemas.microsoft.com/office/drawing/2014/main" id="{00000000-0008-0000-0600-00002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5" name="フローチャート: 判断 554">
          <a:extLst>
            <a:ext uri="{FF2B5EF4-FFF2-40B4-BE49-F238E27FC236}">
              <a16:creationId xmlns:a16="http://schemas.microsoft.com/office/drawing/2014/main" id="{00000000-0008-0000-0600-00002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7" name="フローチャート: 判断 556">
          <a:extLst>
            <a:ext uri="{FF2B5EF4-FFF2-40B4-BE49-F238E27FC236}">
              <a16:creationId xmlns:a16="http://schemas.microsoft.com/office/drawing/2014/main" id="{00000000-0008-0000-0600-00002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楕円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3" name="失業対策事業費該当値テキスト">
          <a:extLst>
            <a:ext uri="{FF2B5EF4-FFF2-40B4-BE49-F238E27FC236}">
              <a16:creationId xmlns:a16="http://schemas.microsoft.com/office/drawing/2014/main" id="{00000000-0008-0000-0600-00003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4" name="楕円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6" name="楕円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2" name="正方形/長方形 581">
          <a:extLst>
            <a:ext uri="{FF2B5EF4-FFF2-40B4-BE49-F238E27FC236}">
              <a16:creationId xmlns:a16="http://schemas.microsoft.com/office/drawing/2014/main" id="{00000000-0008-0000-0600-00004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3" name="正方形/長方形 582">
          <a:extLst>
            <a:ext uri="{FF2B5EF4-FFF2-40B4-BE49-F238E27FC236}">
              <a16:creationId xmlns:a16="http://schemas.microsoft.com/office/drawing/2014/main" id="{00000000-0008-0000-0600-00004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4" name="正方形/長方形 583">
          <a:extLst>
            <a:ext uri="{FF2B5EF4-FFF2-40B4-BE49-F238E27FC236}">
              <a16:creationId xmlns:a16="http://schemas.microsoft.com/office/drawing/2014/main" id="{00000000-0008-0000-0600-00004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5" name="正方形/長方形 584">
          <a:extLst>
            <a:ext uri="{FF2B5EF4-FFF2-40B4-BE49-F238E27FC236}">
              <a16:creationId xmlns:a16="http://schemas.microsoft.com/office/drawing/2014/main" id="{00000000-0008-0000-0600-00004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6" name="正方形/長方形 585">
          <a:extLst>
            <a:ext uri="{FF2B5EF4-FFF2-40B4-BE49-F238E27FC236}">
              <a16:creationId xmlns:a16="http://schemas.microsoft.com/office/drawing/2014/main" id="{00000000-0008-0000-0600-00004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1" name="直線コネクタ 590">
          <a:extLst>
            <a:ext uri="{FF2B5EF4-FFF2-40B4-BE49-F238E27FC236}">
              <a16:creationId xmlns:a16="http://schemas.microsoft.com/office/drawing/2014/main" id="{00000000-0008-0000-0600-00004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2" name="直線コネクタ 591">
          <a:extLst>
            <a:ext uri="{FF2B5EF4-FFF2-40B4-BE49-F238E27FC236}">
              <a16:creationId xmlns:a16="http://schemas.microsoft.com/office/drawing/2014/main" id="{00000000-0008-0000-0600-00005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4" name="直線コネクタ 593">
          <a:extLst>
            <a:ext uri="{FF2B5EF4-FFF2-40B4-BE49-F238E27FC236}">
              <a16:creationId xmlns:a16="http://schemas.microsoft.com/office/drawing/2014/main" id="{00000000-0008-0000-0600-00005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4" name="公債費グラフ枠">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23636</xdr:rowOff>
    </xdr:from>
    <xdr:to>
      <xdr:col>85</xdr:col>
      <xdr:colOff>126364</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flipV="1">
          <a:off x="16317595" y="12025136"/>
          <a:ext cx="1269" cy="1563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06" name="公債費最小値テキスト">
          <a:extLst>
            <a:ext uri="{FF2B5EF4-FFF2-40B4-BE49-F238E27FC236}">
              <a16:creationId xmlns:a16="http://schemas.microsoft.com/office/drawing/2014/main" id="{00000000-0008-0000-0600-00005E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141763</xdr:rowOff>
    </xdr:from>
    <xdr:ext cx="599010" cy="259045"/>
    <xdr:sp macro="" textlink="">
      <xdr:nvSpPr>
        <xdr:cNvPr id="608" name="公債費最大値テキスト">
          <a:extLst>
            <a:ext uri="{FF2B5EF4-FFF2-40B4-BE49-F238E27FC236}">
              <a16:creationId xmlns:a16="http://schemas.microsoft.com/office/drawing/2014/main" id="{00000000-0008-0000-0600-000060020000}"/>
            </a:ext>
          </a:extLst>
        </xdr:cNvPr>
        <xdr:cNvSpPr txBox="1"/>
      </xdr:nvSpPr>
      <xdr:spPr>
        <a:xfrm>
          <a:off x="16370300" y="11800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23636</xdr:rowOff>
    </xdr:from>
    <xdr:to>
      <xdr:col>86</xdr:col>
      <xdr:colOff>25400</xdr:colOff>
      <xdr:row>70</xdr:row>
      <xdr:rowOff>23636</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6230600" y="12025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64646</xdr:rowOff>
    </xdr:from>
    <xdr:to>
      <xdr:col>85</xdr:col>
      <xdr:colOff>127000</xdr:colOff>
      <xdr:row>78</xdr:row>
      <xdr:rowOff>71205</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5481300" y="13437746"/>
          <a:ext cx="838200" cy="6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14369</xdr:rowOff>
    </xdr:from>
    <xdr:ext cx="599010" cy="259045"/>
    <xdr:sp macro="" textlink="">
      <xdr:nvSpPr>
        <xdr:cNvPr id="611" name="公債費平均値テキスト">
          <a:extLst>
            <a:ext uri="{FF2B5EF4-FFF2-40B4-BE49-F238E27FC236}">
              <a16:creationId xmlns:a16="http://schemas.microsoft.com/office/drawing/2014/main" id="{00000000-0008-0000-0600-000063020000}"/>
            </a:ext>
          </a:extLst>
        </xdr:cNvPr>
        <xdr:cNvSpPr txBox="1"/>
      </xdr:nvSpPr>
      <xdr:spPr>
        <a:xfrm>
          <a:off x="16370300" y="130445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162942</xdr:rowOff>
    </xdr:from>
    <xdr:to>
      <xdr:col>85</xdr:col>
      <xdr:colOff>177800</xdr:colOff>
      <xdr:row>77</xdr:row>
      <xdr:rowOff>93092</xdr:rowOff>
    </xdr:to>
    <xdr:sp macro="" textlink="">
      <xdr:nvSpPr>
        <xdr:cNvPr id="612" name="フローチャート: 判断 611">
          <a:extLst>
            <a:ext uri="{FF2B5EF4-FFF2-40B4-BE49-F238E27FC236}">
              <a16:creationId xmlns:a16="http://schemas.microsoft.com/office/drawing/2014/main" id="{00000000-0008-0000-0600-000064020000}"/>
            </a:ext>
          </a:extLst>
        </xdr:cNvPr>
        <xdr:cNvSpPr/>
      </xdr:nvSpPr>
      <xdr:spPr>
        <a:xfrm>
          <a:off x="162687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64646</xdr:rowOff>
    </xdr:from>
    <xdr:to>
      <xdr:col>81</xdr:col>
      <xdr:colOff>50800</xdr:colOff>
      <xdr:row>78</xdr:row>
      <xdr:rowOff>83341</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4592300" y="13437746"/>
          <a:ext cx="889000" cy="18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24205</xdr:rowOff>
    </xdr:from>
    <xdr:to>
      <xdr:col>81</xdr:col>
      <xdr:colOff>101600</xdr:colOff>
      <xdr:row>77</xdr:row>
      <xdr:rowOff>125805</xdr:rowOff>
    </xdr:to>
    <xdr:sp macro="" textlink="">
      <xdr:nvSpPr>
        <xdr:cNvPr id="614" name="フローチャート: 判断 613">
          <a:extLst>
            <a:ext uri="{FF2B5EF4-FFF2-40B4-BE49-F238E27FC236}">
              <a16:creationId xmlns:a16="http://schemas.microsoft.com/office/drawing/2014/main" id="{00000000-0008-0000-0600-000066020000}"/>
            </a:ext>
          </a:extLst>
        </xdr:cNvPr>
        <xdr:cNvSpPr/>
      </xdr:nvSpPr>
      <xdr:spPr>
        <a:xfrm>
          <a:off x="15430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142332</xdr:rowOff>
    </xdr:from>
    <xdr:ext cx="599010"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5181795" y="13001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83341</xdr:rowOff>
    </xdr:from>
    <xdr:to>
      <xdr:col>76</xdr:col>
      <xdr:colOff>114300</xdr:colOff>
      <xdr:row>78</xdr:row>
      <xdr:rowOff>90559</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3703300" y="13456441"/>
          <a:ext cx="889000" cy="7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51206</xdr:rowOff>
    </xdr:from>
    <xdr:to>
      <xdr:col>76</xdr:col>
      <xdr:colOff>165100</xdr:colOff>
      <xdr:row>77</xdr:row>
      <xdr:rowOff>152806</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4541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169333</xdr:rowOff>
    </xdr:from>
    <xdr:ext cx="599010"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4292795" y="13028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90559</xdr:rowOff>
    </xdr:from>
    <xdr:to>
      <xdr:col>71</xdr:col>
      <xdr:colOff>177800</xdr:colOff>
      <xdr:row>78</xdr:row>
      <xdr:rowOff>96157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2814300" y="13463659"/>
          <a:ext cx="889000" cy="5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46146</xdr:rowOff>
    </xdr:from>
    <xdr:to>
      <xdr:col>72</xdr:col>
      <xdr:colOff>38100</xdr:colOff>
      <xdr:row>77</xdr:row>
      <xdr:rowOff>147746</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3652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164273</xdr:rowOff>
    </xdr:from>
    <xdr:ext cx="599010"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3403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28673</xdr:rowOff>
    </xdr:from>
    <xdr:to>
      <xdr:col>67</xdr:col>
      <xdr:colOff>101600</xdr:colOff>
      <xdr:row>78</xdr:row>
      <xdr:rowOff>130273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2763500" y="1340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146800</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2547111" y="13177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20405</xdr:rowOff>
    </xdr:from>
    <xdr:to>
      <xdr:col>85</xdr:col>
      <xdr:colOff>177800</xdr:colOff>
      <xdr:row>78</xdr:row>
      <xdr:rowOff>122005</xdr:rowOff>
    </xdr:to>
    <xdr:sp macro="" textlink="">
      <xdr:nvSpPr>
        <xdr:cNvPr id="629" name="楕円 628">
          <a:extLst>
            <a:ext uri="{FF2B5EF4-FFF2-40B4-BE49-F238E27FC236}">
              <a16:creationId xmlns:a16="http://schemas.microsoft.com/office/drawing/2014/main" id="{00000000-0008-0000-0600-000075020000}"/>
            </a:ext>
          </a:extLst>
        </xdr:cNvPr>
        <xdr:cNvSpPr/>
      </xdr:nvSpPr>
      <xdr:spPr>
        <a:xfrm>
          <a:off x="16268700" y="13393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170282</xdr:rowOff>
    </xdr:from>
    <xdr:ext cx="534377" cy="259045"/>
    <xdr:sp macro="" textlink="">
      <xdr:nvSpPr>
        <xdr:cNvPr id="630" name="公債費該当値テキスト">
          <a:extLst>
            <a:ext uri="{FF2B5EF4-FFF2-40B4-BE49-F238E27FC236}">
              <a16:creationId xmlns:a16="http://schemas.microsoft.com/office/drawing/2014/main" id="{00000000-0008-0000-0600-000076020000}"/>
            </a:ext>
          </a:extLst>
        </xdr:cNvPr>
        <xdr:cNvSpPr txBox="1"/>
      </xdr:nvSpPr>
      <xdr:spPr>
        <a:xfrm>
          <a:off x="16370300" y="13371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13846</xdr:rowOff>
    </xdr:from>
    <xdr:to>
      <xdr:col>81</xdr:col>
      <xdr:colOff>101600</xdr:colOff>
      <xdr:row>78</xdr:row>
      <xdr:rowOff>115446</xdr:rowOff>
    </xdr:to>
    <xdr:sp macro="" textlink="">
      <xdr:nvSpPr>
        <xdr:cNvPr id="631" name="楕円 630">
          <a:extLst>
            <a:ext uri="{FF2B5EF4-FFF2-40B4-BE49-F238E27FC236}">
              <a16:creationId xmlns:a16="http://schemas.microsoft.com/office/drawing/2014/main" id="{00000000-0008-0000-0600-000077020000}"/>
            </a:ext>
          </a:extLst>
        </xdr:cNvPr>
        <xdr:cNvSpPr/>
      </xdr:nvSpPr>
      <xdr:spPr>
        <a:xfrm>
          <a:off x="15430500" y="13386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106573</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3479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32541</xdr:rowOff>
    </xdr:from>
    <xdr:to>
      <xdr:col>76</xdr:col>
      <xdr:colOff>165100</xdr:colOff>
      <xdr:row>78</xdr:row>
      <xdr:rowOff>134141</xdr:rowOff>
    </xdr:to>
    <xdr:sp macro="" textlink="">
      <xdr:nvSpPr>
        <xdr:cNvPr id="633" name="楕円 632">
          <a:extLst>
            <a:ext uri="{FF2B5EF4-FFF2-40B4-BE49-F238E27FC236}">
              <a16:creationId xmlns:a16="http://schemas.microsoft.com/office/drawing/2014/main" id="{00000000-0008-0000-0600-000079020000}"/>
            </a:ext>
          </a:extLst>
        </xdr:cNvPr>
        <xdr:cNvSpPr/>
      </xdr:nvSpPr>
      <xdr:spPr>
        <a:xfrm>
          <a:off x="14541500" y="13405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125268</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25111" y="13498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39759</xdr:rowOff>
    </xdr:from>
    <xdr:to>
      <xdr:col>72</xdr:col>
      <xdr:colOff>38100</xdr:colOff>
      <xdr:row>78</xdr:row>
      <xdr:rowOff>141359</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3652500" y="1341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132486</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436111" y="13505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45357</xdr:rowOff>
    </xdr:from>
    <xdr:to>
      <xdr:col>67</xdr:col>
      <xdr:colOff>101600</xdr:colOff>
      <xdr:row>78</xdr:row>
      <xdr:rowOff>146957</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2763500" y="1341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138084</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47111" y="13511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9" name="正方形/長方形 638">
          <a:extLst>
            <a:ext uri="{FF2B5EF4-FFF2-40B4-BE49-F238E27FC236}">
              <a16:creationId xmlns:a16="http://schemas.microsoft.com/office/drawing/2014/main" id="{00000000-0008-0000-0600-00007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0" name="正方形/長方形 639">
          <a:extLst>
            <a:ext uri="{FF2B5EF4-FFF2-40B4-BE49-F238E27FC236}">
              <a16:creationId xmlns:a16="http://schemas.microsoft.com/office/drawing/2014/main" id="{00000000-0008-0000-0600-00008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1" name="正方形/長方形 640">
          <a:extLst>
            <a:ext uri="{FF2B5EF4-FFF2-40B4-BE49-F238E27FC236}">
              <a16:creationId xmlns:a16="http://schemas.microsoft.com/office/drawing/2014/main" id="{00000000-0008-0000-0600-00008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8" name="直線コネクタ 647">
          <a:extLst>
            <a:ext uri="{FF2B5EF4-FFF2-40B4-BE49-F238E27FC236}">
              <a16:creationId xmlns:a16="http://schemas.microsoft.com/office/drawing/2014/main" id="{00000000-0008-0000-0600-00008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49" name="直線コネクタ 648">
          <a:extLst>
            <a:ext uri="{FF2B5EF4-FFF2-40B4-BE49-F238E27FC236}">
              <a16:creationId xmlns:a16="http://schemas.microsoft.com/office/drawing/2014/main" id="{00000000-0008-0000-0600-00008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1" name="積立金グラフ枠">
          <a:extLst>
            <a:ext uri="{FF2B5EF4-FFF2-40B4-BE49-F238E27FC236}">
              <a16:creationId xmlns:a16="http://schemas.microsoft.com/office/drawing/2014/main" id="{00000000-0008-0000-0600-00009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46444</xdr:rowOff>
    </xdr:from>
    <xdr:to>
      <xdr:col>85</xdr:col>
      <xdr:colOff>126364</xdr:colOff>
      <xdr:row>99</xdr:row>
      <xdr:rowOff>39973</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flipV="1">
          <a:off x="16317595" y="15476944"/>
          <a:ext cx="1269" cy="1536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43800</xdr:rowOff>
    </xdr:from>
    <xdr:ext cx="469744" cy="259045"/>
    <xdr:sp macro="" textlink="">
      <xdr:nvSpPr>
        <xdr:cNvPr id="663" name="積立金最小値テキスト">
          <a:extLst>
            <a:ext uri="{FF2B5EF4-FFF2-40B4-BE49-F238E27FC236}">
              <a16:creationId xmlns:a16="http://schemas.microsoft.com/office/drawing/2014/main" id="{00000000-0008-0000-0600-000097020000}"/>
            </a:ext>
          </a:extLst>
        </xdr:cNvPr>
        <xdr:cNvSpPr txBox="1"/>
      </xdr:nvSpPr>
      <xdr:spPr>
        <a:xfrm>
          <a:off x="16370300" y="17017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39973</xdr:rowOff>
    </xdr:from>
    <xdr:to>
      <xdr:col>86</xdr:col>
      <xdr:colOff>25400</xdr:colOff>
      <xdr:row>99</xdr:row>
      <xdr:rowOff>39973</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6230600" y="17013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164571</xdr:rowOff>
    </xdr:from>
    <xdr:ext cx="690189" cy="259045"/>
    <xdr:sp macro="" textlink="">
      <xdr:nvSpPr>
        <xdr:cNvPr id="665" name="積立金最大値テキスト">
          <a:extLst>
            <a:ext uri="{FF2B5EF4-FFF2-40B4-BE49-F238E27FC236}">
              <a16:creationId xmlns:a16="http://schemas.microsoft.com/office/drawing/2014/main" id="{00000000-0008-0000-0600-000099020000}"/>
            </a:ext>
          </a:extLst>
        </xdr:cNvPr>
        <xdr:cNvSpPr txBox="1"/>
      </xdr:nvSpPr>
      <xdr:spPr>
        <a:xfrm>
          <a:off x="16370300" y="152521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46444</xdr:rowOff>
    </xdr:from>
    <xdr:to>
      <xdr:col>86</xdr:col>
      <xdr:colOff>25400</xdr:colOff>
      <xdr:row>90</xdr:row>
      <xdr:rowOff>46444</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6230600" y="1547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115838</xdr:rowOff>
    </xdr:from>
    <xdr:to>
      <xdr:col>85</xdr:col>
      <xdr:colOff>127000</xdr:colOff>
      <xdr:row>98</xdr:row>
      <xdr:rowOff>163657</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5481300" y="16917938"/>
          <a:ext cx="838200" cy="47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49528</xdr:rowOff>
    </xdr:from>
    <xdr:ext cx="599010" cy="259045"/>
    <xdr:sp macro="" textlink="">
      <xdr:nvSpPr>
        <xdr:cNvPr id="668" name="積立金平均値テキスト">
          <a:extLst>
            <a:ext uri="{FF2B5EF4-FFF2-40B4-BE49-F238E27FC236}">
              <a16:creationId xmlns:a16="http://schemas.microsoft.com/office/drawing/2014/main" id="{00000000-0008-0000-0600-00009C020000}"/>
            </a:ext>
          </a:extLst>
        </xdr:cNvPr>
        <xdr:cNvSpPr txBox="1"/>
      </xdr:nvSpPr>
      <xdr:spPr>
        <a:xfrm>
          <a:off x="16370300" y="166801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26651</xdr:rowOff>
    </xdr:from>
    <xdr:to>
      <xdr:col>85</xdr:col>
      <xdr:colOff>177800</xdr:colOff>
      <xdr:row>98</xdr:row>
      <xdr:rowOff>128251</xdr:rowOff>
    </xdr:to>
    <xdr:sp macro="" textlink="">
      <xdr:nvSpPr>
        <xdr:cNvPr id="669" name="フローチャート: 判断 668">
          <a:extLst>
            <a:ext uri="{FF2B5EF4-FFF2-40B4-BE49-F238E27FC236}">
              <a16:creationId xmlns:a16="http://schemas.microsoft.com/office/drawing/2014/main" id="{00000000-0008-0000-0600-00009D020000}"/>
            </a:ext>
          </a:extLst>
        </xdr:cNvPr>
        <xdr:cNvSpPr/>
      </xdr:nvSpPr>
      <xdr:spPr>
        <a:xfrm>
          <a:off x="16268700" y="1682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115838</xdr:rowOff>
    </xdr:from>
    <xdr:to>
      <xdr:col>81</xdr:col>
      <xdr:colOff>50800</xdr:colOff>
      <xdr:row>99</xdr:row>
      <xdr:rowOff>1135</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4592300" y="16917938"/>
          <a:ext cx="889000" cy="56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138703</xdr:rowOff>
    </xdr:from>
    <xdr:to>
      <xdr:col>81</xdr:col>
      <xdr:colOff>101600</xdr:colOff>
      <xdr:row>98</xdr:row>
      <xdr:rowOff>68853</xdr:rowOff>
    </xdr:to>
    <xdr:sp macro="" textlink="">
      <xdr:nvSpPr>
        <xdr:cNvPr id="671" name="フローチャート: 判断 670">
          <a:extLst>
            <a:ext uri="{FF2B5EF4-FFF2-40B4-BE49-F238E27FC236}">
              <a16:creationId xmlns:a16="http://schemas.microsoft.com/office/drawing/2014/main" id="{00000000-0008-0000-0600-00009F020000}"/>
            </a:ext>
          </a:extLst>
        </xdr:cNvPr>
        <xdr:cNvSpPr/>
      </xdr:nvSpPr>
      <xdr:spPr>
        <a:xfrm>
          <a:off x="15430500" y="16769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85380</xdr:rowOff>
    </xdr:from>
    <xdr:ext cx="599010"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5181795" y="16544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1135</xdr:rowOff>
    </xdr:from>
    <xdr:to>
      <xdr:col>76</xdr:col>
      <xdr:colOff>114300</xdr:colOff>
      <xdr:row>99</xdr:row>
      <xdr:rowOff>36362</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3703300" y="16974685"/>
          <a:ext cx="889000" cy="35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50414</xdr:rowOff>
    </xdr:from>
    <xdr:to>
      <xdr:col>76</xdr:col>
      <xdr:colOff>165100</xdr:colOff>
      <xdr:row>97</xdr:row>
      <xdr:rowOff>152014</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4541500" y="1668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168541</xdr:rowOff>
    </xdr:from>
    <xdr:ext cx="599010"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4292795" y="16456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30026</xdr:rowOff>
    </xdr:from>
    <xdr:to>
      <xdr:col>71</xdr:col>
      <xdr:colOff>177800</xdr:colOff>
      <xdr:row>99</xdr:row>
      <xdr:rowOff>36362</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814300" y="17003576"/>
          <a:ext cx="889000" cy="6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69045</xdr:rowOff>
    </xdr:from>
    <xdr:to>
      <xdr:col>72</xdr:col>
      <xdr:colOff>38100</xdr:colOff>
      <xdr:row>98</xdr:row>
      <xdr:rowOff>170645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3652500" y="16871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15722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3436111" y="16646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102681</xdr:rowOff>
    </xdr:from>
    <xdr:to>
      <xdr:col>67</xdr:col>
      <xdr:colOff>101600</xdr:colOff>
      <xdr:row>99</xdr:row>
      <xdr:rowOff>32831</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2763500" y="16904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49358</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2547111" y="16680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112857</xdr:rowOff>
    </xdr:from>
    <xdr:to>
      <xdr:col>85</xdr:col>
      <xdr:colOff>177800</xdr:colOff>
      <xdr:row>99</xdr:row>
      <xdr:rowOff>43007</xdr:rowOff>
    </xdr:to>
    <xdr:sp macro="" textlink="">
      <xdr:nvSpPr>
        <xdr:cNvPr id="686" name="楕円 685">
          <a:extLst>
            <a:ext uri="{FF2B5EF4-FFF2-40B4-BE49-F238E27FC236}">
              <a16:creationId xmlns:a16="http://schemas.microsoft.com/office/drawing/2014/main" id="{00000000-0008-0000-0600-0000AE020000}"/>
            </a:ext>
          </a:extLst>
        </xdr:cNvPr>
        <xdr:cNvSpPr/>
      </xdr:nvSpPr>
      <xdr:spPr>
        <a:xfrm>
          <a:off x="16268700" y="1691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27784</xdr:rowOff>
    </xdr:from>
    <xdr:ext cx="534377" cy="259045"/>
    <xdr:sp macro="" textlink="">
      <xdr:nvSpPr>
        <xdr:cNvPr id="687" name="積立金該当値テキスト">
          <a:extLst>
            <a:ext uri="{FF2B5EF4-FFF2-40B4-BE49-F238E27FC236}">
              <a16:creationId xmlns:a16="http://schemas.microsoft.com/office/drawing/2014/main" id="{00000000-0008-0000-0600-0000AF020000}"/>
            </a:ext>
          </a:extLst>
        </xdr:cNvPr>
        <xdr:cNvSpPr txBox="1"/>
      </xdr:nvSpPr>
      <xdr:spPr>
        <a:xfrm>
          <a:off x="16370300" y="1682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65038</xdr:rowOff>
    </xdr:from>
    <xdr:to>
      <xdr:col>81</xdr:col>
      <xdr:colOff>101600</xdr:colOff>
      <xdr:row>98</xdr:row>
      <xdr:rowOff>166638</xdr:rowOff>
    </xdr:to>
    <xdr:sp macro="" textlink="">
      <xdr:nvSpPr>
        <xdr:cNvPr id="688" name="楕円 687">
          <a:extLst>
            <a:ext uri="{FF2B5EF4-FFF2-40B4-BE49-F238E27FC236}">
              <a16:creationId xmlns:a16="http://schemas.microsoft.com/office/drawing/2014/main" id="{00000000-0008-0000-0600-0000B0020000}"/>
            </a:ext>
          </a:extLst>
        </xdr:cNvPr>
        <xdr:cNvSpPr/>
      </xdr:nvSpPr>
      <xdr:spPr>
        <a:xfrm>
          <a:off x="15430500" y="16867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157765</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214111" y="16959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121785</xdr:rowOff>
    </xdr:from>
    <xdr:to>
      <xdr:col>76</xdr:col>
      <xdr:colOff>165100</xdr:colOff>
      <xdr:row>99</xdr:row>
      <xdr:rowOff>51935</xdr:rowOff>
    </xdr:to>
    <xdr:sp macro="" textlink="">
      <xdr:nvSpPr>
        <xdr:cNvPr id="690" name="楕円 689">
          <a:extLst>
            <a:ext uri="{FF2B5EF4-FFF2-40B4-BE49-F238E27FC236}">
              <a16:creationId xmlns:a16="http://schemas.microsoft.com/office/drawing/2014/main" id="{00000000-0008-0000-0600-0000B2020000}"/>
            </a:ext>
          </a:extLst>
        </xdr:cNvPr>
        <xdr:cNvSpPr/>
      </xdr:nvSpPr>
      <xdr:spPr>
        <a:xfrm>
          <a:off x="14541500" y="1692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43062</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701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157012</xdr:rowOff>
    </xdr:from>
    <xdr:to>
      <xdr:col>72</xdr:col>
      <xdr:colOff>38100</xdr:colOff>
      <xdr:row>99</xdr:row>
      <xdr:rowOff>87162</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3652500" y="16959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78289</xdr:rowOff>
    </xdr:from>
    <xdr:ext cx="469744"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68428" y="17051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150676</xdr:rowOff>
    </xdr:from>
    <xdr:to>
      <xdr:col>67</xdr:col>
      <xdr:colOff>101600</xdr:colOff>
      <xdr:row>99</xdr:row>
      <xdr:rowOff>80826</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2763500" y="1695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71953</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7045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6" name="正方形/長方形 695">
          <a:extLst>
            <a:ext uri="{FF2B5EF4-FFF2-40B4-BE49-F238E27FC236}">
              <a16:creationId xmlns:a16="http://schemas.microsoft.com/office/drawing/2014/main" id="{00000000-0008-0000-0600-0000B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7" name="正方形/長方形 696">
          <a:extLst>
            <a:ext uri="{FF2B5EF4-FFF2-40B4-BE49-F238E27FC236}">
              <a16:creationId xmlns:a16="http://schemas.microsoft.com/office/drawing/2014/main" id="{00000000-0008-0000-0600-0000B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8" name="正方形/長方形 697">
          <a:extLst>
            <a:ext uri="{FF2B5EF4-FFF2-40B4-BE49-F238E27FC236}">
              <a16:creationId xmlns:a16="http://schemas.microsoft.com/office/drawing/2014/main" id="{00000000-0008-0000-0600-0000B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5" name="直線コネクタ 704">
          <a:extLst>
            <a:ext uri="{FF2B5EF4-FFF2-40B4-BE49-F238E27FC236}">
              <a16:creationId xmlns:a16="http://schemas.microsoft.com/office/drawing/2014/main" id="{00000000-0008-0000-0600-0000C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06" name="直線コネクタ 705">
          <a:extLst>
            <a:ext uri="{FF2B5EF4-FFF2-40B4-BE49-F238E27FC236}">
              <a16:creationId xmlns:a16="http://schemas.microsoft.com/office/drawing/2014/main" id="{00000000-0008-0000-0600-0000C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21970</xdr:rowOff>
    </xdr:from>
    <xdr:ext cx="59541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692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0" name="投資及び出資金グラフ枠">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55368</xdr:rowOff>
    </xdr:from>
    <xdr:to>
      <xdr:col>116</xdr:col>
      <xdr:colOff>62864</xdr:colOff>
      <xdr:row>39</xdr:row>
      <xdr:rowOff>98878</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flipV="1">
          <a:off x="22159595" y="5198868"/>
          <a:ext cx="1269" cy="1586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110953</xdr:rowOff>
    </xdr:from>
    <xdr:ext cx="249299" cy="259045"/>
    <xdr:sp macro="" textlink="">
      <xdr:nvSpPr>
        <xdr:cNvPr id="722" name="投資及び出資金最小値テキスト">
          <a:extLst>
            <a:ext uri="{FF2B5EF4-FFF2-40B4-BE49-F238E27FC236}">
              <a16:creationId xmlns:a16="http://schemas.microsoft.com/office/drawing/2014/main" id="{00000000-0008-0000-0600-0000D2020000}"/>
            </a:ext>
          </a:extLst>
        </xdr:cNvPr>
        <xdr:cNvSpPr txBox="1"/>
      </xdr:nvSpPr>
      <xdr:spPr>
        <a:xfrm>
          <a:off x="22212300" y="67975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2045</xdr:rowOff>
    </xdr:from>
    <xdr:ext cx="599010" cy="259045"/>
    <xdr:sp macro="" textlink="">
      <xdr:nvSpPr>
        <xdr:cNvPr id="724" name="投資及び出資金最大値テキスト">
          <a:extLst>
            <a:ext uri="{FF2B5EF4-FFF2-40B4-BE49-F238E27FC236}">
              <a16:creationId xmlns:a16="http://schemas.microsoft.com/office/drawing/2014/main" id="{00000000-0008-0000-0600-0000D4020000}"/>
            </a:ext>
          </a:extLst>
        </xdr:cNvPr>
        <xdr:cNvSpPr txBox="1"/>
      </xdr:nvSpPr>
      <xdr:spPr>
        <a:xfrm>
          <a:off x="22212300" y="4974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55368</xdr:rowOff>
    </xdr:from>
    <xdr:to>
      <xdr:col>116</xdr:col>
      <xdr:colOff>152400</xdr:colOff>
      <xdr:row>30</xdr:row>
      <xdr:rowOff>55368</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2072600" y="519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28403</xdr:rowOff>
    </xdr:from>
    <xdr:ext cx="469744" cy="259045"/>
    <xdr:sp macro="" textlink="">
      <xdr:nvSpPr>
        <xdr:cNvPr id="727" name="投資及び出資金平均値テキスト">
          <a:extLst>
            <a:ext uri="{FF2B5EF4-FFF2-40B4-BE49-F238E27FC236}">
              <a16:creationId xmlns:a16="http://schemas.microsoft.com/office/drawing/2014/main" id="{00000000-0008-0000-0600-0000D7020000}"/>
            </a:ext>
          </a:extLst>
        </xdr:cNvPr>
        <xdr:cNvSpPr txBox="1"/>
      </xdr:nvSpPr>
      <xdr:spPr>
        <a:xfrm>
          <a:off x="22212300" y="65435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5526</xdr:rowOff>
    </xdr:from>
    <xdr:to>
      <xdr:col>116</xdr:col>
      <xdr:colOff>114300</xdr:colOff>
      <xdr:row>39</xdr:row>
      <xdr:rowOff>107126</xdr:rowOff>
    </xdr:to>
    <xdr:sp macro="" textlink="">
      <xdr:nvSpPr>
        <xdr:cNvPr id="728" name="フローチャート: 判断 727">
          <a:extLst>
            <a:ext uri="{FF2B5EF4-FFF2-40B4-BE49-F238E27FC236}">
              <a16:creationId xmlns:a16="http://schemas.microsoft.com/office/drawing/2014/main" id="{00000000-0008-0000-0600-0000D8020000}"/>
            </a:ext>
          </a:extLst>
        </xdr:cNvPr>
        <xdr:cNvSpPr/>
      </xdr:nvSpPr>
      <xdr:spPr>
        <a:xfrm>
          <a:off x="22110700" y="669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37748</xdr:rowOff>
    </xdr:from>
    <xdr:to>
      <xdr:col>112</xdr:col>
      <xdr:colOff>38100</xdr:colOff>
      <xdr:row>39</xdr:row>
      <xdr:rowOff>139348</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21272500" y="672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155875</xdr:rowOff>
    </xdr:from>
    <xdr:ext cx="378565"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21134017" y="6499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33013</xdr:rowOff>
    </xdr:from>
    <xdr:to>
      <xdr:col>107</xdr:col>
      <xdr:colOff>101600</xdr:colOff>
      <xdr:row>39</xdr:row>
      <xdr:rowOff>134613</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0383500" y="6719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151140</xdr:rowOff>
    </xdr:from>
    <xdr:ext cx="469744"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0199428" y="6494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29094</xdr:rowOff>
    </xdr:from>
    <xdr:to>
      <xdr:col>102</xdr:col>
      <xdr:colOff>165100</xdr:colOff>
      <xdr:row>39</xdr:row>
      <xdr:rowOff>130694</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19494500" y="671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147221</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9310428" y="6490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32218</xdr:rowOff>
    </xdr:from>
    <xdr:to>
      <xdr:col>98</xdr:col>
      <xdr:colOff>38100</xdr:colOff>
      <xdr:row>39</xdr:row>
      <xdr:rowOff>133818</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18605500" y="671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150345</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8421428" y="649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45" name="楕円 744">
          <a:extLst>
            <a:ext uri="{FF2B5EF4-FFF2-40B4-BE49-F238E27FC236}">
              <a16:creationId xmlns:a16="http://schemas.microsoft.com/office/drawing/2014/main" id="{00000000-0008-0000-0600-0000E9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155403</xdr:rowOff>
    </xdr:from>
    <xdr:ext cx="249299" cy="259045"/>
    <xdr:sp macro="" textlink="">
      <xdr:nvSpPr>
        <xdr:cNvPr id="746" name="投資及び出資金該当値テキスト">
          <a:extLst>
            <a:ext uri="{FF2B5EF4-FFF2-40B4-BE49-F238E27FC236}">
              <a16:creationId xmlns:a16="http://schemas.microsoft.com/office/drawing/2014/main" id="{00000000-0008-0000-0600-0000EA020000}"/>
            </a:ext>
          </a:extLst>
        </xdr:cNvPr>
        <xdr:cNvSpPr txBox="1"/>
      </xdr:nvSpPr>
      <xdr:spPr>
        <a:xfrm>
          <a:off x="22212300" y="66705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5" name="貸付金グラフ枠">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10884</xdr:rowOff>
    </xdr:from>
    <xdr:to>
      <xdr:col>116</xdr:col>
      <xdr:colOff>62864</xdr:colOff>
      <xdr:row>58</xdr:row>
      <xdr:rowOff>139700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flipV="1">
          <a:off x="22159595" y="8926284"/>
          <a:ext cx="1269" cy="1157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168358</xdr:rowOff>
    </xdr:from>
    <xdr:ext cx="249299" cy="259045"/>
    <xdr:sp macro="" textlink="">
      <xdr:nvSpPr>
        <xdr:cNvPr id="777" name="貸付金最小値テキスト">
          <a:extLst>
            <a:ext uri="{FF2B5EF4-FFF2-40B4-BE49-F238E27FC236}">
              <a16:creationId xmlns:a16="http://schemas.microsoft.com/office/drawing/2014/main" id="{00000000-0008-0000-0600-000009030000}"/>
            </a:ext>
          </a:extLst>
        </xdr:cNvPr>
        <xdr:cNvSpPr txBox="1"/>
      </xdr:nvSpPr>
      <xdr:spPr>
        <a:xfrm>
          <a:off x="22212300" y="101124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129011</xdr:rowOff>
    </xdr:from>
    <xdr:ext cx="599010" cy="259045"/>
    <xdr:sp macro="" textlink="">
      <xdr:nvSpPr>
        <xdr:cNvPr id="779" name="貸付金最大値テキスト">
          <a:extLst>
            <a:ext uri="{FF2B5EF4-FFF2-40B4-BE49-F238E27FC236}">
              <a16:creationId xmlns:a16="http://schemas.microsoft.com/office/drawing/2014/main" id="{00000000-0008-0000-0600-00000B030000}"/>
            </a:ext>
          </a:extLst>
        </xdr:cNvPr>
        <xdr:cNvSpPr txBox="1"/>
      </xdr:nvSpPr>
      <xdr:spPr>
        <a:xfrm>
          <a:off x="22212300" y="8701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10884</xdr:rowOff>
    </xdr:from>
    <xdr:to>
      <xdr:col>116</xdr:col>
      <xdr:colOff>152400</xdr:colOff>
      <xdr:row>52</xdr:row>
      <xdr:rowOff>10884</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22072600" y="892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85808</xdr:rowOff>
    </xdr:from>
    <xdr:ext cx="469744" cy="259045"/>
    <xdr:sp macro="" textlink="">
      <xdr:nvSpPr>
        <xdr:cNvPr id="782" name="貸付金平均値テキスト">
          <a:extLst>
            <a:ext uri="{FF2B5EF4-FFF2-40B4-BE49-F238E27FC236}">
              <a16:creationId xmlns:a16="http://schemas.microsoft.com/office/drawing/2014/main" id="{00000000-0008-0000-0600-00000E030000}"/>
            </a:ext>
          </a:extLst>
        </xdr:cNvPr>
        <xdr:cNvSpPr txBox="1"/>
      </xdr:nvSpPr>
      <xdr:spPr>
        <a:xfrm>
          <a:off x="22212300" y="98584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62931</xdr:rowOff>
    </xdr:from>
    <xdr:to>
      <xdr:col>116</xdr:col>
      <xdr:colOff>114300</xdr:colOff>
      <xdr:row>58</xdr:row>
      <xdr:rowOff>164531</xdr:rowOff>
    </xdr:to>
    <xdr:sp macro="" textlink="">
      <xdr:nvSpPr>
        <xdr:cNvPr id="783" name="フローチャート: 判断 782">
          <a:extLst>
            <a:ext uri="{FF2B5EF4-FFF2-40B4-BE49-F238E27FC236}">
              <a16:creationId xmlns:a16="http://schemas.microsoft.com/office/drawing/2014/main" id="{00000000-0008-0000-0600-00000F030000}"/>
            </a:ext>
          </a:extLst>
        </xdr:cNvPr>
        <xdr:cNvSpPr/>
      </xdr:nvSpPr>
      <xdr:spPr>
        <a:xfrm>
          <a:off x="22110700" y="1000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68971</xdr:rowOff>
    </xdr:from>
    <xdr:to>
      <xdr:col>112</xdr:col>
      <xdr:colOff>38100</xdr:colOff>
      <xdr:row>58</xdr:row>
      <xdr:rowOff>170571</xdr:rowOff>
    </xdr:to>
    <xdr:sp macro="" textlink="">
      <xdr:nvSpPr>
        <xdr:cNvPr id="785" name="フローチャート: 判断 784">
          <a:extLst>
            <a:ext uri="{FF2B5EF4-FFF2-40B4-BE49-F238E27FC236}">
              <a16:creationId xmlns:a16="http://schemas.microsoft.com/office/drawing/2014/main" id="{00000000-0008-0000-0600-000011030000}"/>
            </a:ext>
          </a:extLst>
        </xdr:cNvPr>
        <xdr:cNvSpPr/>
      </xdr:nvSpPr>
      <xdr:spPr>
        <a:xfrm>
          <a:off x="21272500" y="1001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15648</xdr:rowOff>
    </xdr:from>
    <xdr:ext cx="469744"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21088428" y="9788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71879</xdr:rowOff>
    </xdr:from>
    <xdr:to>
      <xdr:col>107</xdr:col>
      <xdr:colOff>101600</xdr:colOff>
      <xdr:row>59</xdr:row>
      <xdr:rowOff>2029</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0383500" y="10015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18556</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0199428" y="9791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58624</xdr:rowOff>
    </xdr:from>
    <xdr:to>
      <xdr:col>102</xdr:col>
      <xdr:colOff>165100</xdr:colOff>
      <xdr:row>58</xdr:row>
      <xdr:rowOff>160224</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19494500" y="1000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5301</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9310428" y="977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73844</xdr:rowOff>
    </xdr:from>
    <xdr:to>
      <xdr:col>98</xdr:col>
      <xdr:colOff>38100</xdr:colOff>
      <xdr:row>59</xdr:row>
      <xdr:rowOff>3994</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18605500" y="1001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20521</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8421428" y="9793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0" name="楕円 799">
          <a:extLst>
            <a:ext uri="{FF2B5EF4-FFF2-40B4-BE49-F238E27FC236}">
              <a16:creationId xmlns:a16="http://schemas.microsoft.com/office/drawing/2014/main" id="{00000000-0008-0000-0600-000020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41358</xdr:rowOff>
    </xdr:from>
    <xdr:ext cx="249299" cy="259045"/>
    <xdr:sp macro="" textlink="">
      <xdr:nvSpPr>
        <xdr:cNvPr id="801" name="貸付金該当値テキスト">
          <a:extLst>
            <a:ext uri="{FF2B5EF4-FFF2-40B4-BE49-F238E27FC236}">
              <a16:creationId xmlns:a16="http://schemas.microsoft.com/office/drawing/2014/main" id="{00000000-0008-0000-0600-000021030000}"/>
            </a:ext>
          </a:extLst>
        </xdr:cNvPr>
        <xdr:cNvSpPr txBox="1"/>
      </xdr:nvSpPr>
      <xdr:spPr>
        <a:xfrm>
          <a:off x="22212300" y="99854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02" name="楕円 801">
          <a:extLst>
            <a:ext uri="{FF2B5EF4-FFF2-40B4-BE49-F238E27FC236}">
              <a16:creationId xmlns:a16="http://schemas.microsoft.com/office/drawing/2014/main" id="{00000000-0008-0000-0600-000022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0" name="正方形/長方形 809">
          <a:extLst>
            <a:ext uri="{FF2B5EF4-FFF2-40B4-BE49-F238E27FC236}">
              <a16:creationId xmlns:a16="http://schemas.microsoft.com/office/drawing/2014/main" id="{00000000-0008-0000-0600-00002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9" name="直線コネクタ 818">
          <a:extLst>
            <a:ext uri="{FF2B5EF4-FFF2-40B4-BE49-F238E27FC236}">
              <a16:creationId xmlns:a16="http://schemas.microsoft.com/office/drawing/2014/main" id="{00000000-0008-0000-0600-00003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4" name="繰出金グラフ枠">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152081</xdr:rowOff>
    </xdr:from>
    <xdr:to>
      <xdr:col>116</xdr:col>
      <xdr:colOff>62864</xdr:colOff>
      <xdr:row>78</xdr:row>
      <xdr:rowOff>169807</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flipV="1">
          <a:off x="22159595" y="12153581"/>
          <a:ext cx="1269" cy="1389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2184</xdr:rowOff>
    </xdr:from>
    <xdr:ext cx="534377" cy="259045"/>
    <xdr:sp macro="" textlink="">
      <xdr:nvSpPr>
        <xdr:cNvPr id="836" name="繰出金最小値テキスト">
          <a:extLst>
            <a:ext uri="{FF2B5EF4-FFF2-40B4-BE49-F238E27FC236}">
              <a16:creationId xmlns:a16="http://schemas.microsoft.com/office/drawing/2014/main" id="{00000000-0008-0000-0600-000044030000}"/>
            </a:ext>
          </a:extLst>
        </xdr:cNvPr>
        <xdr:cNvSpPr txBox="1"/>
      </xdr:nvSpPr>
      <xdr:spPr>
        <a:xfrm>
          <a:off x="22212300" y="13546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169807</xdr:rowOff>
    </xdr:from>
    <xdr:to>
      <xdr:col>116</xdr:col>
      <xdr:colOff>152400</xdr:colOff>
      <xdr:row>78</xdr:row>
      <xdr:rowOff>169807</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22072600" y="13542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98758</xdr:rowOff>
    </xdr:from>
    <xdr:ext cx="599010" cy="259045"/>
    <xdr:sp macro="" textlink="">
      <xdr:nvSpPr>
        <xdr:cNvPr id="838" name="繰出金最大値テキスト">
          <a:extLst>
            <a:ext uri="{FF2B5EF4-FFF2-40B4-BE49-F238E27FC236}">
              <a16:creationId xmlns:a16="http://schemas.microsoft.com/office/drawing/2014/main" id="{00000000-0008-0000-0600-000046030000}"/>
            </a:ext>
          </a:extLst>
        </xdr:cNvPr>
        <xdr:cNvSpPr txBox="1"/>
      </xdr:nvSpPr>
      <xdr:spPr>
        <a:xfrm>
          <a:off x="22212300" y="11928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152081</xdr:rowOff>
    </xdr:from>
    <xdr:to>
      <xdr:col>116</xdr:col>
      <xdr:colOff>152400</xdr:colOff>
      <xdr:row>70</xdr:row>
      <xdr:rowOff>152081</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22072600" y="12153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121690</xdr:rowOff>
    </xdr:from>
    <xdr:to>
      <xdr:col>116</xdr:col>
      <xdr:colOff>63500</xdr:colOff>
      <xdr:row>77</xdr:row>
      <xdr:rowOff>154118</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1323300" y="13323340"/>
          <a:ext cx="838200" cy="32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156184</xdr:rowOff>
    </xdr:from>
    <xdr:ext cx="599010" cy="259045"/>
    <xdr:sp macro="" textlink="">
      <xdr:nvSpPr>
        <xdr:cNvPr id="841" name="繰出金平均値テキスト">
          <a:extLst>
            <a:ext uri="{FF2B5EF4-FFF2-40B4-BE49-F238E27FC236}">
              <a16:creationId xmlns:a16="http://schemas.microsoft.com/office/drawing/2014/main" id="{00000000-0008-0000-0600-000049030000}"/>
            </a:ext>
          </a:extLst>
        </xdr:cNvPr>
        <xdr:cNvSpPr txBox="1"/>
      </xdr:nvSpPr>
      <xdr:spPr>
        <a:xfrm>
          <a:off x="22212300" y="130149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133307</xdr:rowOff>
    </xdr:from>
    <xdr:to>
      <xdr:col>116</xdr:col>
      <xdr:colOff>114300</xdr:colOff>
      <xdr:row>77</xdr:row>
      <xdr:rowOff>63457</xdr:rowOff>
    </xdr:to>
    <xdr:sp macro="" textlink="">
      <xdr:nvSpPr>
        <xdr:cNvPr id="842" name="フローチャート: 判断 841">
          <a:extLst>
            <a:ext uri="{FF2B5EF4-FFF2-40B4-BE49-F238E27FC236}">
              <a16:creationId xmlns:a16="http://schemas.microsoft.com/office/drawing/2014/main" id="{00000000-0008-0000-0600-00004A030000}"/>
            </a:ext>
          </a:extLst>
        </xdr:cNvPr>
        <xdr:cNvSpPr/>
      </xdr:nvSpPr>
      <xdr:spPr>
        <a:xfrm>
          <a:off x="22110700" y="13163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133192</xdr:rowOff>
    </xdr:from>
    <xdr:to>
      <xdr:col>111</xdr:col>
      <xdr:colOff>177800</xdr:colOff>
      <xdr:row>77</xdr:row>
      <xdr:rowOff>154118</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0434300" y="13334842"/>
          <a:ext cx="889000" cy="20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109105</xdr:rowOff>
    </xdr:from>
    <xdr:to>
      <xdr:col>112</xdr:col>
      <xdr:colOff>38100</xdr:colOff>
      <xdr:row>77</xdr:row>
      <xdr:rowOff>39255</xdr:rowOff>
    </xdr:to>
    <xdr:sp macro="" textlink="">
      <xdr:nvSpPr>
        <xdr:cNvPr id="844" name="フローチャート: 判断 843">
          <a:extLst>
            <a:ext uri="{FF2B5EF4-FFF2-40B4-BE49-F238E27FC236}">
              <a16:creationId xmlns:a16="http://schemas.microsoft.com/office/drawing/2014/main" id="{00000000-0008-0000-0600-00004C030000}"/>
            </a:ext>
          </a:extLst>
        </xdr:cNvPr>
        <xdr:cNvSpPr/>
      </xdr:nvSpPr>
      <xdr:spPr>
        <a:xfrm>
          <a:off x="21272500" y="1313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55782</xdr:rowOff>
    </xdr:from>
    <xdr:ext cx="599010"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21023795" y="12914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133192</xdr:rowOff>
    </xdr:from>
    <xdr:to>
      <xdr:col>107</xdr:col>
      <xdr:colOff>50800</xdr:colOff>
      <xdr:row>77</xdr:row>
      <xdr:rowOff>149481</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19545300" y="13334842"/>
          <a:ext cx="889000" cy="16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132471</xdr:rowOff>
    </xdr:from>
    <xdr:to>
      <xdr:col>107</xdr:col>
      <xdr:colOff>101600</xdr:colOff>
      <xdr:row>77</xdr:row>
      <xdr:rowOff>62621</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0383500" y="1316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79148</xdr:rowOff>
    </xdr:from>
    <xdr:ext cx="599010"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0134795" y="12937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149481</xdr:rowOff>
    </xdr:from>
    <xdr:to>
      <xdr:col>102</xdr:col>
      <xdr:colOff>114300</xdr:colOff>
      <xdr:row>77</xdr:row>
      <xdr:rowOff>162449</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18656300" y="13351131"/>
          <a:ext cx="889000" cy="12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157882</xdr:rowOff>
    </xdr:from>
    <xdr:to>
      <xdr:col>102</xdr:col>
      <xdr:colOff>165100</xdr:colOff>
      <xdr:row>77</xdr:row>
      <xdr:rowOff>88032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194945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104559</xdr:rowOff>
    </xdr:from>
    <xdr:ext cx="599010"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9245795" y="12963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140348</xdr:rowOff>
    </xdr:from>
    <xdr:to>
      <xdr:col>98</xdr:col>
      <xdr:colOff>38100</xdr:colOff>
      <xdr:row>78</xdr:row>
      <xdr:rowOff>70498</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18605500" y="1334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61625</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8389111" y="13434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70890</xdr:rowOff>
    </xdr:from>
    <xdr:to>
      <xdr:col>116</xdr:col>
      <xdr:colOff>114300</xdr:colOff>
      <xdr:row>78</xdr:row>
      <xdr:rowOff>1040</xdr:rowOff>
    </xdr:to>
    <xdr:sp macro="" textlink="">
      <xdr:nvSpPr>
        <xdr:cNvPr id="859" name="楕円 858">
          <a:extLst>
            <a:ext uri="{FF2B5EF4-FFF2-40B4-BE49-F238E27FC236}">
              <a16:creationId xmlns:a16="http://schemas.microsoft.com/office/drawing/2014/main" id="{00000000-0008-0000-0600-00005B030000}"/>
            </a:ext>
          </a:extLst>
        </xdr:cNvPr>
        <xdr:cNvSpPr/>
      </xdr:nvSpPr>
      <xdr:spPr>
        <a:xfrm>
          <a:off x="22110700" y="1327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49317</xdr:rowOff>
    </xdr:from>
    <xdr:ext cx="534377" cy="259045"/>
    <xdr:sp macro="" textlink="">
      <xdr:nvSpPr>
        <xdr:cNvPr id="860" name="繰出金該当値テキスト">
          <a:extLst>
            <a:ext uri="{FF2B5EF4-FFF2-40B4-BE49-F238E27FC236}">
              <a16:creationId xmlns:a16="http://schemas.microsoft.com/office/drawing/2014/main" id="{00000000-0008-0000-0600-00005C030000}"/>
            </a:ext>
          </a:extLst>
        </xdr:cNvPr>
        <xdr:cNvSpPr txBox="1"/>
      </xdr:nvSpPr>
      <xdr:spPr>
        <a:xfrm>
          <a:off x="22212300" y="13250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103318</xdr:rowOff>
    </xdr:from>
    <xdr:to>
      <xdr:col>112</xdr:col>
      <xdr:colOff>38100</xdr:colOff>
      <xdr:row>78</xdr:row>
      <xdr:rowOff>33468</xdr:rowOff>
    </xdr:to>
    <xdr:sp macro="" textlink="">
      <xdr:nvSpPr>
        <xdr:cNvPr id="861" name="楕円 860">
          <a:extLst>
            <a:ext uri="{FF2B5EF4-FFF2-40B4-BE49-F238E27FC236}">
              <a16:creationId xmlns:a16="http://schemas.microsoft.com/office/drawing/2014/main" id="{00000000-0008-0000-0600-00005D030000}"/>
            </a:ext>
          </a:extLst>
        </xdr:cNvPr>
        <xdr:cNvSpPr/>
      </xdr:nvSpPr>
      <xdr:spPr>
        <a:xfrm>
          <a:off x="21272500" y="1330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24595</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3397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82392</xdr:rowOff>
    </xdr:from>
    <xdr:to>
      <xdr:col>107</xdr:col>
      <xdr:colOff>101600</xdr:colOff>
      <xdr:row>78</xdr:row>
      <xdr:rowOff>12542</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0383500" y="13284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3669</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3376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98681</xdr:rowOff>
    </xdr:from>
    <xdr:to>
      <xdr:col>102</xdr:col>
      <xdr:colOff>165100</xdr:colOff>
      <xdr:row>78</xdr:row>
      <xdr:rowOff>28831</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19494500" y="13300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19958</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3393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111649</xdr:rowOff>
    </xdr:from>
    <xdr:to>
      <xdr:col>98</xdr:col>
      <xdr:colOff>38100</xdr:colOff>
      <xdr:row>78</xdr:row>
      <xdr:rowOff>41799</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18605500" y="13313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58326</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3088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9" name="正方形/長方形 868">
          <a:extLst>
            <a:ext uri="{FF2B5EF4-FFF2-40B4-BE49-F238E27FC236}">
              <a16:creationId xmlns:a16="http://schemas.microsoft.com/office/drawing/2014/main" id="{00000000-0008-0000-0600-00006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8" name="直線コネクタ 877">
          <a:extLst>
            <a:ext uri="{FF2B5EF4-FFF2-40B4-BE49-F238E27FC236}">
              <a16:creationId xmlns:a16="http://schemas.microsoft.com/office/drawing/2014/main" id="{00000000-0008-0000-0600-00006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9" name="直線コネクタ 878">
          <a:extLst>
            <a:ext uri="{FF2B5EF4-FFF2-40B4-BE49-F238E27FC236}">
              <a16:creationId xmlns:a16="http://schemas.microsoft.com/office/drawing/2014/main" id="{00000000-0008-0000-0600-00006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3" name="前年度繰上充用金グラフ枠">
          <a:extLst>
            <a:ext uri="{FF2B5EF4-FFF2-40B4-BE49-F238E27FC236}">
              <a16:creationId xmlns:a16="http://schemas.microsoft.com/office/drawing/2014/main" id="{00000000-0008-0000-0600-00007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5" name="前年度繰上充用金最小値テキスト">
          <a:extLst>
            <a:ext uri="{FF2B5EF4-FFF2-40B4-BE49-F238E27FC236}">
              <a16:creationId xmlns:a16="http://schemas.microsoft.com/office/drawing/2014/main" id="{00000000-0008-0000-0600-00007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7" name="前年度繰上充用金最大値テキスト">
          <a:extLst>
            <a:ext uri="{FF2B5EF4-FFF2-40B4-BE49-F238E27FC236}">
              <a16:creationId xmlns:a16="http://schemas.microsoft.com/office/drawing/2014/main" id="{00000000-0008-0000-0600-00007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0" name="前年度繰上充用金平均値テキスト">
          <a:extLst>
            <a:ext uri="{FF2B5EF4-FFF2-40B4-BE49-F238E27FC236}">
              <a16:creationId xmlns:a16="http://schemas.microsoft.com/office/drawing/2014/main" id="{00000000-0008-0000-0600-00007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1" name="フローチャート: 判断 890">
          <a:extLst>
            <a:ext uri="{FF2B5EF4-FFF2-40B4-BE49-F238E27FC236}">
              <a16:creationId xmlns:a16="http://schemas.microsoft.com/office/drawing/2014/main" id="{00000000-0008-0000-0600-00007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3" name="フローチャート: 判断 892">
          <a:extLst>
            <a:ext uri="{FF2B5EF4-FFF2-40B4-BE49-F238E27FC236}">
              <a16:creationId xmlns:a16="http://schemas.microsoft.com/office/drawing/2014/main" id="{00000000-0008-0000-0600-00007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楕円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9" name="前年度繰上充用金該当値テキスト">
          <a:extLst>
            <a:ext uri="{FF2B5EF4-FFF2-40B4-BE49-F238E27FC236}">
              <a16:creationId xmlns:a16="http://schemas.microsoft.com/office/drawing/2014/main" id="{00000000-0008-0000-0600-00008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0" name="楕円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8" name="正方形/長方形 917">
          <a:extLst>
            <a:ext uri="{FF2B5EF4-FFF2-40B4-BE49-F238E27FC236}">
              <a16:creationId xmlns:a16="http://schemas.microsoft.com/office/drawing/2014/main" id="{00000000-0008-0000-0600-00009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9" name="正方形/長方形 918">
          <a:extLst>
            <a:ext uri="{FF2B5EF4-FFF2-40B4-BE49-F238E27FC236}">
              <a16:creationId xmlns:a16="http://schemas.microsoft.com/office/drawing/2014/main" id="{00000000-0008-0000-0600-00009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・物件費は、令和５年度において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139,964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円となり、前年度に比べ</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1,020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円増加となった。これは、地域公共交通事業に係るバス運行委託料や住民情報系ネットワーク運用事業に係る基幹系システム標準化委託料が前年度と比較し、増額したことによるものである。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・普通建設事業費（うち更新設備）は、令和５年度で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40,104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円となり、前年度に比べ</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6,979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円減少している。令和５年度は、例年実施している村道維持補修工事や浄化槽設置整備事業などに加え、新庁舎建設が継続して行われていることから、例年よりも増加の傾向が続いている。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・公債費は年々増加傾向にあるが、平成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年度より交付税措置が高く財政運営上メリットのある過疎対策事業債の借り入れを積極的に行っていることが要因である。令和５年度は前年度に比べて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3,444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円減少しているが、これは令和４年度に新庁舎建設関係事業債を借り入れたことが要因である。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・繰出金は、令和５年度は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98,015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円となり、前年度に比べて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9,930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円増加となっているが、下水道事業特別会計や後期高齢者医療特別会計の一般会計負担額の増額が主な要因である。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・積立金は、令和５年度は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41,136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円となり前年度より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37,653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円減少してるが、これは令和４年度に新庁舎建設に向けて公共施設等整備基金に３億円積み立てたことが主な要因である。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大阪府千早赤阪村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4,782
4,757
37.30
4,063,880
3,822,483
195,794
2,346,003
3,692,906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63335</xdr:rowOff>
    </xdr:from>
    <xdr:to>
      <xdr:col>24</xdr:col>
      <xdr:colOff>62865</xdr:colOff>
      <xdr:row>38</xdr:row>
      <xdr:rowOff>100317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06835"/>
          <a:ext cx="1270" cy="1408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104144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619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100317</xdr:rowOff>
    </xdr:from>
    <xdr:to>
      <xdr:col>24</xdr:col>
      <xdr:colOff>152400</xdr:colOff>
      <xdr:row>38</xdr:row>
      <xdr:rowOff>100317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615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10012</xdr:rowOff>
    </xdr:from>
    <xdr:ext cx="599010"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4982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120,013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63335</xdr:rowOff>
    </xdr:from>
    <xdr:to>
      <xdr:col>24</xdr:col>
      <xdr:colOff>152400</xdr:colOff>
      <xdr:row>30</xdr:row>
      <xdr:rowOff>63335</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25540</xdr:rowOff>
    </xdr:from>
    <xdr:to>
      <xdr:col>24</xdr:col>
      <xdr:colOff>63500</xdr:colOff>
      <xdr:row>38</xdr:row>
      <xdr:rowOff>39129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540640"/>
          <a:ext cx="838200" cy="13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81551</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2537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58674</xdr:rowOff>
    </xdr:from>
    <xdr:to>
      <xdr:col>24</xdr:col>
      <xdr:colOff>114300</xdr:colOff>
      <xdr:row>37</xdr:row>
      <xdr:rowOff>160274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40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25540</xdr:rowOff>
    </xdr:from>
    <xdr:to>
      <xdr:col>19</xdr:col>
      <xdr:colOff>177800</xdr:colOff>
      <xdr:row>38</xdr:row>
      <xdr:rowOff>26124</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540640"/>
          <a:ext cx="889000" cy="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73457</xdr:rowOff>
    </xdr:from>
    <xdr:to>
      <xdr:col>20</xdr:col>
      <xdr:colOff>38100</xdr:colOff>
      <xdr:row>38</xdr:row>
      <xdr:rowOff>3607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417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20134</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192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26124</xdr:rowOff>
    </xdr:from>
    <xdr:to>
      <xdr:col>15</xdr:col>
      <xdr:colOff>50800</xdr:colOff>
      <xdr:row>38</xdr:row>
      <xdr:rowOff>60033</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541224"/>
          <a:ext cx="889000" cy="33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92621</xdr:rowOff>
    </xdr:from>
    <xdr:to>
      <xdr:col>15</xdr:col>
      <xdr:colOff>101600</xdr:colOff>
      <xdr:row>38</xdr:row>
      <xdr:rowOff>22771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43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39298</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211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60033</xdr:rowOff>
    </xdr:from>
    <xdr:to>
      <xdr:col>10</xdr:col>
      <xdr:colOff>114300</xdr:colOff>
      <xdr:row>38</xdr:row>
      <xdr:rowOff>61875</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575133"/>
          <a:ext cx="889000" cy="1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92380</xdr:rowOff>
    </xdr:from>
    <xdr:to>
      <xdr:col>10</xdr:col>
      <xdr:colOff>165100</xdr:colOff>
      <xdr:row>38</xdr:row>
      <xdr:rowOff>22530</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43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39057</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211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42773</xdr:rowOff>
    </xdr:from>
    <xdr:to>
      <xdr:col>6</xdr:col>
      <xdr:colOff>38100</xdr:colOff>
      <xdr:row>38</xdr:row>
      <xdr:rowOff>144373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557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135500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650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159779</xdr:rowOff>
    </xdr:from>
    <xdr:to>
      <xdr:col>24</xdr:col>
      <xdr:colOff>114300</xdr:colOff>
      <xdr:row>38</xdr:row>
      <xdr:rowOff>89929</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503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74706</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418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146190</xdr:rowOff>
    </xdr:from>
    <xdr:to>
      <xdr:col>20</xdr:col>
      <xdr:colOff>38100</xdr:colOff>
      <xdr:row>38</xdr:row>
      <xdr:rowOff>76340</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8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67467</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582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146774</xdr:rowOff>
    </xdr:from>
    <xdr:to>
      <xdr:col>15</xdr:col>
      <xdr:colOff>101600</xdr:colOff>
      <xdr:row>38</xdr:row>
      <xdr:rowOff>76924</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9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68051</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583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9233</xdr:rowOff>
    </xdr:from>
    <xdr:to>
      <xdr:col>10</xdr:col>
      <xdr:colOff>165100</xdr:colOff>
      <xdr:row>38</xdr:row>
      <xdr:rowOff>110833</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524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101960</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617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11075</xdr:rowOff>
    </xdr:from>
    <xdr:to>
      <xdr:col>6</xdr:col>
      <xdr:colOff>38100</xdr:colOff>
      <xdr:row>38</xdr:row>
      <xdr:rowOff>112675</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526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129202</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301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81776</xdr:rowOff>
    </xdr:from>
    <xdr:to>
      <xdr:col>24</xdr:col>
      <xdr:colOff>62865</xdr:colOff>
      <xdr:row>58</xdr:row>
      <xdr:rowOff>113180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654276"/>
          <a:ext cx="1270" cy="1403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117007</xdr:rowOff>
    </xdr:from>
    <xdr:ext cx="599010"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61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113180</xdr:rowOff>
    </xdr:from>
    <xdr:to>
      <xdr:col>24</xdr:col>
      <xdr:colOff>152400</xdr:colOff>
      <xdr:row>58</xdr:row>
      <xdr:rowOff>113180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5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28453</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4295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6,253,387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81776</xdr:rowOff>
    </xdr:from>
    <xdr:to>
      <xdr:col>24</xdr:col>
      <xdr:colOff>152400</xdr:colOff>
      <xdr:row>50</xdr:row>
      <xdr:rowOff>81776</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654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72433</xdr:rowOff>
    </xdr:from>
    <xdr:to>
      <xdr:col>24</xdr:col>
      <xdr:colOff>63500</xdr:colOff>
      <xdr:row>58</xdr:row>
      <xdr:rowOff>88540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3797300" y="10016533"/>
          <a:ext cx="838200" cy="16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12035</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7846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160608</xdr:rowOff>
    </xdr:from>
    <xdr:to>
      <xdr:col>24</xdr:col>
      <xdr:colOff>114300</xdr:colOff>
      <xdr:row>58</xdr:row>
      <xdr:rowOff>90758</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93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72433</xdr:rowOff>
    </xdr:from>
    <xdr:to>
      <xdr:col>19</xdr:col>
      <xdr:colOff>177800</xdr:colOff>
      <xdr:row>58</xdr:row>
      <xdr:rowOff>106059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2908300" y="10016533"/>
          <a:ext cx="889000" cy="33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155189</xdr:rowOff>
    </xdr:from>
    <xdr:to>
      <xdr:col>20</xdr:col>
      <xdr:colOff>38100</xdr:colOff>
      <xdr:row>58</xdr:row>
      <xdr:rowOff>85339</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92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101866</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9703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90419</xdr:rowOff>
    </xdr:from>
    <xdr:to>
      <xdr:col>15</xdr:col>
      <xdr:colOff>50800</xdr:colOff>
      <xdr:row>58</xdr:row>
      <xdr:rowOff>106059</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019300" y="10034519"/>
          <a:ext cx="889000" cy="15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138929</xdr:rowOff>
    </xdr:from>
    <xdr:to>
      <xdr:col>15</xdr:col>
      <xdr:colOff>101600</xdr:colOff>
      <xdr:row>58</xdr:row>
      <xdr:rowOff>69079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911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85606</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9686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90419</xdr:rowOff>
    </xdr:from>
    <xdr:to>
      <xdr:col>10</xdr:col>
      <xdr:colOff>114300</xdr:colOff>
      <xdr:row>58</xdr:row>
      <xdr:rowOff>111310</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1130300" y="10034519"/>
          <a:ext cx="889000" cy="20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154878</xdr:rowOff>
    </xdr:from>
    <xdr:to>
      <xdr:col>10</xdr:col>
      <xdr:colOff>165100</xdr:colOff>
      <xdr:row>58</xdr:row>
      <xdr:rowOff>85028</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92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101555</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9702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50612</xdr:rowOff>
    </xdr:from>
    <xdr:to>
      <xdr:col>6</xdr:col>
      <xdr:colOff>38100</xdr:colOff>
      <xdr:row>58</xdr:row>
      <xdr:rowOff>152212</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99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168739</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9769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37740</xdr:rowOff>
    </xdr:from>
    <xdr:to>
      <xdr:col>24</xdr:col>
      <xdr:colOff>114300</xdr:colOff>
      <xdr:row>58</xdr:row>
      <xdr:rowOff>139340</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98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139036</xdr:rowOff>
    </xdr:from>
    <xdr:ext cx="599010"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911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21633</xdr:rowOff>
    </xdr:from>
    <xdr:to>
      <xdr:col>20</xdr:col>
      <xdr:colOff>38100</xdr:colOff>
      <xdr:row>58</xdr:row>
      <xdr:rowOff>123233</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965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114360</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97795" y="10058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55259</xdr:rowOff>
    </xdr:from>
    <xdr:to>
      <xdr:col>15</xdr:col>
      <xdr:colOff>101600</xdr:colOff>
      <xdr:row>58</xdr:row>
      <xdr:rowOff>156859</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999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147986</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08795" y="10092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39619</xdr:rowOff>
    </xdr:from>
    <xdr:to>
      <xdr:col>10</xdr:col>
      <xdr:colOff>165100</xdr:colOff>
      <xdr:row>58</xdr:row>
      <xdr:rowOff>141219</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983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132346</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10076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60510</xdr:rowOff>
    </xdr:from>
    <xdr:to>
      <xdr:col>6</xdr:col>
      <xdr:colOff>38100</xdr:colOff>
      <xdr:row>58</xdr:row>
      <xdr:rowOff>162110</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10004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153237</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10097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113898</xdr:rowOff>
    </xdr:from>
    <xdr:to>
      <xdr:col>24</xdr:col>
      <xdr:colOff>62865</xdr:colOff>
      <xdr:row>78</xdr:row>
      <xdr:rowOff>50687</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1943948"/>
          <a:ext cx="1270" cy="1479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54514</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427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50687</xdr:rowOff>
    </xdr:from>
    <xdr:to>
      <xdr:col>24</xdr:col>
      <xdr:colOff>152400</xdr:colOff>
      <xdr:row>78</xdr:row>
      <xdr:rowOff>50687</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423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60575</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719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620,401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113898</xdr:rowOff>
    </xdr:from>
    <xdr:to>
      <xdr:col>24</xdr:col>
      <xdr:colOff>152400</xdr:colOff>
      <xdr:row>69</xdr:row>
      <xdr:rowOff>113898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1943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163948</xdr:rowOff>
    </xdr:from>
    <xdr:to>
      <xdr:col>24</xdr:col>
      <xdr:colOff>63500</xdr:colOff>
      <xdr:row>78</xdr:row>
      <xdr:rowOff>49233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3365598"/>
          <a:ext cx="838200" cy="56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168045</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8553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145168</xdr:rowOff>
    </xdr:from>
    <xdr:to>
      <xdr:col>24</xdr:col>
      <xdr:colOff>114300</xdr:colOff>
      <xdr:row>76</xdr:row>
      <xdr:rowOff>75318</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003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35482</xdr:rowOff>
    </xdr:from>
    <xdr:to>
      <xdr:col>19</xdr:col>
      <xdr:colOff>177800</xdr:colOff>
      <xdr:row>78</xdr:row>
      <xdr:rowOff>49233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908300" y="13408582"/>
          <a:ext cx="889000" cy="13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45904</xdr:rowOff>
    </xdr:from>
    <xdr:to>
      <xdr:col>20</xdr:col>
      <xdr:colOff>38100</xdr:colOff>
      <xdr:row>76</xdr:row>
      <xdr:rowOff>147504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7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164030</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2851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35482</xdr:rowOff>
    </xdr:from>
    <xdr:to>
      <xdr:col>15</xdr:col>
      <xdr:colOff>50800</xdr:colOff>
      <xdr:row>78</xdr:row>
      <xdr:rowOff>114303</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3408582"/>
          <a:ext cx="889000" cy="78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48617</xdr:rowOff>
    </xdr:from>
    <xdr:to>
      <xdr:col>15</xdr:col>
      <xdr:colOff>101600</xdr:colOff>
      <xdr:row>76</xdr:row>
      <xdr:rowOff>150217</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7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166744</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2854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34857</xdr:rowOff>
    </xdr:from>
    <xdr:to>
      <xdr:col>10</xdr:col>
      <xdr:colOff>114300</xdr:colOff>
      <xdr:row>78</xdr:row>
      <xdr:rowOff>114303</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1130300" y="13407957"/>
          <a:ext cx="889000" cy="79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81011</xdr:rowOff>
    </xdr:from>
    <xdr:to>
      <xdr:col>10</xdr:col>
      <xdr:colOff>165100</xdr:colOff>
      <xdr:row>77</xdr:row>
      <xdr:rowOff>11161</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11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27687</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2886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161311</xdr:rowOff>
    </xdr:from>
    <xdr:to>
      <xdr:col>6</xdr:col>
      <xdr:colOff>38100</xdr:colOff>
      <xdr:row>78</xdr:row>
      <xdr:rowOff>91461</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362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82588</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455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113148</xdr:rowOff>
    </xdr:from>
    <xdr:to>
      <xdr:col>24</xdr:col>
      <xdr:colOff>114300</xdr:colOff>
      <xdr:row>78</xdr:row>
      <xdr:rowOff>43298</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331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28075</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3229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169883</xdr:rowOff>
    </xdr:from>
    <xdr:to>
      <xdr:col>20</xdr:col>
      <xdr:colOff>38100</xdr:colOff>
      <xdr:row>78</xdr:row>
      <xdr:rowOff>100033</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371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91160</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3464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156132</xdr:rowOff>
    </xdr:from>
    <xdr:to>
      <xdr:col>15</xdr:col>
      <xdr:colOff>101600</xdr:colOff>
      <xdr:row>78</xdr:row>
      <xdr:rowOff>86282</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357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77409</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450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63503</xdr:rowOff>
    </xdr:from>
    <xdr:to>
      <xdr:col>10</xdr:col>
      <xdr:colOff>165100</xdr:colOff>
      <xdr:row>78</xdr:row>
      <xdr:rowOff>165103</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436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156230</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3529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155507</xdr:rowOff>
    </xdr:from>
    <xdr:to>
      <xdr:col>6</xdr:col>
      <xdr:colOff>38100</xdr:colOff>
      <xdr:row>78</xdr:row>
      <xdr:rowOff>85657</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35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102184</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132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92872</xdr:rowOff>
    </xdr:from>
    <xdr:to>
      <xdr:col>24</xdr:col>
      <xdr:colOff>62865</xdr:colOff>
      <xdr:row>98</xdr:row>
      <xdr:rowOff>58916</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523372"/>
          <a:ext cx="1270" cy="1337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62743</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864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58916</xdr:rowOff>
    </xdr:from>
    <xdr:to>
      <xdr:col>24</xdr:col>
      <xdr:colOff>152400</xdr:colOff>
      <xdr:row>98</xdr:row>
      <xdr:rowOff>58916</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861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39549</xdr:rowOff>
    </xdr:from>
    <xdr:ext cx="599010"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298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620,485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92872</xdr:rowOff>
    </xdr:from>
    <xdr:to>
      <xdr:col>24</xdr:col>
      <xdr:colOff>152400</xdr:colOff>
      <xdr:row>90</xdr:row>
      <xdr:rowOff>92872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52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117743</xdr:rowOff>
    </xdr:from>
    <xdr:to>
      <xdr:col>24</xdr:col>
      <xdr:colOff>63500</xdr:colOff>
      <xdr:row>97</xdr:row>
      <xdr:rowOff>129130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3797300" y="16748393"/>
          <a:ext cx="838200" cy="11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97556</xdr:rowOff>
    </xdr:from>
    <xdr:ext cx="599010"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3853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74679</xdr:rowOff>
    </xdr:from>
    <xdr:to>
      <xdr:col>24</xdr:col>
      <xdr:colOff>114300</xdr:colOff>
      <xdr:row>97</xdr:row>
      <xdr:rowOff>4829</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33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117743</xdr:rowOff>
    </xdr:from>
    <xdr:to>
      <xdr:col>19</xdr:col>
      <xdr:colOff>177800</xdr:colOff>
      <xdr:row>97</xdr:row>
      <xdr:rowOff>121121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2908300" y="16748393"/>
          <a:ext cx="889000" cy="3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89323</xdr:rowOff>
    </xdr:from>
    <xdr:to>
      <xdr:col>20</xdr:col>
      <xdr:colOff>38100</xdr:colOff>
      <xdr:row>97</xdr:row>
      <xdr:rowOff>19473</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548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36000</xdr:rowOff>
    </xdr:from>
    <xdr:ext cx="599010"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497795" y="16323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121121</xdr:rowOff>
    </xdr:from>
    <xdr:to>
      <xdr:col>15</xdr:col>
      <xdr:colOff>50800</xdr:colOff>
      <xdr:row>97</xdr:row>
      <xdr:rowOff>150292</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019300" y="16751771"/>
          <a:ext cx="889000" cy="29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99735</xdr:rowOff>
    </xdr:from>
    <xdr:to>
      <xdr:col>15</xdr:col>
      <xdr:colOff>101600</xdr:colOff>
      <xdr:row>97</xdr:row>
      <xdr:rowOff>29885</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58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46412</xdr:rowOff>
    </xdr:from>
    <xdr:ext cx="599010"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08795" y="16334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150292</xdr:rowOff>
    </xdr:from>
    <xdr:to>
      <xdr:col>10</xdr:col>
      <xdr:colOff>114300</xdr:colOff>
      <xdr:row>97</xdr:row>
      <xdr:rowOff>161634</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6780942"/>
          <a:ext cx="889000" cy="11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122918</xdr:rowOff>
    </xdr:from>
    <xdr:to>
      <xdr:col>10</xdr:col>
      <xdr:colOff>165100</xdr:colOff>
      <xdr:row>97</xdr:row>
      <xdr:rowOff>53068</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82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69595</xdr:rowOff>
    </xdr:from>
    <xdr:ext cx="59901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19795" y="16357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95328</xdr:rowOff>
    </xdr:from>
    <xdr:to>
      <xdr:col>6</xdr:col>
      <xdr:colOff>38100</xdr:colOff>
      <xdr:row>98</xdr:row>
      <xdr:rowOff>25478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725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42005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63111" y="16501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78330</xdr:rowOff>
    </xdr:from>
    <xdr:to>
      <xdr:col>24</xdr:col>
      <xdr:colOff>114300</xdr:colOff>
      <xdr:row>98</xdr:row>
      <xdr:rowOff>8480</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70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164707</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623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66943</xdr:rowOff>
    </xdr:from>
    <xdr:to>
      <xdr:col>20</xdr:col>
      <xdr:colOff>38100</xdr:colOff>
      <xdr:row>97</xdr:row>
      <xdr:rowOff>168543</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697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159670</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6790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70321</xdr:rowOff>
    </xdr:from>
    <xdr:to>
      <xdr:col>15</xdr:col>
      <xdr:colOff>101600</xdr:colOff>
      <xdr:row>98</xdr:row>
      <xdr:rowOff>471</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700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163048</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41111" y="16793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99492</xdr:rowOff>
    </xdr:from>
    <xdr:to>
      <xdr:col>10</xdr:col>
      <xdr:colOff>165100</xdr:colOff>
      <xdr:row>98</xdr:row>
      <xdr:rowOff>29642</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730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20769</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6822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110834</xdr:rowOff>
    </xdr:from>
    <xdr:to>
      <xdr:col>6</xdr:col>
      <xdr:colOff>38100</xdr:colOff>
      <xdr:row>98</xdr:row>
      <xdr:rowOff>40984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741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32111</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6834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3835</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47335"/>
          <a:ext cx="1270" cy="1583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52462</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90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121962</xdr:rowOff>
    </xdr:from>
    <xdr:ext cx="534377"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22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83,132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3835</xdr:rowOff>
    </xdr:from>
    <xdr:to>
      <xdr:col>55</xdr:col>
      <xdr:colOff>88900</xdr:colOff>
      <xdr:row>30</xdr:row>
      <xdr:rowOff>3835</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47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141362</xdr:rowOff>
    </xdr:from>
    <xdr:ext cx="469744"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4850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118485</xdr:rowOff>
    </xdr:from>
    <xdr:to>
      <xdr:col>55</xdr:col>
      <xdr:colOff>50800</xdr:colOff>
      <xdr:row>39</xdr:row>
      <xdr:rowOff>48635</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119914</xdr:rowOff>
    </xdr:from>
    <xdr:to>
      <xdr:col>50</xdr:col>
      <xdr:colOff>165100</xdr:colOff>
      <xdr:row>39</xdr:row>
      <xdr:rowOff>50064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66590</xdr:rowOff>
    </xdr:from>
    <xdr:ext cx="469744"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04428" y="641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117228</xdr:rowOff>
    </xdr:from>
    <xdr:to>
      <xdr:col>46</xdr:col>
      <xdr:colOff>38100</xdr:colOff>
      <xdr:row>39</xdr:row>
      <xdr:rowOff>47378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63904</xdr:rowOff>
    </xdr:from>
    <xdr:ext cx="469744"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15428" y="640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104425</xdr:rowOff>
    </xdr:from>
    <xdr:to>
      <xdr:col>41</xdr:col>
      <xdr:colOff>101600</xdr:colOff>
      <xdr:row>39</xdr:row>
      <xdr:rowOff>34575</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51103</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26428" y="639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142316</xdr:rowOff>
    </xdr:from>
    <xdr:to>
      <xdr:col>36</xdr:col>
      <xdr:colOff>165100</xdr:colOff>
      <xdr:row>39</xdr:row>
      <xdr:rowOff>72466</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65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88993</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37428" y="6432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96912</xdr:rowOff>
    </xdr:from>
    <xdr:ext cx="249299"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6120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59663</xdr:rowOff>
    </xdr:from>
    <xdr:to>
      <xdr:col>54</xdr:col>
      <xdr:colOff>189865</xdr:colOff>
      <xdr:row>59</xdr:row>
      <xdr:rowOff>96175</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803613"/>
          <a:ext cx="1270" cy="1408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100002</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215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96175</xdr:rowOff>
    </xdr:from>
    <xdr:to>
      <xdr:col>55</xdr:col>
      <xdr:colOff>88900</xdr:colOff>
      <xdr:row>59</xdr:row>
      <xdr:rowOff>96175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21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6340</xdr:rowOff>
    </xdr:from>
    <xdr:ext cx="690189"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788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1,296,025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59663</xdr:rowOff>
    </xdr:from>
    <xdr:to>
      <xdr:col>55</xdr:col>
      <xdr:colOff>88900</xdr:colOff>
      <xdr:row>51</xdr:row>
      <xdr:rowOff>59663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803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80166</xdr:rowOff>
    </xdr:from>
    <xdr:to>
      <xdr:col>55</xdr:col>
      <xdr:colOff>0</xdr:colOff>
      <xdr:row>59</xdr:row>
      <xdr:rowOff>82055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10195716"/>
          <a:ext cx="838200" cy="1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120635</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8932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97758</xdr:rowOff>
    </xdr:from>
    <xdr:to>
      <xdr:col>55</xdr:col>
      <xdr:colOff>50800</xdr:colOff>
      <xdr:row>59</xdr:row>
      <xdr:rowOff>27908</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10041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82055</xdr:rowOff>
    </xdr:from>
    <xdr:to>
      <xdr:col>50</xdr:col>
      <xdr:colOff>114300</xdr:colOff>
      <xdr:row>59</xdr:row>
      <xdr:rowOff>82151</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10197605"/>
          <a:ext cx="889000" cy="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101867</xdr:rowOff>
    </xdr:from>
    <xdr:to>
      <xdr:col>50</xdr:col>
      <xdr:colOff>165100</xdr:colOff>
      <xdr:row>59</xdr:row>
      <xdr:rowOff>32017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10045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48544</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821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82151</xdr:rowOff>
    </xdr:from>
    <xdr:to>
      <xdr:col>45</xdr:col>
      <xdr:colOff>177800</xdr:colOff>
      <xdr:row>59</xdr:row>
      <xdr:rowOff>82267</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10197701"/>
          <a:ext cx="889000" cy="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99727</xdr:rowOff>
    </xdr:from>
    <xdr:to>
      <xdr:col>46</xdr:col>
      <xdr:colOff>38100</xdr:colOff>
      <xdr:row>59</xdr:row>
      <xdr:rowOff>29877</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10043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46404</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819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82267</xdr:rowOff>
    </xdr:from>
    <xdr:to>
      <xdr:col>41</xdr:col>
      <xdr:colOff>50800</xdr:colOff>
      <xdr:row>59</xdr:row>
      <xdr:rowOff>83158</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10197817"/>
          <a:ext cx="889000" cy="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78996</xdr:rowOff>
    </xdr:from>
    <xdr:to>
      <xdr:col>41</xdr:col>
      <xdr:colOff>101600</xdr:colOff>
      <xdr:row>59</xdr:row>
      <xdr:rowOff>9146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1002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25673</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798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168261</xdr:rowOff>
    </xdr:from>
    <xdr:to>
      <xdr:col>36</xdr:col>
      <xdr:colOff>165100</xdr:colOff>
      <xdr:row>59</xdr:row>
      <xdr:rowOff>98411</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10112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114938</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05111" y="9887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29366</xdr:rowOff>
    </xdr:from>
    <xdr:to>
      <xdr:col>55</xdr:col>
      <xdr:colOff>50800</xdr:colOff>
      <xdr:row>59</xdr:row>
      <xdr:rowOff>130966</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10144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115743</xdr:rowOff>
    </xdr:from>
    <xdr:ext cx="534377"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10059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31255</xdr:rowOff>
    </xdr:from>
    <xdr:to>
      <xdr:col>50</xdr:col>
      <xdr:colOff>165100</xdr:colOff>
      <xdr:row>59</xdr:row>
      <xdr:rowOff>132855</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1014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123982</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72111" y="10239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31351</xdr:rowOff>
    </xdr:from>
    <xdr:to>
      <xdr:col>46</xdr:col>
      <xdr:colOff>38100</xdr:colOff>
      <xdr:row>59</xdr:row>
      <xdr:rowOff>132951</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10146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124078</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83111" y="10239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59</xdr:row>
      <xdr:rowOff>31467</xdr:rowOff>
    </xdr:from>
    <xdr:to>
      <xdr:col>41</xdr:col>
      <xdr:colOff>101600</xdr:colOff>
      <xdr:row>59</xdr:row>
      <xdr:rowOff>133067</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1014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124194</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94111" y="10239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32358</xdr:rowOff>
    </xdr:from>
    <xdr:to>
      <xdr:col>36</xdr:col>
      <xdr:colOff>165100</xdr:colOff>
      <xdr:row>59</xdr:row>
      <xdr:rowOff>133958</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10147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125085</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05111" y="10240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24499</xdr:rowOff>
    </xdr:from>
    <xdr:to>
      <xdr:col>54</xdr:col>
      <xdr:colOff>189865</xdr:colOff>
      <xdr:row>78</xdr:row>
      <xdr:rowOff>139021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025999"/>
          <a:ext cx="1270" cy="1486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142848</xdr:rowOff>
    </xdr:from>
    <xdr:ext cx="378565"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5159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139021</xdr:rowOff>
    </xdr:from>
    <xdr:to>
      <xdr:col>55</xdr:col>
      <xdr:colOff>88900</xdr:colOff>
      <xdr:row>78</xdr:row>
      <xdr:rowOff>139021</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512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142626</xdr:rowOff>
    </xdr:from>
    <xdr:ext cx="690189"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18012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1,625,985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24499</xdr:rowOff>
    </xdr:from>
    <xdr:to>
      <xdr:col>55</xdr:col>
      <xdr:colOff>88900</xdr:colOff>
      <xdr:row>70</xdr:row>
      <xdr:rowOff>24499</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02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121169</xdr:rowOff>
    </xdr:from>
    <xdr:to>
      <xdr:col>55</xdr:col>
      <xdr:colOff>0</xdr:colOff>
      <xdr:row>78</xdr:row>
      <xdr:rowOff>127733</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9639300" y="13494269"/>
          <a:ext cx="838200" cy="6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29980</xdr:rowOff>
    </xdr:from>
    <xdr:ext cx="534377"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3231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7103</xdr:rowOff>
    </xdr:from>
    <xdr:to>
      <xdr:col>55</xdr:col>
      <xdr:colOff>50800</xdr:colOff>
      <xdr:row>78</xdr:row>
      <xdr:rowOff>108703</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380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121169</xdr:rowOff>
    </xdr:from>
    <xdr:to>
      <xdr:col>50</xdr:col>
      <xdr:colOff>114300</xdr:colOff>
      <xdr:row>78</xdr:row>
      <xdr:rowOff>127064</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8750300" y="13494269"/>
          <a:ext cx="889000" cy="5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5979</xdr:rowOff>
    </xdr:from>
    <xdr:to>
      <xdr:col>50</xdr:col>
      <xdr:colOff>165100</xdr:colOff>
      <xdr:row>78</xdr:row>
      <xdr:rowOff>107579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379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124106</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372111" y="13154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117322</xdr:rowOff>
    </xdr:from>
    <xdr:to>
      <xdr:col>45</xdr:col>
      <xdr:colOff>177800</xdr:colOff>
      <xdr:row>78</xdr:row>
      <xdr:rowOff>127064</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7861300" y="13490422"/>
          <a:ext cx="889000" cy="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6655</xdr:rowOff>
    </xdr:from>
    <xdr:to>
      <xdr:col>46</xdr:col>
      <xdr:colOff>38100</xdr:colOff>
      <xdr:row>78</xdr:row>
      <xdr:rowOff>108255</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37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124782</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483111" y="13154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117322</xdr:rowOff>
    </xdr:from>
    <xdr:to>
      <xdr:col>41</xdr:col>
      <xdr:colOff>50800</xdr:colOff>
      <xdr:row>78</xdr:row>
      <xdr:rowOff>128081</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3490422"/>
          <a:ext cx="889000" cy="1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165140</xdr:rowOff>
    </xdr:from>
    <xdr:to>
      <xdr:col>41</xdr:col>
      <xdr:colOff>101600</xdr:colOff>
      <xdr:row>78</xdr:row>
      <xdr:rowOff>95290</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366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111817</xdr:rowOff>
    </xdr:from>
    <xdr:ext cx="59901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561795" y="13142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55818</xdr:rowOff>
    </xdr:from>
    <xdr:to>
      <xdr:col>36</xdr:col>
      <xdr:colOff>165100</xdr:colOff>
      <xdr:row>78</xdr:row>
      <xdr:rowOff>157418</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42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2495</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05111" y="13204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76933</xdr:rowOff>
    </xdr:from>
    <xdr:to>
      <xdr:col>55</xdr:col>
      <xdr:colOff>50800</xdr:colOff>
      <xdr:row>79</xdr:row>
      <xdr:rowOff>7083</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450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163310</xdr:rowOff>
    </xdr:from>
    <xdr:ext cx="534377"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364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70369</xdr:rowOff>
    </xdr:from>
    <xdr:to>
      <xdr:col>50</xdr:col>
      <xdr:colOff>165100</xdr:colOff>
      <xdr:row>79</xdr:row>
      <xdr:rowOff>519</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443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163096</xdr:rowOff>
    </xdr:from>
    <xdr:ext cx="534377"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372111" y="13536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76264</xdr:rowOff>
    </xdr:from>
    <xdr:to>
      <xdr:col>46</xdr:col>
      <xdr:colOff>38100</xdr:colOff>
      <xdr:row>79</xdr:row>
      <xdr:rowOff>6414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449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168991</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483111" y="13542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66522</xdr:rowOff>
    </xdr:from>
    <xdr:to>
      <xdr:col>41</xdr:col>
      <xdr:colOff>101600</xdr:colOff>
      <xdr:row>78</xdr:row>
      <xdr:rowOff>168122</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439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159249</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594111" y="13532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77281</xdr:rowOff>
    </xdr:from>
    <xdr:to>
      <xdr:col>36</xdr:col>
      <xdr:colOff>165100</xdr:colOff>
      <xdr:row>79</xdr:row>
      <xdr:rowOff>7431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450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170008</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05111" y="13543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130827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97034</xdr:rowOff>
    </xdr:from>
    <xdr:to>
      <xdr:col>54</xdr:col>
      <xdr:colOff>189865</xdr:colOff>
      <xdr:row>99</xdr:row>
      <xdr:rowOff>13926</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698984"/>
          <a:ext cx="1270" cy="1288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17753</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991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13926</xdr:rowOff>
    </xdr:from>
    <xdr:to>
      <xdr:col>55</xdr:col>
      <xdr:colOff>88900</xdr:colOff>
      <xdr:row>99</xdr:row>
      <xdr:rowOff>13926</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987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43711</xdr:rowOff>
    </xdr:from>
    <xdr:ext cx="690189"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4742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1,730,991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97034</xdr:rowOff>
    </xdr:from>
    <xdr:to>
      <xdr:col>55</xdr:col>
      <xdr:colOff>88900</xdr:colOff>
      <xdr:row>91</xdr:row>
      <xdr:rowOff>97034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698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802</xdr:rowOff>
    </xdr:from>
    <xdr:to>
      <xdr:col>55</xdr:col>
      <xdr:colOff>0</xdr:colOff>
      <xdr:row>99</xdr:row>
      <xdr:rowOff>3192</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9639300" y="16974352"/>
          <a:ext cx="838200" cy="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62290</xdr:rowOff>
    </xdr:from>
    <xdr:ext cx="599010"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6929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39413</xdr:rowOff>
    </xdr:from>
    <xdr:to>
      <xdr:col>55</xdr:col>
      <xdr:colOff>50800</xdr:colOff>
      <xdr:row>98</xdr:row>
      <xdr:rowOff>141013</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84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170016</xdr:rowOff>
    </xdr:from>
    <xdr:to>
      <xdr:col>50</xdr:col>
      <xdr:colOff>114300</xdr:colOff>
      <xdr:row>99</xdr:row>
      <xdr:rowOff>3192</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8750300" y="16972116"/>
          <a:ext cx="889000" cy="4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35072</xdr:rowOff>
    </xdr:from>
    <xdr:to>
      <xdr:col>50</xdr:col>
      <xdr:colOff>165100</xdr:colOff>
      <xdr:row>98</xdr:row>
      <xdr:rowOff>136672</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83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153199</xdr:rowOff>
    </xdr:from>
    <xdr:ext cx="59901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39795" y="16612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170016</xdr:rowOff>
    </xdr:from>
    <xdr:to>
      <xdr:col>45</xdr:col>
      <xdr:colOff>177800</xdr:colOff>
      <xdr:row>99</xdr:row>
      <xdr:rowOff>2781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7861300" y="16972116"/>
          <a:ext cx="889000" cy="4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20799</xdr:rowOff>
    </xdr:from>
    <xdr:to>
      <xdr:col>46</xdr:col>
      <xdr:colOff>38100</xdr:colOff>
      <xdr:row>98</xdr:row>
      <xdr:rowOff>122399</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82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138926</xdr:rowOff>
    </xdr:from>
    <xdr:ext cx="59901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50795" y="16598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166940</xdr:rowOff>
    </xdr:from>
    <xdr:to>
      <xdr:col>41</xdr:col>
      <xdr:colOff>50800</xdr:colOff>
      <xdr:row>99</xdr:row>
      <xdr:rowOff>2781</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6972300" y="16969040"/>
          <a:ext cx="889000" cy="7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40994</xdr:rowOff>
    </xdr:from>
    <xdr:to>
      <xdr:col>41</xdr:col>
      <xdr:colOff>101600</xdr:colOff>
      <xdr:row>98</xdr:row>
      <xdr:rowOff>142594</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84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159121</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61795" y="16618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95421</xdr:rowOff>
    </xdr:from>
    <xdr:to>
      <xdr:col>36</xdr:col>
      <xdr:colOff>165100</xdr:colOff>
      <xdr:row>99</xdr:row>
      <xdr:rowOff>25571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897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42098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705111" y="16672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121452</xdr:rowOff>
    </xdr:from>
    <xdr:to>
      <xdr:col>55</xdr:col>
      <xdr:colOff>50800</xdr:colOff>
      <xdr:row>99</xdr:row>
      <xdr:rowOff>51602</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923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36379</xdr:rowOff>
    </xdr:from>
    <xdr:ext cx="534377"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838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123842</xdr:rowOff>
    </xdr:from>
    <xdr:to>
      <xdr:col>50</xdr:col>
      <xdr:colOff>165100</xdr:colOff>
      <xdr:row>99</xdr:row>
      <xdr:rowOff>53992</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925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45119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72111" y="17018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119216</xdr:rowOff>
    </xdr:from>
    <xdr:to>
      <xdr:col>46</xdr:col>
      <xdr:colOff>38100</xdr:colOff>
      <xdr:row>99</xdr:row>
      <xdr:rowOff>49366</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921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40493</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83111" y="17014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123431</xdr:rowOff>
    </xdr:from>
    <xdr:to>
      <xdr:col>41</xdr:col>
      <xdr:colOff>101600</xdr:colOff>
      <xdr:row>99</xdr:row>
      <xdr:rowOff>53581</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925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44708</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94111" y="17018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116140</xdr:rowOff>
    </xdr:from>
    <xdr:to>
      <xdr:col>36</xdr:col>
      <xdr:colOff>165100</xdr:colOff>
      <xdr:row>99</xdr:row>
      <xdr:rowOff>46290</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918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37417</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705111" y="17010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93952</xdr:rowOff>
    </xdr:from>
    <xdr:to>
      <xdr:col>85</xdr:col>
      <xdr:colOff>126364</xdr:colOff>
      <xdr:row>38</xdr:row>
      <xdr:rowOff>104605</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408902"/>
          <a:ext cx="1269" cy="1210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108432</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23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104605</xdr:rowOff>
    </xdr:from>
    <xdr:to>
      <xdr:col>86</xdr:col>
      <xdr:colOff>25400</xdr:colOff>
      <xdr:row>38</xdr:row>
      <xdr:rowOff>104605</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19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40629</xdr:rowOff>
    </xdr:from>
    <xdr:ext cx="599010"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184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272,506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93952</xdr:rowOff>
    </xdr:from>
    <xdr:to>
      <xdr:col>86</xdr:col>
      <xdr:colOff>25400</xdr:colOff>
      <xdr:row>31</xdr:row>
      <xdr:rowOff>93952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408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43199</xdr:rowOff>
    </xdr:from>
    <xdr:to>
      <xdr:col>85</xdr:col>
      <xdr:colOff>127000</xdr:colOff>
      <xdr:row>37</xdr:row>
      <xdr:rowOff>109836</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5481300" y="6386849"/>
          <a:ext cx="838200" cy="66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153012</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61537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130135</xdr:rowOff>
    </xdr:from>
    <xdr:to>
      <xdr:col>85</xdr:col>
      <xdr:colOff>177800</xdr:colOff>
      <xdr:row>37</xdr:row>
      <xdr:rowOff>60285</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30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109836</xdr:rowOff>
    </xdr:from>
    <xdr:to>
      <xdr:col>81</xdr:col>
      <xdr:colOff>50800</xdr:colOff>
      <xdr:row>37</xdr:row>
      <xdr:rowOff>171324</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4592300" y="6453486"/>
          <a:ext cx="889000" cy="61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154165</xdr:rowOff>
    </xdr:from>
    <xdr:to>
      <xdr:col>81</xdr:col>
      <xdr:colOff>101600</xdr:colOff>
      <xdr:row>37</xdr:row>
      <xdr:rowOff>84315</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3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100842</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101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153690</xdr:rowOff>
    </xdr:from>
    <xdr:to>
      <xdr:col>76</xdr:col>
      <xdr:colOff>114300</xdr:colOff>
      <xdr:row>37</xdr:row>
      <xdr:rowOff>171324</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3703300" y="6497340"/>
          <a:ext cx="889000" cy="17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133463</xdr:rowOff>
    </xdr:from>
    <xdr:to>
      <xdr:col>76</xdr:col>
      <xdr:colOff>165100</xdr:colOff>
      <xdr:row>37</xdr:row>
      <xdr:rowOff>63613</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30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80140</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08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153690</xdr:rowOff>
    </xdr:from>
    <xdr:to>
      <xdr:col>71</xdr:col>
      <xdr:colOff>177800</xdr:colOff>
      <xdr:row>37</xdr:row>
      <xdr:rowOff>156649</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2814300" y="6497340"/>
          <a:ext cx="889000" cy="2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86326</xdr:rowOff>
    </xdr:from>
    <xdr:to>
      <xdr:col>72</xdr:col>
      <xdr:colOff>38100</xdr:colOff>
      <xdr:row>37</xdr:row>
      <xdr:rowOff>16476</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58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33003</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033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92946</xdr:rowOff>
    </xdr:from>
    <xdr:to>
      <xdr:col>67</xdr:col>
      <xdr:colOff>101600</xdr:colOff>
      <xdr:row>38</xdr:row>
      <xdr:rowOff>23096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43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39623</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6211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163849</xdr:rowOff>
    </xdr:from>
    <xdr:to>
      <xdr:col>85</xdr:col>
      <xdr:colOff>177800</xdr:colOff>
      <xdr:row>37</xdr:row>
      <xdr:rowOff>93999</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336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142276</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6314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59036</xdr:rowOff>
    </xdr:from>
    <xdr:to>
      <xdr:col>81</xdr:col>
      <xdr:colOff>101600</xdr:colOff>
      <xdr:row>37</xdr:row>
      <xdr:rowOff>160635</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40268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151763</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6495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120524</xdr:rowOff>
    </xdr:from>
    <xdr:to>
      <xdr:col>76</xdr:col>
      <xdr:colOff>165100</xdr:colOff>
      <xdr:row>38</xdr:row>
      <xdr:rowOff>50674</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464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41801</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6556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102890</xdr:rowOff>
    </xdr:from>
    <xdr:to>
      <xdr:col>72</xdr:col>
      <xdr:colOff>38100</xdr:colOff>
      <xdr:row>38</xdr:row>
      <xdr:rowOff>33040</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44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24168</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6539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105849</xdr:rowOff>
    </xdr:from>
    <xdr:to>
      <xdr:col>67</xdr:col>
      <xdr:colOff>101600</xdr:colOff>
      <xdr:row>38</xdr:row>
      <xdr:rowOff>35999</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449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27126</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6542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53</xdr:row>
      <xdr:rowOff>168927</xdr:rowOff>
    </xdr:from>
    <xdr:ext cx="685572"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760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51</xdr:row>
      <xdr:rowOff>130827</xdr:rowOff>
    </xdr:from>
    <xdr:ext cx="685572"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760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92727</xdr:rowOff>
    </xdr:from>
    <xdr:ext cx="685572"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760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35698</xdr:rowOff>
    </xdr:from>
    <xdr:to>
      <xdr:col>85</xdr:col>
      <xdr:colOff>126364</xdr:colOff>
      <xdr:row>59</xdr:row>
      <xdr:rowOff>536</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6317595" y="8779648"/>
          <a:ext cx="1269" cy="13364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4363</xdr:rowOff>
    </xdr:from>
    <xdr:ext cx="534377" cy="259045"/>
    <xdr:sp macro="" textlink="">
      <xdr:nvSpPr>
        <xdr:cNvPr id="566" name="教育費最小値テキスト">
          <a:extLst>
            <a:ext uri="{FF2B5EF4-FFF2-40B4-BE49-F238E27FC236}">
              <a16:creationId xmlns:a16="http://schemas.microsoft.com/office/drawing/2014/main" id="{00000000-0008-0000-0700-000036020000}"/>
            </a:ext>
          </a:extLst>
        </xdr:cNvPr>
        <xdr:cNvSpPr txBox="1"/>
      </xdr:nvSpPr>
      <xdr:spPr>
        <a:xfrm>
          <a:off x="16370300" y="1011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536</xdr:rowOff>
    </xdr:from>
    <xdr:to>
      <xdr:col>86</xdr:col>
      <xdr:colOff>25400</xdr:colOff>
      <xdr:row>59</xdr:row>
      <xdr:rowOff>536</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10116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153825</xdr:rowOff>
    </xdr:from>
    <xdr:ext cx="690189" cy="259045"/>
    <xdr:sp macro="" textlink="">
      <xdr:nvSpPr>
        <xdr:cNvPr id="568" name="教育費最大値テキスト">
          <a:extLst>
            <a:ext uri="{FF2B5EF4-FFF2-40B4-BE49-F238E27FC236}">
              <a16:creationId xmlns:a16="http://schemas.microsoft.com/office/drawing/2014/main" id="{00000000-0008-0000-0700-000038020000}"/>
            </a:ext>
          </a:extLst>
        </xdr:cNvPr>
        <xdr:cNvSpPr txBox="1"/>
      </xdr:nvSpPr>
      <xdr:spPr>
        <a:xfrm>
          <a:off x="16370300" y="85548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1,811,486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35698</xdr:rowOff>
    </xdr:from>
    <xdr:to>
      <xdr:col>86</xdr:col>
      <xdr:colOff>25400</xdr:colOff>
      <xdr:row>51</xdr:row>
      <xdr:rowOff>35698</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877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164715</xdr:rowOff>
    </xdr:from>
    <xdr:to>
      <xdr:col>85</xdr:col>
      <xdr:colOff>127000</xdr:colOff>
      <xdr:row>58</xdr:row>
      <xdr:rowOff>164909</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5481300" y="10108815"/>
          <a:ext cx="838200" cy="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62841</xdr:rowOff>
    </xdr:from>
    <xdr:ext cx="599010" cy="259045"/>
    <xdr:sp macro="" textlink="">
      <xdr:nvSpPr>
        <xdr:cNvPr id="571" name="教育費平均値テキスト">
          <a:extLst>
            <a:ext uri="{FF2B5EF4-FFF2-40B4-BE49-F238E27FC236}">
              <a16:creationId xmlns:a16="http://schemas.microsoft.com/office/drawing/2014/main" id="{00000000-0008-0000-0700-00003B020000}"/>
            </a:ext>
          </a:extLst>
        </xdr:cNvPr>
        <xdr:cNvSpPr txBox="1"/>
      </xdr:nvSpPr>
      <xdr:spPr>
        <a:xfrm>
          <a:off x="16370300" y="98354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39964</xdr:rowOff>
    </xdr:from>
    <xdr:to>
      <xdr:col>85</xdr:col>
      <xdr:colOff>177800</xdr:colOff>
      <xdr:row>58</xdr:row>
      <xdr:rowOff>141564</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6268700" y="998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164715</xdr:rowOff>
    </xdr:from>
    <xdr:to>
      <xdr:col>81</xdr:col>
      <xdr:colOff>50800</xdr:colOff>
      <xdr:row>58</xdr:row>
      <xdr:rowOff>165566</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4592300" y="10108815"/>
          <a:ext cx="889000" cy="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44693</xdr:rowOff>
    </xdr:from>
    <xdr:to>
      <xdr:col>81</xdr:col>
      <xdr:colOff>101600</xdr:colOff>
      <xdr:row>58</xdr:row>
      <xdr:rowOff>146293</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5430500" y="998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162820</xdr:rowOff>
    </xdr:from>
    <xdr:ext cx="599010"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181795" y="9764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154346</xdr:rowOff>
    </xdr:from>
    <xdr:to>
      <xdr:col>76</xdr:col>
      <xdr:colOff>114300</xdr:colOff>
      <xdr:row>58</xdr:row>
      <xdr:rowOff>165566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3703300" y="10098446"/>
          <a:ext cx="889000" cy="1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57959</xdr:rowOff>
    </xdr:from>
    <xdr:to>
      <xdr:col>76</xdr:col>
      <xdr:colOff>165100</xdr:colOff>
      <xdr:row>58</xdr:row>
      <xdr:rowOff>159559</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541500" y="10002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4636</xdr:rowOff>
    </xdr:from>
    <xdr:ext cx="59901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292795" y="9777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151181</xdr:rowOff>
    </xdr:from>
    <xdr:to>
      <xdr:col>71</xdr:col>
      <xdr:colOff>177800</xdr:colOff>
      <xdr:row>58</xdr:row>
      <xdr:rowOff>154346</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814300" y="10095281"/>
          <a:ext cx="889000" cy="3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64840</xdr:rowOff>
    </xdr:from>
    <xdr:to>
      <xdr:col>72</xdr:col>
      <xdr:colOff>38100</xdr:colOff>
      <xdr:row>58</xdr:row>
      <xdr:rowOff>166440</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652500" y="1000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57</xdr:row>
      <xdr:rowOff>11517</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403795" y="9784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101009</xdr:rowOff>
    </xdr:from>
    <xdr:to>
      <xdr:col>67</xdr:col>
      <xdr:colOff>101600</xdr:colOff>
      <xdr:row>59</xdr:row>
      <xdr:rowOff>31159</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763500" y="1004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22286</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547111" y="10137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114109</xdr:rowOff>
    </xdr:from>
    <xdr:to>
      <xdr:col>85</xdr:col>
      <xdr:colOff>177800</xdr:colOff>
      <xdr:row>59</xdr:row>
      <xdr:rowOff>44259</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6268700" y="10058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29036</xdr:rowOff>
    </xdr:from>
    <xdr:ext cx="534377" cy="259045"/>
    <xdr:sp macro="" textlink="">
      <xdr:nvSpPr>
        <xdr:cNvPr id="590" name="教育費該当値テキスト">
          <a:extLst>
            <a:ext uri="{FF2B5EF4-FFF2-40B4-BE49-F238E27FC236}">
              <a16:creationId xmlns:a16="http://schemas.microsoft.com/office/drawing/2014/main" id="{00000000-0008-0000-0700-00004E020000}"/>
            </a:ext>
          </a:extLst>
        </xdr:cNvPr>
        <xdr:cNvSpPr txBox="1"/>
      </xdr:nvSpPr>
      <xdr:spPr>
        <a:xfrm>
          <a:off x="16370300" y="9973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113915</xdr:rowOff>
    </xdr:from>
    <xdr:to>
      <xdr:col>81</xdr:col>
      <xdr:colOff>101600</xdr:colOff>
      <xdr:row>59</xdr:row>
      <xdr:rowOff>44065</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5430500" y="1005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35192</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10150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114766</xdr:rowOff>
    </xdr:from>
    <xdr:to>
      <xdr:col>76</xdr:col>
      <xdr:colOff>165100</xdr:colOff>
      <xdr:row>59</xdr:row>
      <xdr:rowOff>44916</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4541500" y="10058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36043</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10151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103546</xdr:rowOff>
    </xdr:from>
    <xdr:to>
      <xdr:col>72</xdr:col>
      <xdr:colOff>38100</xdr:colOff>
      <xdr:row>59</xdr:row>
      <xdr:rowOff>33696</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652500" y="10047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24823</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36111" y="10140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100381</xdr:rowOff>
    </xdr:from>
    <xdr:to>
      <xdr:col>67</xdr:col>
      <xdr:colOff>101600</xdr:colOff>
      <xdr:row>59</xdr:row>
      <xdr:rowOff>30531</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763500" y="10044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47058</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47111" y="9819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a:extLst>
            <a:ext uri="{FF2B5EF4-FFF2-40B4-BE49-F238E27FC236}">
              <a16:creationId xmlns:a16="http://schemas.microsoft.com/office/drawing/2014/main" id="{00000000-0008-0000-07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110158</xdr:rowOff>
    </xdr:from>
    <xdr:to>
      <xdr:col>85</xdr:col>
      <xdr:colOff>126364</xdr:colOff>
      <xdr:row>79</xdr:row>
      <xdr:rowOff>44450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flipV="1">
          <a:off x="16317595" y="12283108"/>
          <a:ext cx="1269" cy="1305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3" name="災害復旧費最小値テキスト">
          <a:extLst>
            <a:ext uri="{FF2B5EF4-FFF2-40B4-BE49-F238E27FC236}">
              <a16:creationId xmlns:a16="http://schemas.microsoft.com/office/drawing/2014/main" id="{00000000-0008-0000-0700-00006F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56835</xdr:rowOff>
    </xdr:from>
    <xdr:ext cx="599010" cy="259045"/>
    <xdr:sp macro="" textlink="">
      <xdr:nvSpPr>
        <xdr:cNvPr id="625" name="災害復旧費最大値テキスト">
          <a:extLst>
            <a:ext uri="{FF2B5EF4-FFF2-40B4-BE49-F238E27FC236}">
              <a16:creationId xmlns:a16="http://schemas.microsoft.com/office/drawing/2014/main" id="{00000000-0008-0000-0700-000071020000}"/>
            </a:ext>
          </a:extLst>
        </xdr:cNvPr>
        <xdr:cNvSpPr txBox="1"/>
      </xdr:nvSpPr>
      <xdr:spPr>
        <a:xfrm>
          <a:off x="16370300" y="12058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342,754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110158</xdr:rowOff>
    </xdr:from>
    <xdr:to>
      <xdr:col>86</xdr:col>
      <xdr:colOff>25400</xdr:colOff>
      <xdr:row>71</xdr:row>
      <xdr:rowOff>110158</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2283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14390</xdr:rowOff>
    </xdr:from>
    <xdr:to>
      <xdr:col>85</xdr:col>
      <xdr:colOff>127000</xdr:colOff>
      <xdr:row>79</xdr:row>
      <xdr:rowOff>44450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5481300" y="13558940"/>
          <a:ext cx="838200" cy="30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112977</xdr:rowOff>
    </xdr:from>
    <xdr:ext cx="534377" cy="259045"/>
    <xdr:sp macro="" textlink="">
      <xdr:nvSpPr>
        <xdr:cNvPr id="628" name="災害復旧費平均値テキスト">
          <a:extLst>
            <a:ext uri="{FF2B5EF4-FFF2-40B4-BE49-F238E27FC236}">
              <a16:creationId xmlns:a16="http://schemas.microsoft.com/office/drawing/2014/main" id="{00000000-0008-0000-0700-000074020000}"/>
            </a:ext>
          </a:extLst>
        </xdr:cNvPr>
        <xdr:cNvSpPr txBox="1"/>
      </xdr:nvSpPr>
      <xdr:spPr>
        <a:xfrm>
          <a:off x="16370300" y="13314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90100</xdr:rowOff>
    </xdr:from>
    <xdr:to>
      <xdr:col>85</xdr:col>
      <xdr:colOff>177800</xdr:colOff>
      <xdr:row>79</xdr:row>
      <xdr:rowOff>20250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62687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88145</xdr:rowOff>
    </xdr:from>
    <xdr:to>
      <xdr:col>81</xdr:col>
      <xdr:colOff>101600</xdr:colOff>
      <xdr:row>79</xdr:row>
      <xdr:rowOff>18295</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5430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34822</xdr:rowOff>
    </xdr:from>
    <xdr:ext cx="534377"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5214111" y="1323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156361</xdr:rowOff>
    </xdr:from>
    <xdr:to>
      <xdr:col>76</xdr:col>
      <xdr:colOff>114300</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3703300" y="13529461"/>
          <a:ext cx="889000" cy="59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84093</xdr:rowOff>
    </xdr:from>
    <xdr:to>
      <xdr:col>76</xdr:col>
      <xdr:colOff>165100</xdr:colOff>
      <xdr:row>79</xdr:row>
      <xdr:rowOff>14243</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4541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30770</xdr:rowOff>
    </xdr:from>
    <xdr:ext cx="534377"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4325111" y="1323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156361</xdr:rowOff>
    </xdr:from>
    <xdr:to>
      <xdr:col>71</xdr:col>
      <xdr:colOff>177800</xdr:colOff>
      <xdr:row>79</xdr:row>
      <xdr:rowOff>39235</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2814300" y="13529461"/>
          <a:ext cx="889000" cy="54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66539</xdr:rowOff>
    </xdr:from>
    <xdr:to>
      <xdr:col>72</xdr:col>
      <xdr:colOff>38100</xdr:colOff>
      <xdr:row>78</xdr:row>
      <xdr:rowOff>168139</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3652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13216</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3436111" y="1321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116861</xdr:rowOff>
    </xdr:from>
    <xdr:to>
      <xdr:col>67</xdr:col>
      <xdr:colOff>101600</xdr:colOff>
      <xdr:row>79</xdr:row>
      <xdr:rowOff>47011</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2763500" y="13489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63538</xdr:rowOff>
    </xdr:from>
    <xdr:ext cx="534377"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547111" y="13265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135040</xdr:rowOff>
    </xdr:from>
    <xdr:to>
      <xdr:col>85</xdr:col>
      <xdr:colOff>177800</xdr:colOff>
      <xdr:row>79</xdr:row>
      <xdr:rowOff>65190</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6268700" y="1350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68528</xdr:rowOff>
    </xdr:from>
    <xdr:ext cx="469744" cy="259045"/>
    <xdr:sp macro="" textlink="">
      <xdr:nvSpPr>
        <xdr:cNvPr id="647" name="災害復旧費該当値テキスト">
          <a:extLst>
            <a:ext uri="{FF2B5EF4-FFF2-40B4-BE49-F238E27FC236}">
              <a16:creationId xmlns:a16="http://schemas.microsoft.com/office/drawing/2014/main" id="{00000000-0008-0000-0700-000087020000}"/>
            </a:ext>
          </a:extLst>
        </xdr:cNvPr>
        <xdr:cNvSpPr txBox="1"/>
      </xdr:nvSpPr>
      <xdr:spPr>
        <a:xfrm>
          <a:off x="16370300" y="13441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105561</xdr:rowOff>
    </xdr:from>
    <xdr:to>
      <xdr:col>72</xdr:col>
      <xdr:colOff>38100</xdr:colOff>
      <xdr:row>79</xdr:row>
      <xdr:rowOff>35711</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3652500" y="1347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26838</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36111" y="13571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159885</xdr:rowOff>
    </xdr:from>
    <xdr:to>
      <xdr:col>67</xdr:col>
      <xdr:colOff>101600</xdr:colOff>
      <xdr:row>79</xdr:row>
      <xdr:rowOff>90035</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2763500" y="13532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81162</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625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23636</xdr:rowOff>
    </xdr:from>
    <xdr:to>
      <xdr:col>85</xdr:col>
      <xdr:colOff>126364</xdr:colOff>
      <xdr:row>99</xdr:row>
      <xdr:rowOff>44450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6317595" y="15454136"/>
          <a:ext cx="1269" cy="1563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0" name="公債費最小値テキスト">
          <a:extLst>
            <a:ext uri="{FF2B5EF4-FFF2-40B4-BE49-F238E27FC236}">
              <a16:creationId xmlns:a16="http://schemas.microsoft.com/office/drawing/2014/main" id="{00000000-0008-0000-0700-0000A8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141763</xdr:rowOff>
    </xdr:from>
    <xdr:ext cx="599010" cy="259045"/>
    <xdr:sp macro="" textlink="">
      <xdr:nvSpPr>
        <xdr:cNvPr id="682" name="公債費最大値テキスト">
          <a:extLst>
            <a:ext uri="{FF2B5EF4-FFF2-40B4-BE49-F238E27FC236}">
              <a16:creationId xmlns:a16="http://schemas.microsoft.com/office/drawing/2014/main" id="{00000000-0008-0000-0700-0000AA020000}"/>
            </a:ext>
          </a:extLst>
        </xdr:cNvPr>
        <xdr:cNvSpPr txBox="1"/>
      </xdr:nvSpPr>
      <xdr:spPr>
        <a:xfrm>
          <a:off x="16370300" y="15229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23636</xdr:rowOff>
    </xdr:from>
    <xdr:to>
      <xdr:col>86</xdr:col>
      <xdr:colOff>25400</xdr:colOff>
      <xdr:row>90</xdr:row>
      <xdr:rowOff>23636</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5454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64646</xdr:rowOff>
    </xdr:from>
    <xdr:to>
      <xdr:col>85</xdr:col>
      <xdr:colOff>127000</xdr:colOff>
      <xdr:row>98</xdr:row>
      <xdr:rowOff>71205</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5481300" y="16866746"/>
          <a:ext cx="838200" cy="6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14329</xdr:rowOff>
    </xdr:from>
    <xdr:ext cx="599010" cy="259045"/>
    <xdr:sp macro="" textlink="">
      <xdr:nvSpPr>
        <xdr:cNvPr id="685" name="公債費平均値テキスト">
          <a:extLst>
            <a:ext uri="{FF2B5EF4-FFF2-40B4-BE49-F238E27FC236}">
              <a16:creationId xmlns:a16="http://schemas.microsoft.com/office/drawing/2014/main" id="{00000000-0008-0000-0700-0000AD020000}"/>
            </a:ext>
          </a:extLst>
        </xdr:cNvPr>
        <xdr:cNvSpPr txBox="1"/>
      </xdr:nvSpPr>
      <xdr:spPr>
        <a:xfrm>
          <a:off x="16370300" y="16473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162902</xdr:rowOff>
    </xdr:from>
    <xdr:to>
      <xdr:col>85</xdr:col>
      <xdr:colOff>177800</xdr:colOff>
      <xdr:row>97</xdr:row>
      <xdr:rowOff>93052</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62687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64646</xdr:rowOff>
    </xdr:from>
    <xdr:to>
      <xdr:col>81</xdr:col>
      <xdr:colOff>50800</xdr:colOff>
      <xdr:row>98</xdr:row>
      <xdr:rowOff>83341</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4592300" y="16866746"/>
          <a:ext cx="889000" cy="18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24205</xdr:rowOff>
    </xdr:from>
    <xdr:to>
      <xdr:col>81</xdr:col>
      <xdr:colOff>101600</xdr:colOff>
      <xdr:row>97</xdr:row>
      <xdr:rowOff>125805</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5430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142332</xdr:rowOff>
    </xdr:from>
    <xdr:ext cx="59901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5181795" y="16430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83341</xdr:rowOff>
    </xdr:from>
    <xdr:to>
      <xdr:col>76</xdr:col>
      <xdr:colOff>114300</xdr:colOff>
      <xdr:row>98</xdr:row>
      <xdr:rowOff>90559</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3703300" y="16885441"/>
          <a:ext cx="889000" cy="7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51205</xdr:rowOff>
    </xdr:from>
    <xdr:to>
      <xdr:col>76</xdr:col>
      <xdr:colOff>165100</xdr:colOff>
      <xdr:row>97</xdr:row>
      <xdr:rowOff>152805</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4541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169332</xdr:rowOff>
    </xdr:from>
    <xdr:ext cx="59901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292795" y="16457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90559</xdr:rowOff>
    </xdr:from>
    <xdr:to>
      <xdr:col>71</xdr:col>
      <xdr:colOff>177800</xdr:colOff>
      <xdr:row>98</xdr:row>
      <xdr:rowOff>96157</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2814300" y="16892659"/>
          <a:ext cx="889000" cy="5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46146</xdr:rowOff>
    </xdr:from>
    <xdr:to>
      <xdr:col>72</xdr:col>
      <xdr:colOff>38100</xdr:colOff>
      <xdr:row>97</xdr:row>
      <xdr:rowOff>147746</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3652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164273</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3403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28673</xdr:rowOff>
    </xdr:from>
    <xdr:to>
      <xdr:col>67</xdr:col>
      <xdr:colOff>101600</xdr:colOff>
      <xdr:row>98</xdr:row>
      <xdr:rowOff>130273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2763500" y="16830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146800</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547111" y="16606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20405</xdr:rowOff>
    </xdr:from>
    <xdr:to>
      <xdr:col>85</xdr:col>
      <xdr:colOff>177800</xdr:colOff>
      <xdr:row>98</xdr:row>
      <xdr:rowOff>122005</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6268700" y="16822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170282</xdr:rowOff>
    </xdr:from>
    <xdr:ext cx="534377" cy="259045"/>
    <xdr:sp macro="" textlink="">
      <xdr:nvSpPr>
        <xdr:cNvPr id="704" name="公債費該当値テキスト">
          <a:extLst>
            <a:ext uri="{FF2B5EF4-FFF2-40B4-BE49-F238E27FC236}">
              <a16:creationId xmlns:a16="http://schemas.microsoft.com/office/drawing/2014/main" id="{00000000-0008-0000-0700-0000C0020000}"/>
            </a:ext>
          </a:extLst>
        </xdr:cNvPr>
        <xdr:cNvSpPr txBox="1"/>
      </xdr:nvSpPr>
      <xdr:spPr>
        <a:xfrm>
          <a:off x="16370300" y="16800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13846</xdr:rowOff>
    </xdr:from>
    <xdr:to>
      <xdr:col>81</xdr:col>
      <xdr:colOff>101600</xdr:colOff>
      <xdr:row>98</xdr:row>
      <xdr:rowOff>115446</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5430500" y="1681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106573</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14111" y="16908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32541</xdr:rowOff>
    </xdr:from>
    <xdr:to>
      <xdr:col>76</xdr:col>
      <xdr:colOff>165100</xdr:colOff>
      <xdr:row>98</xdr:row>
      <xdr:rowOff>134141</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4541500" y="16834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125268</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325111" y="16927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39759</xdr:rowOff>
    </xdr:from>
    <xdr:to>
      <xdr:col>72</xdr:col>
      <xdr:colOff>38100</xdr:colOff>
      <xdr:row>98</xdr:row>
      <xdr:rowOff>141359</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3652500" y="16841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132486</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934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45357</xdr:rowOff>
    </xdr:from>
    <xdr:to>
      <xdr:col>67</xdr:col>
      <xdr:colOff>101600</xdr:colOff>
      <xdr:row>98</xdr:row>
      <xdr:rowOff>146957</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2763500" y="1684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138084</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940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54627</xdr:rowOff>
    </xdr:from>
    <xdr:ext cx="59541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692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94748</xdr:rowOff>
    </xdr:from>
    <xdr:to>
      <xdr:col>116</xdr:col>
      <xdr:colOff>62864</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flipV="1">
          <a:off x="22159595" y="5581148"/>
          <a:ext cx="1269" cy="1073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10770</xdr:rowOff>
    </xdr:from>
    <xdr:ext cx="249299" cy="259045"/>
    <xdr:sp macro="" textlink="">
      <xdr:nvSpPr>
        <xdr:cNvPr id="735" name="諸支出金最小値テキスト">
          <a:extLst>
            <a:ext uri="{FF2B5EF4-FFF2-40B4-BE49-F238E27FC236}">
              <a16:creationId xmlns:a16="http://schemas.microsoft.com/office/drawing/2014/main" id="{00000000-0008-0000-0700-0000DF020000}"/>
            </a:ext>
          </a:extLst>
        </xdr:cNvPr>
        <xdr:cNvSpPr txBox="1"/>
      </xdr:nvSpPr>
      <xdr:spPr>
        <a:xfrm>
          <a:off x="22212300" y="66973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41425</xdr:rowOff>
    </xdr:from>
    <xdr:ext cx="599010" cy="259045"/>
    <xdr:sp macro="" textlink="">
      <xdr:nvSpPr>
        <xdr:cNvPr id="737" name="諸支出金最大値テキスト">
          <a:extLst>
            <a:ext uri="{FF2B5EF4-FFF2-40B4-BE49-F238E27FC236}">
              <a16:creationId xmlns:a16="http://schemas.microsoft.com/office/drawing/2014/main" id="{00000000-0008-0000-0700-0000E1020000}"/>
            </a:ext>
          </a:extLst>
        </xdr:cNvPr>
        <xdr:cNvSpPr txBox="1"/>
      </xdr:nvSpPr>
      <xdr:spPr>
        <a:xfrm>
          <a:off x="22212300" y="5356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234,832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94748</xdr:rowOff>
    </xdr:from>
    <xdr:to>
      <xdr:col>116</xdr:col>
      <xdr:colOff>152400</xdr:colOff>
      <xdr:row>32</xdr:row>
      <xdr:rowOff>94748</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5581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99670</xdr:rowOff>
    </xdr:from>
    <xdr:ext cx="469744" cy="259045"/>
    <xdr:sp macro="" textlink="">
      <xdr:nvSpPr>
        <xdr:cNvPr id="740" name="諸支出金平均値テキスト">
          <a:extLst>
            <a:ext uri="{FF2B5EF4-FFF2-40B4-BE49-F238E27FC236}">
              <a16:creationId xmlns:a16="http://schemas.microsoft.com/office/drawing/2014/main" id="{00000000-0008-0000-0700-0000E4020000}"/>
            </a:ext>
          </a:extLst>
        </xdr:cNvPr>
        <xdr:cNvSpPr txBox="1"/>
      </xdr:nvSpPr>
      <xdr:spPr>
        <a:xfrm>
          <a:off x="22212300" y="64433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76793</xdr:rowOff>
    </xdr:from>
    <xdr:to>
      <xdr:col>116</xdr:col>
      <xdr:colOff>114300</xdr:colOff>
      <xdr:row>39</xdr:row>
      <xdr:rowOff>6943</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2110700" y="6591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80566</xdr:rowOff>
    </xdr:from>
    <xdr:to>
      <xdr:col>112</xdr:col>
      <xdr:colOff>38100</xdr:colOff>
      <xdr:row>39</xdr:row>
      <xdr:rowOff>10716</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1272500" y="6595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27242</xdr:rowOff>
    </xdr:from>
    <xdr:ext cx="469744"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088428" y="6370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81480</xdr:rowOff>
    </xdr:from>
    <xdr:to>
      <xdr:col>107</xdr:col>
      <xdr:colOff>101600</xdr:colOff>
      <xdr:row>39</xdr:row>
      <xdr:rowOff>11630</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0383500" y="659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28157</xdr:rowOff>
    </xdr:from>
    <xdr:ext cx="469744"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0199428" y="637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83459</xdr:rowOff>
    </xdr:from>
    <xdr:to>
      <xdr:col>102</xdr:col>
      <xdr:colOff>165100</xdr:colOff>
      <xdr:row>39</xdr:row>
      <xdr:rowOff>13609</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9494500" y="6598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30136</xdr:rowOff>
    </xdr:from>
    <xdr:ext cx="469744"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9310428" y="6373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87332</xdr:rowOff>
    </xdr:from>
    <xdr:to>
      <xdr:col>98</xdr:col>
      <xdr:colOff>38100</xdr:colOff>
      <xdr:row>39</xdr:row>
      <xdr:rowOff>17482</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8605500" y="6602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34009</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7017" y="63776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55220</xdr:rowOff>
    </xdr:from>
    <xdr:ext cx="249299" cy="259045"/>
    <xdr:sp macro="" textlink="">
      <xdr:nvSpPr>
        <xdr:cNvPr id="759" name="諸支出金該当値テキスト">
          <a:extLst>
            <a:ext uri="{FF2B5EF4-FFF2-40B4-BE49-F238E27FC236}">
              <a16:creationId xmlns:a16="http://schemas.microsoft.com/office/drawing/2014/main" id="{00000000-0008-0000-0700-0000F7020000}"/>
            </a:ext>
          </a:extLst>
        </xdr:cNvPr>
        <xdr:cNvSpPr txBox="1"/>
      </xdr:nvSpPr>
      <xdr:spPr>
        <a:xfrm>
          <a:off x="22212300" y="65703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a:extLst>
            <a:ext uri="{FF2B5EF4-FFF2-40B4-BE49-F238E27FC236}">
              <a16:creationId xmlns:a16="http://schemas.microsoft.com/office/drawing/2014/main" id="{00000000-0008-0000-0700-00001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a:extLst>
            <a:ext uri="{FF2B5EF4-FFF2-40B4-BE49-F238E27FC236}">
              <a16:creationId xmlns:a16="http://schemas.microsoft.com/office/drawing/2014/main" id="{00000000-0008-0000-0700-00001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a:extLst>
            <a:ext uri="{FF2B5EF4-FFF2-40B4-BE49-F238E27FC236}">
              <a16:creationId xmlns:a16="http://schemas.microsoft.com/office/drawing/2014/main" id="{00000000-0008-0000-0700-00001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a:extLst>
            <a:ext uri="{FF2B5EF4-FFF2-40B4-BE49-F238E27FC236}">
              <a16:creationId xmlns:a16="http://schemas.microsoft.com/office/drawing/2014/main" id="{00000000-0008-0000-0700-00002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a:extLst>
            <a:ext uri="{FF2B5EF4-FFF2-40B4-BE49-F238E27FC236}">
              <a16:creationId xmlns:a16="http://schemas.microsoft.com/office/drawing/2014/main" id="{00000000-0008-0000-0700-00003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５年度の各目的別歳出は、一部費目において前年度よりも増加しているものの、全体的には類似団体内平均値に比べて低い水準で推移しており、村税をはじめとする自主財源や財政力指数が低下する厳しい状況の中で、効率的な財政運営を行うことができ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・民生費は住民税非課税世帯等臨時特別給付金事業を実施したことにより、増加している。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・農林水産業費は、農産物直売所撤去工事を実施したことにより、増加している。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・消防費は令和５年度に備蓄倉庫等整備事業を実施したことにより、増加している。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・災害復旧費は、令和４年度については発生しなかったが、令和５年度は大雨により被災した村道等の復旧事業を実施したため、増加している。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・公債費は、平成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年度に過疎地域と公示されてから交付税算入率が高く、財政上メリットがある過疎対策事業債を積極的に活用しているため、年々増加傾向にある。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・令和５年度以降は、金剛山ロープウェイ撤去工事や老朽化した施設等の更新を控えており、一部費目において今後水準は増加する見込み。</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大阪府千早赤阪村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ＭＳ Ｐゴシック" panose="020B0600070205080204" pitchFamily="50" charset="-128"/>
              <a:ea typeface="ＭＳ Ｐゴシック" panose="020B0600070205080204" pitchFamily="50" charset="-128"/>
            </a:rPr>
            <a:t>　</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財政調整基金残高は、令和元年度に収支不足分を補うため</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150</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百万円を取り崩したが、その後は取崩しを行っていない。</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令和４年度の実質収支額（標準財政規模比）が例年よりも減少しているが、これは決算規模が大きくなったものの、特定財源を活用したことが主な要因である。</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今後も適切な財源の確保と歳出の精査により、健全な行財政運営に努めていく。</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大阪府千早赤阪村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令和５年度において、各会計とも赤字額は発生していない。一般会計は</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8.34</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％であり、前年度に比べて</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4.92</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ポイント増加している。これは、実質収支額が増加したことによるものである。</a:t>
          </a: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今後も、収支均衡を図り、健全な財政運営に努めていく。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3830_&#21315;&#26089;&#36196;&#38442;&#26449;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row>
        <row r="53">
          <cell r="BP53">
            <v>72.8</v>
          </cell>
          <cell r="BX53">
            <v>77.7</v>
          </cell>
          <cell r="CF53">
            <v>79.099999999999994</v>
          </cell>
          <cell r="CN53">
            <v>80.599999999999994</v>
          </cell>
          <cell r="CV53">
            <v>77.8</v>
          </cell>
        </row>
        <row r="55">
          <cell r="AN55" t="str">
            <v>類似団体内平均値</v>
          </cell>
          <cell r="BP55">
            <v>3</v>
          </cell>
          <cell r="BX55">
            <v>0</v>
          </cell>
          <cell r="CF55">
            <v>0</v>
          </cell>
          <cell r="CN55">
            <v>0</v>
          </cell>
          <cell r="CV55">
            <v>0</v>
          </cell>
        </row>
        <row r="57">
          <cell r="BP57">
            <v>63.3</v>
          </cell>
          <cell r="BX57">
            <v>61.5</v>
          </cell>
          <cell r="CF57">
            <v>60.8</v>
          </cell>
          <cell r="CN57">
            <v>62.2</v>
          </cell>
          <cell r="CV57">
            <v>62.5</v>
          </cell>
        </row>
        <row r="72">
          <cell r="BP72" t="str">
            <v>R01</v>
          </cell>
          <cell r="BX72" t="str">
            <v>R02</v>
          </cell>
          <cell r="CF72" t="str">
            <v>R03</v>
          </cell>
          <cell r="CN72" t="str">
            <v>R04</v>
          </cell>
          <cell r="CV72" t="str">
            <v>R05</v>
          </cell>
        </row>
        <row r="73">
          <cell r="AN73" t="str">
            <v>当該団体値</v>
          </cell>
        </row>
        <row r="75">
          <cell r="BP75">
            <v>7.8</v>
          </cell>
          <cell r="BX75">
            <v>7.5</v>
          </cell>
          <cell r="CF75">
            <v>8.1</v>
          </cell>
          <cell r="CN75">
            <v>8</v>
          </cell>
          <cell r="CV75">
            <v>7.2</v>
          </cell>
        </row>
        <row r="77">
          <cell r="AN77" t="str">
            <v>類似団体内平均値</v>
          </cell>
          <cell r="BP77">
            <v>3</v>
          </cell>
          <cell r="BX77">
            <v>0</v>
          </cell>
          <cell r="CF77">
            <v>0</v>
          </cell>
          <cell r="CN77">
            <v>0</v>
          </cell>
          <cell r="CV77">
            <v>0</v>
          </cell>
        </row>
        <row r="79">
          <cell r="BP79">
            <v>8.8000000000000007</v>
          </cell>
          <cell r="BX79">
            <v>8</v>
          </cell>
          <cell r="CF79">
            <v>6.6</v>
          </cell>
          <cell r="CN79">
            <v>6.8</v>
          </cell>
          <cell r="CV79">
            <v>7.3</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77</v>
      </c>
      <c r="C2" s="182"/>
      <c r="D2" s="183"/>
    </row>
    <row r="3" spans="1:119" ht="18.75" customHeight="1" thickBot="1" x14ac:dyDescent="0.25">
      <c r="A3" s="181"/>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4063880</v>
      </c>
      <c r="BO4" s="371"/>
      <c r="BP4" s="371"/>
      <c r="BQ4" s="371"/>
      <c r="BR4" s="371"/>
      <c r="BS4" s="371"/>
      <c r="BT4" s="371"/>
      <c r="BU4" s="372"/>
      <c r="BV4" s="370">
        <v>4205200</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8.3000000000000007</v>
      </c>
      <c r="CU4" s="377"/>
      <c r="CV4" s="377"/>
      <c r="CW4" s="377"/>
      <c r="CX4" s="377"/>
      <c r="CY4" s="377"/>
      <c r="CZ4" s="377"/>
      <c r="DA4" s="378"/>
      <c r="DB4" s="376">
        <v>3.4</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3822483</v>
      </c>
      <c r="BO5" s="408"/>
      <c r="BP5" s="408"/>
      <c r="BQ5" s="408"/>
      <c r="BR5" s="408"/>
      <c r="BS5" s="408"/>
      <c r="BT5" s="408"/>
      <c r="BU5" s="409"/>
      <c r="BV5" s="407">
        <v>4120003</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76.099999999999994</v>
      </c>
      <c r="CU5" s="405"/>
      <c r="CV5" s="405"/>
      <c r="CW5" s="405"/>
      <c r="CX5" s="405"/>
      <c r="CY5" s="405"/>
      <c r="CZ5" s="405"/>
      <c r="DA5" s="406"/>
      <c r="DB5" s="404">
        <v>80.5</v>
      </c>
      <c r="DC5" s="405"/>
      <c r="DD5" s="405"/>
      <c r="DE5" s="405"/>
      <c r="DF5" s="405"/>
      <c r="DG5" s="405"/>
      <c r="DH5" s="405"/>
      <c r="DI5" s="406"/>
    </row>
    <row r="6" spans="1:119" ht="18.75" customHeight="1" x14ac:dyDescent="0.2">
      <c r="A6" s="181"/>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241397</v>
      </c>
      <c r="BO6" s="408"/>
      <c r="BP6" s="408"/>
      <c r="BQ6" s="408"/>
      <c r="BR6" s="408"/>
      <c r="BS6" s="408"/>
      <c r="BT6" s="408"/>
      <c r="BU6" s="409"/>
      <c r="BV6" s="407">
        <v>85197</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76.099999999999994</v>
      </c>
      <c r="CU6" s="445"/>
      <c r="CV6" s="445"/>
      <c r="CW6" s="445"/>
      <c r="CX6" s="445"/>
      <c r="CY6" s="445"/>
      <c r="CZ6" s="445"/>
      <c r="DA6" s="446"/>
      <c r="DB6" s="444">
        <v>80.5</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45603</v>
      </c>
      <c r="BO7" s="408"/>
      <c r="BP7" s="408"/>
      <c r="BQ7" s="408"/>
      <c r="BR7" s="408"/>
      <c r="BS7" s="408"/>
      <c r="BT7" s="408"/>
      <c r="BU7" s="409"/>
      <c r="BV7" s="407">
        <v>8114</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2346003</v>
      </c>
      <c r="CU7" s="408"/>
      <c r="CV7" s="408"/>
      <c r="CW7" s="408"/>
      <c r="CX7" s="408"/>
      <c r="CY7" s="408"/>
      <c r="CZ7" s="408"/>
      <c r="DA7" s="409"/>
      <c r="DB7" s="407">
        <v>2250627</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195794</v>
      </c>
      <c r="BO8" s="408"/>
      <c r="BP8" s="408"/>
      <c r="BQ8" s="408"/>
      <c r="BR8" s="408"/>
      <c r="BS8" s="408"/>
      <c r="BT8" s="408"/>
      <c r="BU8" s="409"/>
      <c r="BV8" s="407">
        <v>77083</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0.25</v>
      </c>
      <c r="CU8" s="448"/>
      <c r="CV8" s="448"/>
      <c r="CW8" s="448"/>
      <c r="CX8" s="448"/>
      <c r="CY8" s="448"/>
      <c r="CZ8" s="448"/>
      <c r="DA8" s="449"/>
      <c r="DB8" s="447">
        <v>0.26</v>
      </c>
      <c r="DC8" s="448"/>
      <c r="DD8" s="448"/>
      <c r="DE8" s="448"/>
      <c r="DF8" s="448"/>
      <c r="DG8" s="448"/>
      <c r="DH8" s="448"/>
      <c r="DI8" s="449"/>
    </row>
    <row r="9" spans="1:119" ht="18.75" customHeight="1" thickBot="1" x14ac:dyDescent="0.25">
      <c r="A9" s="181"/>
      <c r="B9" s="401" t="s">
        <v>107</v>
      </c>
      <c r="C9" s="402"/>
      <c r="D9" s="402"/>
      <c r="E9" s="402"/>
      <c r="F9" s="402"/>
      <c r="G9" s="402"/>
      <c r="H9" s="402"/>
      <c r="I9" s="402"/>
      <c r="J9" s="402"/>
      <c r="K9" s="450"/>
      <c r="L9" s="451" t="s">
        <v>108</v>
      </c>
      <c r="M9" s="452"/>
      <c r="N9" s="452"/>
      <c r="O9" s="452"/>
      <c r="P9" s="452"/>
      <c r="Q9" s="453"/>
      <c r="R9" s="454">
        <v>4909</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118711</v>
      </c>
      <c r="BO9" s="408"/>
      <c r="BP9" s="408"/>
      <c r="BQ9" s="408"/>
      <c r="BR9" s="408"/>
      <c r="BS9" s="408"/>
      <c r="BT9" s="408"/>
      <c r="BU9" s="409"/>
      <c r="BV9" s="407">
        <v>-28631</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13.2</v>
      </c>
      <c r="CU9" s="405"/>
      <c r="CV9" s="405"/>
      <c r="CW9" s="405"/>
      <c r="CX9" s="405"/>
      <c r="CY9" s="405"/>
      <c r="CZ9" s="405"/>
      <c r="DA9" s="406"/>
      <c r="DB9" s="404">
        <v>13.7</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113</v>
      </c>
      <c r="M10" s="437"/>
      <c r="N10" s="437"/>
      <c r="O10" s="437"/>
      <c r="P10" s="437"/>
      <c r="Q10" s="438"/>
      <c r="R10" s="458">
        <v>5378</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104</v>
      </c>
      <c r="AV10" s="440"/>
      <c r="AW10" s="440"/>
      <c r="AX10" s="440"/>
      <c r="AY10" s="441" t="s">
        <v>115</v>
      </c>
      <c r="AZ10" s="442"/>
      <c r="BA10" s="442"/>
      <c r="BB10" s="442"/>
      <c r="BC10" s="442"/>
      <c r="BD10" s="442"/>
      <c r="BE10" s="442"/>
      <c r="BF10" s="442"/>
      <c r="BG10" s="442"/>
      <c r="BH10" s="442"/>
      <c r="BI10" s="442"/>
      <c r="BJ10" s="442"/>
      <c r="BK10" s="442"/>
      <c r="BL10" s="442"/>
      <c r="BM10" s="443"/>
      <c r="BN10" s="407">
        <v>152469</v>
      </c>
      <c r="BO10" s="408"/>
      <c r="BP10" s="408"/>
      <c r="BQ10" s="408"/>
      <c r="BR10" s="408"/>
      <c r="BS10" s="408"/>
      <c r="BT10" s="408"/>
      <c r="BU10" s="409"/>
      <c r="BV10" s="407">
        <v>54101</v>
      </c>
      <c r="BW10" s="408"/>
      <c r="BX10" s="408"/>
      <c r="BY10" s="408"/>
      <c r="BZ10" s="408"/>
      <c r="CA10" s="408"/>
      <c r="CB10" s="408"/>
      <c r="CC10" s="409"/>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7160</v>
      </c>
      <c r="BO11" s="408"/>
      <c r="BP11" s="408"/>
      <c r="BQ11" s="408"/>
      <c r="BR11" s="408"/>
      <c r="BS11" s="408"/>
      <c r="BT11" s="408"/>
      <c r="BU11" s="409"/>
      <c r="BV11" s="407">
        <v>23372</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81"/>
      <c r="B12" s="467" t="s">
        <v>123</v>
      </c>
      <c r="C12" s="468"/>
      <c r="D12" s="468"/>
      <c r="E12" s="468"/>
      <c r="F12" s="468"/>
      <c r="G12" s="468"/>
      <c r="H12" s="468"/>
      <c r="I12" s="468"/>
      <c r="J12" s="468"/>
      <c r="K12" s="469"/>
      <c r="L12" s="476" t="s">
        <v>124</v>
      </c>
      <c r="M12" s="477"/>
      <c r="N12" s="477"/>
      <c r="O12" s="477"/>
      <c r="P12" s="477"/>
      <c r="Q12" s="478"/>
      <c r="R12" s="479">
        <v>4782</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130</v>
      </c>
      <c r="N13" s="499"/>
      <c r="O13" s="499"/>
      <c r="P13" s="499"/>
      <c r="Q13" s="500"/>
      <c r="R13" s="491">
        <v>4757</v>
      </c>
      <c r="S13" s="492"/>
      <c r="T13" s="492"/>
      <c r="U13" s="492"/>
      <c r="V13" s="493"/>
      <c r="W13" s="423" t="s">
        <v>131</v>
      </c>
      <c r="X13" s="424"/>
      <c r="Y13" s="424"/>
      <c r="Z13" s="424"/>
      <c r="AA13" s="424"/>
      <c r="AB13" s="414"/>
      <c r="AC13" s="458">
        <v>154</v>
      </c>
      <c r="AD13" s="459"/>
      <c r="AE13" s="459"/>
      <c r="AF13" s="459"/>
      <c r="AG13" s="501"/>
      <c r="AH13" s="458">
        <v>152</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278340</v>
      </c>
      <c r="BO13" s="408"/>
      <c r="BP13" s="408"/>
      <c r="BQ13" s="408"/>
      <c r="BR13" s="408"/>
      <c r="BS13" s="408"/>
      <c r="BT13" s="408"/>
      <c r="BU13" s="409"/>
      <c r="BV13" s="407">
        <v>48842</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7.2</v>
      </c>
      <c r="CU13" s="405"/>
      <c r="CV13" s="405"/>
      <c r="CW13" s="405"/>
      <c r="CX13" s="405"/>
      <c r="CY13" s="405"/>
      <c r="CZ13" s="405"/>
      <c r="DA13" s="406"/>
      <c r="DB13" s="404">
        <v>8</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135</v>
      </c>
      <c r="M14" s="489"/>
      <c r="N14" s="489"/>
      <c r="O14" s="489"/>
      <c r="P14" s="489"/>
      <c r="Q14" s="490"/>
      <c r="R14" s="491">
        <v>4893</v>
      </c>
      <c r="S14" s="492"/>
      <c r="T14" s="492"/>
      <c r="U14" s="492"/>
      <c r="V14" s="493"/>
      <c r="W14" s="397"/>
      <c r="X14" s="398"/>
      <c r="Y14" s="398"/>
      <c r="Z14" s="398"/>
      <c r="AA14" s="398"/>
      <c r="AB14" s="387"/>
      <c r="AC14" s="494">
        <v>7.7</v>
      </c>
      <c r="AD14" s="495"/>
      <c r="AE14" s="495"/>
      <c r="AF14" s="495"/>
      <c r="AG14" s="496"/>
      <c r="AH14" s="494">
        <v>6.8</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130</v>
      </c>
      <c r="N15" s="499"/>
      <c r="O15" s="499"/>
      <c r="P15" s="499"/>
      <c r="Q15" s="500"/>
      <c r="R15" s="491">
        <v>4868</v>
      </c>
      <c r="S15" s="492"/>
      <c r="T15" s="492"/>
      <c r="U15" s="492"/>
      <c r="V15" s="493"/>
      <c r="W15" s="423" t="s">
        <v>137</v>
      </c>
      <c r="X15" s="424"/>
      <c r="Y15" s="424"/>
      <c r="Z15" s="424"/>
      <c r="AA15" s="424"/>
      <c r="AB15" s="414"/>
      <c r="AC15" s="458">
        <v>503</v>
      </c>
      <c r="AD15" s="459"/>
      <c r="AE15" s="459"/>
      <c r="AF15" s="459"/>
      <c r="AG15" s="501"/>
      <c r="AH15" s="458">
        <v>580</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534153</v>
      </c>
      <c r="BO15" s="371"/>
      <c r="BP15" s="371"/>
      <c r="BQ15" s="371"/>
      <c r="BR15" s="371"/>
      <c r="BS15" s="371"/>
      <c r="BT15" s="371"/>
      <c r="BU15" s="372"/>
      <c r="BV15" s="370">
        <v>515819</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25.1</v>
      </c>
      <c r="AD16" s="495"/>
      <c r="AE16" s="495"/>
      <c r="AF16" s="495"/>
      <c r="AG16" s="496"/>
      <c r="AH16" s="494">
        <v>26.1</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2150876</v>
      </c>
      <c r="BO16" s="408"/>
      <c r="BP16" s="408"/>
      <c r="BQ16" s="408"/>
      <c r="BR16" s="408"/>
      <c r="BS16" s="408"/>
      <c r="BT16" s="408"/>
      <c r="BU16" s="409"/>
      <c r="BV16" s="407">
        <v>2101885</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143</v>
      </c>
      <c r="N17" s="519"/>
      <c r="O17" s="519"/>
      <c r="P17" s="519"/>
      <c r="Q17" s="520"/>
      <c r="R17" s="513" t="s">
        <v>141</v>
      </c>
      <c r="S17" s="514"/>
      <c r="T17" s="514"/>
      <c r="U17" s="514"/>
      <c r="V17" s="515"/>
      <c r="W17" s="423" t="s">
        <v>144</v>
      </c>
      <c r="X17" s="424"/>
      <c r="Y17" s="424"/>
      <c r="Z17" s="424"/>
      <c r="AA17" s="424"/>
      <c r="AB17" s="414"/>
      <c r="AC17" s="458">
        <v>1348</v>
      </c>
      <c r="AD17" s="459"/>
      <c r="AE17" s="459"/>
      <c r="AF17" s="459"/>
      <c r="AG17" s="501"/>
      <c r="AH17" s="458">
        <v>1494</v>
      </c>
      <c r="AI17" s="459"/>
      <c r="AJ17" s="459"/>
      <c r="AK17" s="459"/>
      <c r="AL17" s="460"/>
      <c r="AM17" s="436"/>
      <c r="AN17" s="437"/>
      <c r="AO17" s="437"/>
      <c r="AP17" s="437"/>
      <c r="AQ17" s="437"/>
      <c r="AR17" s="437"/>
      <c r="AS17" s="437"/>
      <c r="AT17" s="438"/>
      <c r="AU17" s="439"/>
      <c r="AV17" s="440"/>
      <c r="AW17" s="440"/>
      <c r="AX17" s="440"/>
      <c r="AY17" s="441" t="s">
        <v>145</v>
      </c>
      <c r="AZ17" s="442"/>
      <c r="BA17" s="442"/>
      <c r="BB17" s="442"/>
      <c r="BC17" s="442"/>
      <c r="BD17" s="442"/>
      <c r="BE17" s="442"/>
      <c r="BF17" s="442"/>
      <c r="BG17" s="442"/>
      <c r="BH17" s="442"/>
      <c r="BI17" s="442"/>
      <c r="BJ17" s="442"/>
      <c r="BK17" s="442"/>
      <c r="BL17" s="442"/>
      <c r="BM17" s="443"/>
      <c r="BN17" s="407">
        <v>663770</v>
      </c>
      <c r="BO17" s="408"/>
      <c r="BP17" s="408"/>
      <c r="BQ17" s="408"/>
      <c r="BR17" s="408"/>
      <c r="BS17" s="408"/>
      <c r="BT17" s="408"/>
      <c r="BU17" s="409"/>
      <c r="BV17" s="407">
        <v>640648</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29" t="s">
        <v>146</v>
      </c>
      <c r="C18" s="450"/>
      <c r="D18" s="450"/>
      <c r="E18" s="530"/>
      <c r="F18" s="530"/>
      <c r="G18" s="530"/>
      <c r="H18" s="530"/>
      <c r="I18" s="530"/>
      <c r="J18" s="530"/>
      <c r="K18" s="530"/>
      <c r="L18" s="531">
        <v>37.299999999999997</v>
      </c>
      <c r="M18" s="531"/>
      <c r="N18" s="531"/>
      <c r="O18" s="531"/>
      <c r="P18" s="531"/>
      <c r="Q18" s="531"/>
      <c r="R18" s="532"/>
      <c r="S18" s="532"/>
      <c r="T18" s="532"/>
      <c r="U18" s="532"/>
      <c r="V18" s="533"/>
      <c r="W18" s="425"/>
      <c r="X18" s="426"/>
      <c r="Y18" s="426"/>
      <c r="Z18" s="426"/>
      <c r="AA18" s="426"/>
      <c r="AB18" s="417"/>
      <c r="AC18" s="534">
        <v>67.2</v>
      </c>
      <c r="AD18" s="535"/>
      <c r="AE18" s="535"/>
      <c r="AF18" s="535"/>
      <c r="AG18" s="536"/>
      <c r="AH18" s="534">
        <v>67.099999999999994</v>
      </c>
      <c r="AI18" s="535"/>
      <c r="AJ18" s="535"/>
      <c r="AK18" s="535"/>
      <c r="AL18" s="537"/>
      <c r="AM18" s="436"/>
      <c r="AN18" s="437"/>
      <c r="AO18" s="437"/>
      <c r="AP18" s="437"/>
      <c r="AQ18" s="437"/>
      <c r="AR18" s="437"/>
      <c r="AS18" s="437"/>
      <c r="AT18" s="438"/>
      <c r="AU18" s="439"/>
      <c r="AV18" s="440"/>
      <c r="AW18" s="440"/>
      <c r="AX18" s="440"/>
      <c r="AY18" s="441" t="s">
        <v>147</v>
      </c>
      <c r="AZ18" s="442"/>
      <c r="BA18" s="442"/>
      <c r="BB18" s="442"/>
      <c r="BC18" s="442"/>
      <c r="BD18" s="442"/>
      <c r="BE18" s="442"/>
      <c r="BF18" s="442"/>
      <c r="BG18" s="442"/>
      <c r="BH18" s="442"/>
      <c r="BI18" s="442"/>
      <c r="BJ18" s="442"/>
      <c r="BK18" s="442"/>
      <c r="BL18" s="442"/>
      <c r="BM18" s="443"/>
      <c r="BN18" s="407">
        <v>1779998</v>
      </c>
      <c r="BO18" s="408"/>
      <c r="BP18" s="408"/>
      <c r="BQ18" s="408"/>
      <c r="BR18" s="408"/>
      <c r="BS18" s="408"/>
      <c r="BT18" s="408"/>
      <c r="BU18" s="409"/>
      <c r="BV18" s="407">
        <v>1821674</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29" t="s">
        <v>148</v>
      </c>
      <c r="C19" s="450"/>
      <c r="D19" s="450"/>
      <c r="E19" s="530"/>
      <c r="F19" s="530"/>
      <c r="G19" s="530"/>
      <c r="H19" s="530"/>
      <c r="I19" s="530"/>
      <c r="J19" s="530"/>
      <c r="K19" s="530"/>
      <c r="L19" s="538">
        <v>132</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149</v>
      </c>
      <c r="AZ19" s="442"/>
      <c r="BA19" s="442"/>
      <c r="BB19" s="442"/>
      <c r="BC19" s="442"/>
      <c r="BD19" s="442"/>
      <c r="BE19" s="442"/>
      <c r="BF19" s="442"/>
      <c r="BG19" s="442"/>
      <c r="BH19" s="442"/>
      <c r="BI19" s="442"/>
      <c r="BJ19" s="442"/>
      <c r="BK19" s="442"/>
      <c r="BL19" s="442"/>
      <c r="BM19" s="443"/>
      <c r="BN19" s="407">
        <v>2756333</v>
      </c>
      <c r="BO19" s="408"/>
      <c r="BP19" s="408"/>
      <c r="BQ19" s="408"/>
      <c r="BR19" s="408"/>
      <c r="BS19" s="408"/>
      <c r="BT19" s="408"/>
      <c r="BU19" s="409"/>
      <c r="BV19" s="407">
        <v>2832358</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29" t="s">
        <v>150</v>
      </c>
      <c r="C20" s="450"/>
      <c r="D20" s="450"/>
      <c r="E20" s="530"/>
      <c r="F20" s="530"/>
      <c r="G20" s="530"/>
      <c r="H20" s="530"/>
      <c r="I20" s="530"/>
      <c r="J20" s="530"/>
      <c r="K20" s="530"/>
      <c r="L20" s="538">
        <v>1944</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47" t="s">
        <v>151</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152</v>
      </c>
      <c r="C22" s="551"/>
      <c r="D22" s="552"/>
      <c r="E22" s="419" t="s">
        <v>1</v>
      </c>
      <c r="F22" s="424"/>
      <c r="G22" s="424"/>
      <c r="H22" s="424"/>
      <c r="I22" s="424"/>
      <c r="J22" s="424"/>
      <c r="K22" s="414"/>
      <c r="L22" s="419" t="s">
        <v>153</v>
      </c>
      <c r="M22" s="424"/>
      <c r="N22" s="424"/>
      <c r="O22" s="424"/>
      <c r="P22" s="414"/>
      <c r="Q22" s="582" t="s">
        <v>154</v>
      </c>
      <c r="R22" s="583"/>
      <c r="S22" s="583"/>
      <c r="T22" s="583"/>
      <c r="U22" s="583"/>
      <c r="V22" s="584"/>
      <c r="W22" s="550" t="s">
        <v>155</v>
      </c>
      <c r="X22" s="551"/>
      <c r="Y22" s="552"/>
      <c r="Z22" s="419" t="s">
        <v>1</v>
      </c>
      <c r="AA22" s="424"/>
      <c r="AB22" s="424"/>
      <c r="AC22" s="424"/>
      <c r="AD22" s="424"/>
      <c r="AE22" s="424"/>
      <c r="AF22" s="424"/>
      <c r="AG22" s="414"/>
      <c r="AH22" s="588" t="s">
        <v>156</v>
      </c>
      <c r="AI22" s="424"/>
      <c r="AJ22" s="424"/>
      <c r="AK22" s="424"/>
      <c r="AL22" s="414"/>
      <c r="AM22" s="588" t="s">
        <v>157</v>
      </c>
      <c r="AN22" s="589"/>
      <c r="AO22" s="589"/>
      <c r="AP22" s="589"/>
      <c r="AQ22" s="589"/>
      <c r="AR22" s="590"/>
      <c r="AS22" s="582" t="s">
        <v>154</v>
      </c>
      <c r="AT22" s="583"/>
      <c r="AU22" s="583"/>
      <c r="AV22" s="583"/>
      <c r="AW22" s="583"/>
      <c r="AX22" s="594"/>
      <c r="AY22" s="367" t="s">
        <v>158</v>
      </c>
      <c r="AZ22" s="368"/>
      <c r="BA22" s="368"/>
      <c r="BB22" s="368"/>
      <c r="BC22" s="368"/>
      <c r="BD22" s="368"/>
      <c r="BE22" s="368"/>
      <c r="BF22" s="368"/>
      <c r="BG22" s="368"/>
      <c r="BH22" s="368"/>
      <c r="BI22" s="368"/>
      <c r="BJ22" s="368"/>
      <c r="BK22" s="368"/>
      <c r="BL22" s="368"/>
      <c r="BM22" s="369"/>
      <c r="BN22" s="370">
        <v>3692906</v>
      </c>
      <c r="BO22" s="371"/>
      <c r="BP22" s="371"/>
      <c r="BQ22" s="371"/>
      <c r="BR22" s="371"/>
      <c r="BS22" s="371"/>
      <c r="BT22" s="371"/>
      <c r="BU22" s="372"/>
      <c r="BV22" s="370">
        <v>3520804</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159</v>
      </c>
      <c r="AZ23" s="442"/>
      <c r="BA23" s="442"/>
      <c r="BB23" s="442"/>
      <c r="BC23" s="442"/>
      <c r="BD23" s="442"/>
      <c r="BE23" s="442"/>
      <c r="BF23" s="442"/>
      <c r="BG23" s="442"/>
      <c r="BH23" s="442"/>
      <c r="BI23" s="442"/>
      <c r="BJ23" s="442"/>
      <c r="BK23" s="442"/>
      <c r="BL23" s="442"/>
      <c r="BM23" s="443"/>
      <c r="BN23" s="407">
        <v>3563387</v>
      </c>
      <c r="BO23" s="408"/>
      <c r="BP23" s="408"/>
      <c r="BQ23" s="408"/>
      <c r="BR23" s="408"/>
      <c r="BS23" s="408"/>
      <c r="BT23" s="408"/>
      <c r="BU23" s="409"/>
      <c r="BV23" s="407">
        <v>3326114</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160</v>
      </c>
      <c r="F24" s="437"/>
      <c r="G24" s="437"/>
      <c r="H24" s="437"/>
      <c r="I24" s="437"/>
      <c r="J24" s="437"/>
      <c r="K24" s="438"/>
      <c r="L24" s="458">
        <v>1</v>
      </c>
      <c r="M24" s="459"/>
      <c r="N24" s="459"/>
      <c r="O24" s="459"/>
      <c r="P24" s="501"/>
      <c r="Q24" s="458">
        <v>7500</v>
      </c>
      <c r="R24" s="459"/>
      <c r="S24" s="459"/>
      <c r="T24" s="459"/>
      <c r="U24" s="459"/>
      <c r="V24" s="501"/>
      <c r="W24" s="553"/>
      <c r="X24" s="554"/>
      <c r="Y24" s="555"/>
      <c r="Z24" s="457" t="s">
        <v>161</v>
      </c>
      <c r="AA24" s="437"/>
      <c r="AB24" s="437"/>
      <c r="AC24" s="437"/>
      <c r="AD24" s="437"/>
      <c r="AE24" s="437"/>
      <c r="AF24" s="437"/>
      <c r="AG24" s="438"/>
      <c r="AH24" s="458">
        <v>73</v>
      </c>
      <c r="AI24" s="459"/>
      <c r="AJ24" s="459"/>
      <c r="AK24" s="459"/>
      <c r="AL24" s="501"/>
      <c r="AM24" s="458">
        <v>224548</v>
      </c>
      <c r="AN24" s="459"/>
      <c r="AO24" s="459"/>
      <c r="AP24" s="459"/>
      <c r="AQ24" s="459"/>
      <c r="AR24" s="501"/>
      <c r="AS24" s="458">
        <v>3076</v>
      </c>
      <c r="AT24" s="459"/>
      <c r="AU24" s="459"/>
      <c r="AV24" s="459"/>
      <c r="AW24" s="459"/>
      <c r="AX24" s="460"/>
      <c r="AY24" s="523" t="s">
        <v>162</v>
      </c>
      <c r="AZ24" s="524"/>
      <c r="BA24" s="524"/>
      <c r="BB24" s="524"/>
      <c r="BC24" s="524"/>
      <c r="BD24" s="524"/>
      <c r="BE24" s="524"/>
      <c r="BF24" s="524"/>
      <c r="BG24" s="524"/>
      <c r="BH24" s="524"/>
      <c r="BI24" s="524"/>
      <c r="BJ24" s="524"/>
      <c r="BK24" s="524"/>
      <c r="BL24" s="524"/>
      <c r="BM24" s="525"/>
      <c r="BN24" s="407">
        <v>2667373</v>
      </c>
      <c r="BO24" s="408"/>
      <c r="BP24" s="408"/>
      <c r="BQ24" s="408"/>
      <c r="BR24" s="408"/>
      <c r="BS24" s="408"/>
      <c r="BT24" s="408"/>
      <c r="BU24" s="409"/>
      <c r="BV24" s="407">
        <v>2346646</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163</v>
      </c>
      <c r="F25" s="437"/>
      <c r="G25" s="437"/>
      <c r="H25" s="437"/>
      <c r="I25" s="437"/>
      <c r="J25" s="437"/>
      <c r="K25" s="438"/>
      <c r="L25" s="458">
        <v>1</v>
      </c>
      <c r="M25" s="459"/>
      <c r="N25" s="459"/>
      <c r="O25" s="459"/>
      <c r="P25" s="501"/>
      <c r="Q25" s="458">
        <v>6500</v>
      </c>
      <c r="R25" s="459"/>
      <c r="S25" s="459"/>
      <c r="T25" s="459"/>
      <c r="U25" s="459"/>
      <c r="V25" s="501"/>
      <c r="W25" s="553"/>
      <c r="X25" s="554"/>
      <c r="Y25" s="555"/>
      <c r="Z25" s="457" t="s">
        <v>164</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165</v>
      </c>
      <c r="AZ25" s="368"/>
      <c r="BA25" s="368"/>
      <c r="BB25" s="368"/>
      <c r="BC25" s="368"/>
      <c r="BD25" s="368"/>
      <c r="BE25" s="368"/>
      <c r="BF25" s="368"/>
      <c r="BG25" s="368"/>
      <c r="BH25" s="368"/>
      <c r="BI25" s="368"/>
      <c r="BJ25" s="368"/>
      <c r="BK25" s="368"/>
      <c r="BL25" s="368"/>
      <c r="BM25" s="369"/>
      <c r="BN25" s="370" t="s">
        <v>122</v>
      </c>
      <c r="BO25" s="371"/>
      <c r="BP25" s="371"/>
      <c r="BQ25" s="371"/>
      <c r="BR25" s="371"/>
      <c r="BS25" s="371"/>
      <c r="BT25" s="371"/>
      <c r="BU25" s="372"/>
      <c r="BV25" s="370">
        <v>852095</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166</v>
      </c>
      <c r="F26" s="437"/>
      <c r="G26" s="437"/>
      <c r="H26" s="437"/>
      <c r="I26" s="437"/>
      <c r="J26" s="437"/>
      <c r="K26" s="438"/>
      <c r="L26" s="458">
        <v>1</v>
      </c>
      <c r="M26" s="459"/>
      <c r="N26" s="459"/>
      <c r="O26" s="459"/>
      <c r="P26" s="501"/>
      <c r="Q26" s="458">
        <v>5600</v>
      </c>
      <c r="R26" s="459"/>
      <c r="S26" s="459"/>
      <c r="T26" s="459"/>
      <c r="U26" s="459"/>
      <c r="V26" s="501"/>
      <c r="W26" s="553"/>
      <c r="X26" s="554"/>
      <c r="Y26" s="555"/>
      <c r="Z26" s="457" t="s">
        <v>167</v>
      </c>
      <c r="AA26" s="559"/>
      <c r="AB26" s="559"/>
      <c r="AC26" s="559"/>
      <c r="AD26" s="559"/>
      <c r="AE26" s="559"/>
      <c r="AF26" s="559"/>
      <c r="AG26" s="560"/>
      <c r="AH26" s="458" t="s">
        <v>122</v>
      </c>
      <c r="AI26" s="459"/>
      <c r="AJ26" s="459"/>
      <c r="AK26" s="459"/>
      <c r="AL26" s="501"/>
      <c r="AM26" s="458" t="s">
        <v>122</v>
      </c>
      <c r="AN26" s="459"/>
      <c r="AO26" s="459"/>
      <c r="AP26" s="459"/>
      <c r="AQ26" s="459"/>
      <c r="AR26" s="501"/>
      <c r="AS26" s="458" t="s">
        <v>122</v>
      </c>
      <c r="AT26" s="459"/>
      <c r="AU26" s="459"/>
      <c r="AV26" s="459"/>
      <c r="AW26" s="459"/>
      <c r="AX26" s="460"/>
      <c r="AY26" s="410" t="s">
        <v>168</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169</v>
      </c>
      <c r="F27" s="437"/>
      <c r="G27" s="437"/>
      <c r="H27" s="437"/>
      <c r="I27" s="437"/>
      <c r="J27" s="437"/>
      <c r="K27" s="438"/>
      <c r="L27" s="458">
        <v>1</v>
      </c>
      <c r="M27" s="459"/>
      <c r="N27" s="459"/>
      <c r="O27" s="459"/>
      <c r="P27" s="501"/>
      <c r="Q27" s="458">
        <v>3500</v>
      </c>
      <c r="R27" s="459"/>
      <c r="S27" s="459"/>
      <c r="T27" s="459"/>
      <c r="U27" s="459"/>
      <c r="V27" s="501"/>
      <c r="W27" s="553"/>
      <c r="X27" s="554"/>
      <c r="Y27" s="555"/>
      <c r="Z27" s="457" t="s">
        <v>170</v>
      </c>
      <c r="AA27" s="437"/>
      <c r="AB27" s="437"/>
      <c r="AC27" s="437"/>
      <c r="AD27" s="437"/>
      <c r="AE27" s="437"/>
      <c r="AF27" s="437"/>
      <c r="AG27" s="438"/>
      <c r="AH27" s="458">
        <v>2</v>
      </c>
      <c r="AI27" s="459"/>
      <c r="AJ27" s="459"/>
      <c r="AK27" s="459"/>
      <c r="AL27" s="501"/>
      <c r="AM27" s="458" t="s">
        <v>171</v>
      </c>
      <c r="AN27" s="459"/>
      <c r="AO27" s="459"/>
      <c r="AP27" s="459"/>
      <c r="AQ27" s="459"/>
      <c r="AR27" s="501"/>
      <c r="AS27" s="458" t="s">
        <v>171</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173</v>
      </c>
      <c r="F28" s="437"/>
      <c r="G28" s="437"/>
      <c r="H28" s="437"/>
      <c r="I28" s="437"/>
      <c r="J28" s="437"/>
      <c r="K28" s="438"/>
      <c r="L28" s="458">
        <v>1</v>
      </c>
      <c r="M28" s="459"/>
      <c r="N28" s="459"/>
      <c r="O28" s="459"/>
      <c r="P28" s="501"/>
      <c r="Q28" s="458">
        <v>3200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1255102</v>
      </c>
      <c r="BO28" s="371"/>
      <c r="BP28" s="371"/>
      <c r="BQ28" s="371"/>
      <c r="BR28" s="371"/>
      <c r="BS28" s="371"/>
      <c r="BT28" s="371"/>
      <c r="BU28" s="372"/>
      <c r="BV28" s="370">
        <v>1102632</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176</v>
      </c>
      <c r="F29" s="437"/>
      <c r="G29" s="437"/>
      <c r="H29" s="437"/>
      <c r="I29" s="437"/>
      <c r="J29" s="437"/>
      <c r="K29" s="438"/>
      <c r="L29" s="458">
        <v>5</v>
      </c>
      <c r="M29" s="459"/>
      <c r="N29" s="459"/>
      <c r="O29" s="459"/>
      <c r="P29" s="501"/>
      <c r="Q29" s="458">
        <v>3000</v>
      </c>
      <c r="R29" s="459"/>
      <c r="S29" s="459"/>
      <c r="T29" s="459"/>
      <c r="U29" s="459"/>
      <c r="V29" s="501"/>
      <c r="W29" s="556"/>
      <c r="X29" s="557"/>
      <c r="Y29" s="558"/>
      <c r="Z29" s="457" t="s">
        <v>177</v>
      </c>
      <c r="AA29" s="437"/>
      <c r="AB29" s="437"/>
      <c r="AC29" s="437"/>
      <c r="AD29" s="437"/>
      <c r="AE29" s="437"/>
      <c r="AF29" s="437"/>
      <c r="AG29" s="438"/>
      <c r="AH29" s="458">
        <v>75</v>
      </c>
      <c r="AI29" s="459"/>
      <c r="AJ29" s="459"/>
      <c r="AK29" s="459"/>
      <c r="AL29" s="501"/>
      <c r="AM29" s="458">
        <v>232500</v>
      </c>
      <c r="AN29" s="459"/>
      <c r="AO29" s="459"/>
      <c r="AP29" s="459"/>
      <c r="AQ29" s="459"/>
      <c r="AR29" s="501"/>
      <c r="AS29" s="458">
        <v>3100</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245235</v>
      </c>
      <c r="BO29" s="408"/>
      <c r="BP29" s="408"/>
      <c r="BQ29" s="408"/>
      <c r="BR29" s="408"/>
      <c r="BS29" s="408"/>
      <c r="BT29" s="408"/>
      <c r="BU29" s="409"/>
      <c r="BV29" s="407">
        <v>252344</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96.3</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942947</v>
      </c>
      <c r="BO30" s="527"/>
      <c r="BP30" s="527"/>
      <c r="BQ30" s="527"/>
      <c r="BR30" s="527"/>
      <c r="BS30" s="527"/>
      <c r="BT30" s="527"/>
      <c r="BU30" s="528"/>
      <c r="BV30" s="526">
        <v>1013933</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186</v>
      </c>
      <c r="D33" s="431"/>
      <c r="E33" s="396" t="s">
        <v>187</v>
      </c>
      <c r="F33" s="396"/>
      <c r="G33" s="396"/>
      <c r="H33" s="396"/>
      <c r="I33" s="396"/>
      <c r="J33" s="396"/>
      <c r="K33" s="396"/>
      <c r="L33" s="396"/>
      <c r="M33" s="396"/>
      <c r="N33" s="396"/>
      <c r="O33" s="396"/>
      <c r="P33" s="396"/>
      <c r="Q33" s="396"/>
      <c r="R33" s="396"/>
      <c r="S33" s="396"/>
      <c r="T33" s="206"/>
      <c r="U33" s="431" t="s">
        <v>186</v>
      </c>
      <c r="V33" s="431"/>
      <c r="W33" s="396" t="s">
        <v>187</v>
      </c>
      <c r="X33" s="396"/>
      <c r="Y33" s="396"/>
      <c r="Z33" s="396"/>
      <c r="AA33" s="396"/>
      <c r="AB33" s="396"/>
      <c r="AC33" s="396"/>
      <c r="AD33" s="396"/>
      <c r="AE33" s="396"/>
      <c r="AF33" s="396"/>
      <c r="AG33" s="396"/>
      <c r="AH33" s="396"/>
      <c r="AI33" s="396"/>
      <c r="AJ33" s="396"/>
      <c r="AK33" s="396"/>
      <c r="AL33" s="206"/>
      <c r="AM33" s="431" t="s">
        <v>186</v>
      </c>
      <c r="AN33" s="431"/>
      <c r="AO33" s="396" t="s">
        <v>187</v>
      </c>
      <c r="AP33" s="396"/>
      <c r="AQ33" s="396"/>
      <c r="AR33" s="396"/>
      <c r="AS33" s="396"/>
      <c r="AT33" s="396"/>
      <c r="AU33" s="396"/>
      <c r="AV33" s="396"/>
      <c r="AW33" s="396"/>
      <c r="AX33" s="396"/>
      <c r="AY33" s="396"/>
      <c r="AZ33" s="396"/>
      <c r="BA33" s="396"/>
      <c r="BB33" s="396"/>
      <c r="BC33" s="396"/>
      <c r="BD33" s="207"/>
      <c r="BE33" s="396" t="s">
        <v>188</v>
      </c>
      <c r="BF33" s="396"/>
      <c r="BG33" s="396" t="s">
        <v>189</v>
      </c>
      <c r="BH33" s="396"/>
      <c r="BI33" s="396"/>
      <c r="BJ33" s="396"/>
      <c r="BK33" s="396"/>
      <c r="BL33" s="396"/>
      <c r="BM33" s="396"/>
      <c r="BN33" s="396"/>
      <c r="BO33" s="396"/>
      <c r="BP33" s="396"/>
      <c r="BQ33" s="396"/>
      <c r="BR33" s="396"/>
      <c r="BS33" s="396"/>
      <c r="BT33" s="396"/>
      <c r="BU33" s="396"/>
      <c r="BV33" s="207"/>
      <c r="BW33" s="431" t="s">
        <v>188</v>
      </c>
      <c r="BX33" s="431"/>
      <c r="BY33" s="396" t="s">
        <v>190</v>
      </c>
      <c r="BZ33" s="396"/>
      <c r="CA33" s="396"/>
      <c r="CB33" s="396"/>
      <c r="CC33" s="396"/>
      <c r="CD33" s="396"/>
      <c r="CE33" s="396"/>
      <c r="CF33" s="396"/>
      <c r="CG33" s="396"/>
      <c r="CH33" s="396"/>
      <c r="CI33" s="396"/>
      <c r="CJ33" s="396"/>
      <c r="CK33" s="396"/>
      <c r="CL33" s="396"/>
      <c r="CM33" s="396"/>
      <c r="CN33" s="206"/>
      <c r="CO33" s="431" t="s">
        <v>186</v>
      </c>
      <c r="CP33" s="431"/>
      <c r="CQ33" s="396" t="s">
        <v>191</v>
      </c>
      <c r="CR33" s="396"/>
      <c r="CS33" s="396"/>
      <c r="CT33" s="396"/>
      <c r="CU33" s="396"/>
      <c r="CV33" s="396"/>
      <c r="CW33" s="396"/>
      <c r="CX33" s="396"/>
      <c r="CY33" s="396"/>
      <c r="CZ33" s="396"/>
      <c r="DA33" s="396"/>
      <c r="DB33" s="396"/>
      <c r="DC33" s="396"/>
      <c r="DD33" s="396"/>
      <c r="DE33" s="396"/>
      <c r="DF33" s="206"/>
      <c r="DG33" s="596" t="s">
        <v>192</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2</v>
      </c>
      <c r="V34" s="597"/>
      <c r="W34" s="598" t="str">
        <f>IF('各会計、関係団体の財政状況及び健全化判断比率'!B28="","",'各会計、関係団体の財政状況及び健全化判断比率'!B28)</f>
        <v>国民健康保険特別会計（事業勘定）</v>
      </c>
      <c r="X34" s="598"/>
      <c r="Y34" s="598"/>
      <c r="Z34" s="598"/>
      <c r="AA34" s="598"/>
      <c r="AB34" s="598"/>
      <c r="AC34" s="598"/>
      <c r="AD34" s="598"/>
      <c r="AE34" s="598"/>
      <c r="AF34" s="598"/>
      <c r="AG34" s="598"/>
      <c r="AH34" s="598"/>
      <c r="AI34" s="598"/>
      <c r="AJ34" s="598"/>
      <c r="AK34" s="598"/>
      <c r="AL34" s="181"/>
      <c r="AM34" s="597" t="str">
        <f>IF(AO34="","",MAX(C34:D43,U34:V43)+1)</f>
        <v/>
      </c>
      <c r="AN34" s="597"/>
      <c r="AO34" s="598"/>
      <c r="AP34" s="598"/>
      <c r="AQ34" s="598"/>
      <c r="AR34" s="598"/>
      <c r="AS34" s="598"/>
      <c r="AT34" s="598"/>
      <c r="AU34" s="598"/>
      <c r="AV34" s="598"/>
      <c r="AW34" s="598"/>
      <c r="AX34" s="598"/>
      <c r="AY34" s="598"/>
      <c r="AZ34" s="598"/>
      <c r="BA34" s="598"/>
      <c r="BB34" s="598"/>
      <c r="BC34" s="598"/>
      <c r="BD34" s="181"/>
      <c r="BE34" s="597">
        <f>IF(BG34="","",MAX(C34:D43,U34:V43,AM34:AN43)+1)</f>
        <v>6</v>
      </c>
      <c r="BF34" s="597"/>
      <c r="BG34" s="598" t="str">
        <f>IF('各会計、関係団体の財政状況及び健全化判断比率'!B32="","",'各会計、関係団体の財政状況及び健全化判断比率'!B32)</f>
        <v>下水道事業特別会計</v>
      </c>
      <c r="BH34" s="598"/>
      <c r="BI34" s="598"/>
      <c r="BJ34" s="598"/>
      <c r="BK34" s="598"/>
      <c r="BL34" s="598"/>
      <c r="BM34" s="598"/>
      <c r="BN34" s="598"/>
      <c r="BO34" s="598"/>
      <c r="BP34" s="598"/>
      <c r="BQ34" s="598"/>
      <c r="BR34" s="598"/>
      <c r="BS34" s="598"/>
      <c r="BT34" s="598"/>
      <c r="BU34" s="598"/>
      <c r="BV34" s="181"/>
      <c r="BW34" s="597">
        <f>IF(BY34="","",MAX(C34:D43,U34:V43,AM34:AN43,BE34:BF43)+1)</f>
        <v>7</v>
      </c>
      <c r="BX34" s="597"/>
      <c r="BY34" s="598" t="str">
        <f>IF('各会計、関係団体の財政状況及び健全化判断比率'!B68="","",'各会計、関係団体の財政状況及び健全化判断比率'!B68)</f>
        <v>大阪府後期高齢者医療連合（一般会計）</v>
      </c>
      <c r="BZ34" s="598"/>
      <c r="CA34" s="598"/>
      <c r="CB34" s="598"/>
      <c r="CC34" s="598"/>
      <c r="CD34" s="598"/>
      <c r="CE34" s="598"/>
      <c r="CF34" s="598"/>
      <c r="CG34" s="598"/>
      <c r="CH34" s="598"/>
      <c r="CI34" s="598"/>
      <c r="CJ34" s="598"/>
      <c r="CK34" s="598"/>
      <c r="CL34" s="598"/>
      <c r="CM34" s="598"/>
      <c r="CN34" s="181"/>
      <c r="CO34" s="597">
        <f>IF(CQ34="","",MAX(C34:D43,U34:V43,AM34:AN43,BE34:BF43,BW34:BX43)+1)</f>
        <v>13</v>
      </c>
      <c r="CP34" s="597"/>
      <c r="CQ34" s="598" t="str">
        <f>IF('各会計、関係団体の財政状況及び健全化判断比率'!BS7="","",'各会計、関係団体の財政状況及び健全化判断比率'!BS7)</f>
        <v>千早赤阪楠公史跡保存会</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2">
      <c r="A35" s="181"/>
      <c r="B35" s="205"/>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81"/>
      <c r="U35" s="597">
        <f>IF(W35="","",U34+1)</f>
        <v>3</v>
      </c>
      <c r="V35" s="597"/>
      <c r="W35" s="598" t="str">
        <f>IF('各会計、関係団体の財政状況及び健全化判断比率'!B29="","",'各会計、関係団体の財政状況及び健全化判断比率'!B29)</f>
        <v>国民健康保険特別会計（施設勘定）</v>
      </c>
      <c r="X35" s="598"/>
      <c r="Y35" s="598"/>
      <c r="Z35" s="598"/>
      <c r="AA35" s="598"/>
      <c r="AB35" s="598"/>
      <c r="AC35" s="598"/>
      <c r="AD35" s="598"/>
      <c r="AE35" s="598"/>
      <c r="AF35" s="598"/>
      <c r="AG35" s="598"/>
      <c r="AH35" s="598"/>
      <c r="AI35" s="598"/>
      <c r="AJ35" s="598"/>
      <c r="AK35" s="598"/>
      <c r="AL35" s="181"/>
      <c r="AM35" s="597" t="str">
        <f t="shared" ref="AM35:AM43" si="0">IF(AO35="","",AM34+1)</f>
        <v/>
      </c>
      <c r="AN35" s="597"/>
      <c r="AO35" s="598"/>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8</v>
      </c>
      <c r="BX35" s="597"/>
      <c r="BY35" s="598" t="str">
        <f>IF('各会計、関係団体の財政状況及び健全化判断比率'!B69="","",'各会計、関係団体の財政状況及び健全化判断比率'!B69)</f>
        <v>大阪府後期高齢者医療後期連合（後期高齢者医療特別会計）</v>
      </c>
      <c r="BZ35" s="598"/>
      <c r="CA35" s="598"/>
      <c r="CB35" s="598"/>
      <c r="CC35" s="598"/>
      <c r="CD35" s="598"/>
      <c r="CE35" s="598"/>
      <c r="CF35" s="598"/>
      <c r="CG35" s="598"/>
      <c r="CH35" s="598"/>
      <c r="CI35" s="598"/>
      <c r="CJ35" s="598"/>
      <c r="CK35" s="598"/>
      <c r="CL35" s="598"/>
      <c r="CM35" s="598"/>
      <c r="CN35" s="181"/>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2">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4</v>
      </c>
      <c r="V36" s="597"/>
      <c r="W36" s="598" t="str">
        <f>IF('各会計、関係団体の財政状況及び健全化判断比率'!B30="","",'各会計、関係団体の財政状況及び健全化判断比率'!B30)</f>
        <v>介護保険特別会計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9</v>
      </c>
      <c r="BX36" s="597"/>
      <c r="BY36" s="598" t="str">
        <f>IF('各会計、関係団体の財政状況及び健全化判断比率'!B70="","",'各会計、関係団体の財政状況及び健全化判断比率'!B70)</f>
        <v>大阪広域水道企業団水道事業会計（水道用水供給事業）</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f t="shared" si="4"/>
        <v>5</v>
      </c>
      <c r="V37" s="597"/>
      <c r="W37" s="598" t="str">
        <f>IF('各会計、関係団体の財政状況及び健全化判断比率'!B31="","",'各会計、関係団体の財政状況及び健全化判断比率'!B31)</f>
        <v>後期高齢者医療特別会計</v>
      </c>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10</v>
      </c>
      <c r="BX37" s="597"/>
      <c r="BY37" s="598" t="str">
        <f>IF('各会計、関係団体の財政状況及び健全化判断比率'!B71="","",'各会計、関係団体の財政状況及び健全化判断比率'!B71)</f>
        <v>大阪広域水道企業団水道事業会計（市町村域水道事業）千早赤阪水道事業</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11</v>
      </c>
      <c r="BX38" s="597"/>
      <c r="BY38" s="598" t="str">
        <f>IF('各会計、関係団体の財政状況及び健全化判断比率'!B72="","",'各会計、関係団体の財政状況及び健全化判断比率'!B72)</f>
        <v>大阪広域水道企業団（工業用水道事業会計）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12</v>
      </c>
      <c r="BX39" s="597"/>
      <c r="BY39" s="598" t="str">
        <f>IF('各会計、関係団体の財政状況及び健全化判断比率'!B73="","",'各会計、関係団体の財政状況及び健全化判断比率'!B73)</f>
        <v>南河内環境事業組合</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D8dnXmsJtXJmLwbg9DI94DWqifvF/ufDyrRGYcOT59oLrJRpD+GPMxzWlce9QzqCrkIMU6EATwkasxEEX6zwww==" saltValue="/GqPQtjUFF9XRUDBa3AvC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51" t="s">
        <v>530</v>
      </c>
      <c r="D34" s="1151"/>
      <c r="E34" s="1152"/>
      <c r="F34" s="32">
        <v>1.02</v>
      </c>
      <c r="G34" s="33">
        <v>1.07</v>
      </c>
      <c r="H34" s="33">
        <v>4.6900000000000004</v>
      </c>
      <c r="I34" s="33">
        <v>3.42</v>
      </c>
      <c r="J34" s="34">
        <v>8.34</v>
      </c>
      <c r="K34" s="22"/>
      <c r="L34" s="22"/>
      <c r="M34" s="22"/>
      <c r="N34" s="22"/>
      <c r="O34" s="22"/>
      <c r="P34" s="22"/>
    </row>
    <row r="35" spans="1:16" ht="39" customHeight="1" x14ac:dyDescent="0.2">
      <c r="A35" s="22"/>
      <c r="B35" s="35"/>
      <c r="C35" s="1145" t="s">
        <v>531</v>
      </c>
      <c r="D35" s="1146"/>
      <c r="E35" s="1147"/>
      <c r="F35" s="36">
        <v>0.7</v>
      </c>
      <c r="G35" s="37">
        <v>0.7</v>
      </c>
      <c r="H35" s="37">
        <v>1.06</v>
      </c>
      <c r="I35" s="37">
        <v>0.21</v>
      </c>
      <c r="J35" s="38">
        <v>0.16</v>
      </c>
      <c r="K35" s="22"/>
      <c r="L35" s="22"/>
      <c r="M35" s="22"/>
      <c r="N35" s="22"/>
      <c r="O35" s="22"/>
      <c r="P35" s="22"/>
    </row>
    <row r="36" spans="1:16" ht="39" customHeight="1" x14ac:dyDescent="0.2">
      <c r="A36" s="22"/>
      <c r="B36" s="35"/>
      <c r="C36" s="1145" t="s">
        <v>532</v>
      </c>
      <c r="D36" s="1146"/>
      <c r="E36" s="1147"/>
      <c r="F36" s="36">
        <v>0.52</v>
      </c>
      <c r="G36" s="37">
        <v>0.13</v>
      </c>
      <c r="H36" s="37">
        <v>0.23</v>
      </c>
      <c r="I36" s="37">
        <v>0.25</v>
      </c>
      <c r="J36" s="38">
        <v>0.08</v>
      </c>
      <c r="K36" s="22"/>
      <c r="L36" s="22"/>
      <c r="M36" s="22"/>
      <c r="N36" s="22"/>
      <c r="O36" s="22"/>
      <c r="P36" s="22"/>
    </row>
    <row r="37" spans="1:16" ht="39" customHeight="1" x14ac:dyDescent="0.2">
      <c r="A37" s="22"/>
      <c r="B37" s="35"/>
      <c r="C37" s="1145" t="s">
        <v>533</v>
      </c>
      <c r="D37" s="1146"/>
      <c r="E37" s="1147"/>
      <c r="F37" s="36">
        <v>0.01</v>
      </c>
      <c r="G37" s="37">
        <v>0</v>
      </c>
      <c r="H37" s="37">
        <v>0</v>
      </c>
      <c r="I37" s="37">
        <v>0.02</v>
      </c>
      <c r="J37" s="38">
        <v>0.01</v>
      </c>
      <c r="K37" s="22"/>
      <c r="L37" s="22"/>
      <c r="M37" s="22"/>
      <c r="N37" s="22"/>
      <c r="O37" s="22"/>
      <c r="P37" s="22"/>
    </row>
    <row r="38" spans="1:16" ht="39" customHeight="1" x14ac:dyDescent="0.2">
      <c r="A38" s="22"/>
      <c r="B38" s="35"/>
      <c r="C38" s="1145" t="s">
        <v>534</v>
      </c>
      <c r="D38" s="1146"/>
      <c r="E38" s="1147"/>
      <c r="F38" s="36">
        <v>0</v>
      </c>
      <c r="G38" s="37">
        <v>0</v>
      </c>
      <c r="H38" s="37">
        <v>0</v>
      </c>
      <c r="I38" s="37">
        <v>0</v>
      </c>
      <c r="J38" s="38">
        <v>0</v>
      </c>
      <c r="K38" s="22"/>
      <c r="L38" s="22"/>
      <c r="M38" s="22"/>
      <c r="N38" s="22"/>
      <c r="O38" s="22"/>
      <c r="P38" s="22"/>
    </row>
    <row r="39" spans="1:16" ht="39" customHeight="1" x14ac:dyDescent="0.2">
      <c r="A39" s="22"/>
      <c r="B39" s="35"/>
      <c r="C39" s="1145" t="s">
        <v>535</v>
      </c>
      <c r="D39" s="1146"/>
      <c r="E39" s="1147"/>
      <c r="F39" s="36">
        <v>0</v>
      </c>
      <c r="G39" s="37">
        <v>0</v>
      </c>
      <c r="H39" s="37">
        <v>0</v>
      </c>
      <c r="I39" s="37">
        <v>0</v>
      </c>
      <c r="J39" s="38">
        <v>0</v>
      </c>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536</v>
      </c>
      <c r="D42" s="1146"/>
      <c r="E42" s="1147"/>
      <c r="F42" s="36" t="s">
        <v>485</v>
      </c>
      <c r="G42" s="37" t="s">
        <v>485</v>
      </c>
      <c r="H42" s="37" t="s">
        <v>485</v>
      </c>
      <c r="I42" s="37" t="s">
        <v>485</v>
      </c>
      <c r="J42" s="38" t="s">
        <v>485</v>
      </c>
      <c r="K42" s="22"/>
      <c r="L42" s="22"/>
      <c r="M42" s="22"/>
      <c r="N42" s="22"/>
      <c r="O42" s="22"/>
      <c r="P42" s="22"/>
    </row>
    <row r="43" spans="1:16" ht="39" customHeight="1" thickBot="1" x14ac:dyDescent="0.25">
      <c r="A43" s="22"/>
      <c r="B43" s="40"/>
      <c r="C43" s="1148" t="s">
        <v>537</v>
      </c>
      <c r="D43" s="1149"/>
      <c r="E43" s="1150"/>
      <c r="F43" s="41">
        <v>0.43</v>
      </c>
      <c r="G43" s="42">
        <v>0</v>
      </c>
      <c r="H43" s="42">
        <v>0</v>
      </c>
      <c r="I43" s="42" t="s">
        <v>485</v>
      </c>
      <c r="J43" s="43" t="s">
        <v>485</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T1K6OeDz9jy3YqT2EfNTc9AJFZ5HV/Ecxd2///NO94ulWpZNlvBgJUEwUqTjv7stEpj4Sbqkqpkvbp6v9zBOkg==" saltValue="It6VJmlgngW6oxzwSkUoG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325</v>
      </c>
      <c r="L45" s="60">
        <v>334</v>
      </c>
      <c r="M45" s="60">
        <v>346</v>
      </c>
      <c r="N45" s="60">
        <v>365</v>
      </c>
      <c r="O45" s="61">
        <v>363</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485</v>
      </c>
      <c r="L46" s="64" t="s">
        <v>485</v>
      </c>
      <c r="M46" s="64" t="s">
        <v>485</v>
      </c>
      <c r="N46" s="64" t="s">
        <v>485</v>
      </c>
      <c r="O46" s="65" t="s">
        <v>485</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485</v>
      </c>
      <c r="L47" s="64" t="s">
        <v>485</v>
      </c>
      <c r="M47" s="64" t="s">
        <v>485</v>
      </c>
      <c r="N47" s="64" t="s">
        <v>485</v>
      </c>
      <c r="O47" s="65" t="s">
        <v>485</v>
      </c>
      <c r="P47" s="48"/>
      <c r="Q47" s="48"/>
      <c r="R47" s="48"/>
      <c r="S47" s="48"/>
      <c r="T47" s="48"/>
      <c r="U47" s="48"/>
    </row>
    <row r="48" spans="1:21" ht="30.75" customHeight="1" x14ac:dyDescent="0.2">
      <c r="A48" s="48"/>
      <c r="B48" s="1155"/>
      <c r="C48" s="1156"/>
      <c r="D48" s="62"/>
      <c r="E48" s="1161" t="s">
        <v>13</v>
      </c>
      <c r="F48" s="1161"/>
      <c r="G48" s="1161"/>
      <c r="H48" s="1161"/>
      <c r="I48" s="1161"/>
      <c r="J48" s="1162"/>
      <c r="K48" s="63">
        <v>66</v>
      </c>
      <c r="L48" s="64">
        <v>71</v>
      </c>
      <c r="M48" s="64">
        <v>73</v>
      </c>
      <c r="N48" s="64">
        <v>59</v>
      </c>
      <c r="O48" s="65">
        <v>29</v>
      </c>
      <c r="P48" s="48"/>
      <c r="Q48" s="48"/>
      <c r="R48" s="48"/>
      <c r="S48" s="48"/>
      <c r="T48" s="48"/>
      <c r="U48" s="48"/>
    </row>
    <row r="49" spans="1:21" ht="30.75" customHeight="1" x14ac:dyDescent="0.2">
      <c r="A49" s="48"/>
      <c r="B49" s="1155"/>
      <c r="C49" s="1156"/>
      <c r="D49" s="62"/>
      <c r="E49" s="1161" t="s">
        <v>14</v>
      </c>
      <c r="F49" s="1161"/>
      <c r="G49" s="1161"/>
      <c r="H49" s="1161"/>
      <c r="I49" s="1161"/>
      <c r="J49" s="1162"/>
      <c r="K49" s="63">
        <v>3</v>
      </c>
      <c r="L49" s="64">
        <v>3</v>
      </c>
      <c r="M49" s="64">
        <v>5</v>
      </c>
      <c r="N49" s="64">
        <v>10</v>
      </c>
      <c r="O49" s="65">
        <v>12</v>
      </c>
      <c r="P49" s="48"/>
      <c r="Q49" s="48"/>
      <c r="R49" s="48"/>
      <c r="S49" s="48"/>
      <c r="T49" s="48"/>
      <c r="U49" s="48"/>
    </row>
    <row r="50" spans="1:21" ht="30.75" customHeight="1" x14ac:dyDescent="0.2">
      <c r="A50" s="48"/>
      <c r="B50" s="1155"/>
      <c r="C50" s="1156"/>
      <c r="D50" s="62"/>
      <c r="E50" s="1161" t="s">
        <v>15</v>
      </c>
      <c r="F50" s="1161"/>
      <c r="G50" s="1161"/>
      <c r="H50" s="1161"/>
      <c r="I50" s="1161"/>
      <c r="J50" s="1162"/>
      <c r="K50" s="63" t="s">
        <v>485</v>
      </c>
      <c r="L50" s="64" t="s">
        <v>485</v>
      </c>
      <c r="M50" s="64" t="s">
        <v>485</v>
      </c>
      <c r="N50" s="64" t="s">
        <v>485</v>
      </c>
      <c r="O50" s="65" t="s">
        <v>485</v>
      </c>
      <c r="P50" s="48"/>
      <c r="Q50" s="48"/>
      <c r="R50" s="48"/>
      <c r="S50" s="48"/>
      <c r="T50" s="48"/>
      <c r="U50" s="48"/>
    </row>
    <row r="51" spans="1:21" ht="30.75" customHeight="1" x14ac:dyDescent="0.2">
      <c r="A51" s="48"/>
      <c r="B51" s="1157"/>
      <c r="C51" s="1158"/>
      <c r="D51" s="66"/>
      <c r="E51" s="1161" t="s">
        <v>16</v>
      </c>
      <c r="F51" s="1161"/>
      <c r="G51" s="1161"/>
      <c r="H51" s="1161"/>
      <c r="I51" s="1161"/>
      <c r="J51" s="1162"/>
      <c r="K51" s="63" t="s">
        <v>485</v>
      </c>
      <c r="L51" s="64" t="s">
        <v>485</v>
      </c>
      <c r="M51" s="64" t="s">
        <v>485</v>
      </c>
      <c r="N51" s="64" t="s">
        <v>485</v>
      </c>
      <c r="O51" s="65" t="s">
        <v>485</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263</v>
      </c>
      <c r="L52" s="64">
        <v>274</v>
      </c>
      <c r="M52" s="64">
        <v>235</v>
      </c>
      <c r="N52" s="64">
        <v>293</v>
      </c>
      <c r="O52" s="65">
        <v>301</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131</v>
      </c>
      <c r="L53" s="69">
        <v>134</v>
      </c>
      <c r="M53" s="69">
        <v>189</v>
      </c>
      <c r="N53" s="69">
        <v>141</v>
      </c>
      <c r="O53" s="70">
        <v>103</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538</v>
      </c>
      <c r="L57" s="81" t="s">
        <v>539</v>
      </c>
      <c r="M57" s="81" t="s">
        <v>540</v>
      </c>
      <c r="N57" s="81" t="s">
        <v>541</v>
      </c>
      <c r="O57" s="82" t="s">
        <v>542</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wsXZgXwy+mavXNc9MbKSC71EM/wXcFdW6F7wHpi3vhEH7+A+WCAbA6Li3j8+d/OyJcEQLNivst5yqenkUm+2cQ==" saltValue="48sd0Sv3YLlSWebJNs+Gy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s="96" customFormat="1" ht="15" customHeight="1" x14ac:dyDescent="0.2"/>
    <row r="27" s="96" customFormat="1" ht="15" customHeight="1" x14ac:dyDescent="0.2"/>
    <row r="28" s="96" customFormat="1" ht="15" customHeight="1" x14ac:dyDescent="0.2"/>
    <row r="29" s="96" customFormat="1" ht="15" customHeight="1" x14ac:dyDescent="0.2"/>
    <row r="30" s="96" customFormat="1" ht="15" customHeight="1" x14ac:dyDescent="0.2"/>
    <row r="31" s="96" customFormat="1" ht="15" customHeight="1" x14ac:dyDescent="0.2"/>
    <row r="32" s="96"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524</v>
      </c>
      <c r="J40" s="103" t="s">
        <v>525</v>
      </c>
      <c r="K40" s="103" t="s">
        <v>526</v>
      </c>
      <c r="L40" s="103" t="s">
        <v>527</v>
      </c>
      <c r="M40" s="104" t="s">
        <v>528</v>
      </c>
    </row>
    <row r="41" spans="2:13" ht="27.75" customHeight="1" x14ac:dyDescent="0.2">
      <c r="B41" s="1184" t="s">
        <v>30</v>
      </c>
      <c r="C41" s="1185"/>
      <c r="D41" s="105"/>
      <c r="E41" s="1190" t="s">
        <v>31</v>
      </c>
      <c r="F41" s="1190"/>
      <c r="G41" s="1190"/>
      <c r="H41" s="1191"/>
      <c r="I41" s="355">
        <v>3598</v>
      </c>
      <c r="J41" s="356">
        <v>3518</v>
      </c>
      <c r="K41" s="356">
        <v>3342</v>
      </c>
      <c r="L41" s="356">
        <v>3521</v>
      </c>
      <c r="M41" s="357">
        <v>3693</v>
      </c>
    </row>
    <row r="42" spans="2:13" ht="27.75" customHeight="1" x14ac:dyDescent="0.2">
      <c r="B42" s="1186"/>
      <c r="C42" s="1187"/>
      <c r="D42" s="106"/>
      <c r="E42" s="1192" t="s">
        <v>32</v>
      </c>
      <c r="F42" s="1192"/>
      <c r="G42" s="1192"/>
      <c r="H42" s="1193"/>
      <c r="I42" s="358" t="s">
        <v>485</v>
      </c>
      <c r="J42" s="359" t="s">
        <v>485</v>
      </c>
      <c r="K42" s="359" t="s">
        <v>485</v>
      </c>
      <c r="L42" s="359" t="s">
        <v>485</v>
      </c>
      <c r="M42" s="360" t="s">
        <v>485</v>
      </c>
    </row>
    <row r="43" spans="2:13" ht="27.75" customHeight="1" x14ac:dyDescent="0.2">
      <c r="B43" s="1186"/>
      <c r="C43" s="1187"/>
      <c r="D43" s="106"/>
      <c r="E43" s="1192" t="s">
        <v>33</v>
      </c>
      <c r="F43" s="1192"/>
      <c r="G43" s="1192"/>
      <c r="H43" s="1193"/>
      <c r="I43" s="358">
        <v>908</v>
      </c>
      <c r="J43" s="359">
        <v>849</v>
      </c>
      <c r="K43" s="359">
        <v>806</v>
      </c>
      <c r="L43" s="359">
        <v>731</v>
      </c>
      <c r="M43" s="360">
        <v>536</v>
      </c>
    </row>
    <row r="44" spans="2:13" ht="27.75" customHeight="1" x14ac:dyDescent="0.2">
      <c r="B44" s="1186"/>
      <c r="C44" s="1187"/>
      <c r="D44" s="106"/>
      <c r="E44" s="1192" t="s">
        <v>34</v>
      </c>
      <c r="F44" s="1192"/>
      <c r="G44" s="1192"/>
      <c r="H44" s="1193"/>
      <c r="I44" s="358">
        <v>141</v>
      </c>
      <c r="J44" s="359">
        <v>169</v>
      </c>
      <c r="K44" s="359">
        <v>232</v>
      </c>
      <c r="L44" s="359">
        <v>226</v>
      </c>
      <c r="M44" s="360">
        <v>219</v>
      </c>
    </row>
    <row r="45" spans="2:13" ht="27.75" customHeight="1" x14ac:dyDescent="0.2">
      <c r="B45" s="1186"/>
      <c r="C45" s="1187"/>
      <c r="D45" s="106"/>
      <c r="E45" s="1192" t="s">
        <v>35</v>
      </c>
      <c r="F45" s="1192"/>
      <c r="G45" s="1192"/>
      <c r="H45" s="1193"/>
      <c r="I45" s="358">
        <v>560</v>
      </c>
      <c r="J45" s="359">
        <v>578</v>
      </c>
      <c r="K45" s="359">
        <v>588</v>
      </c>
      <c r="L45" s="359">
        <v>558</v>
      </c>
      <c r="M45" s="360">
        <v>579</v>
      </c>
    </row>
    <row r="46" spans="2:13" ht="27.75" customHeight="1" x14ac:dyDescent="0.2">
      <c r="B46" s="1186"/>
      <c r="C46" s="1187"/>
      <c r="D46" s="107"/>
      <c r="E46" s="1192" t="s">
        <v>36</v>
      </c>
      <c r="F46" s="1192"/>
      <c r="G46" s="1192"/>
      <c r="H46" s="1193"/>
      <c r="I46" s="358" t="s">
        <v>485</v>
      </c>
      <c r="J46" s="359" t="s">
        <v>485</v>
      </c>
      <c r="K46" s="359" t="s">
        <v>485</v>
      </c>
      <c r="L46" s="359" t="s">
        <v>485</v>
      </c>
      <c r="M46" s="360" t="s">
        <v>485</v>
      </c>
    </row>
    <row r="47" spans="2:13" ht="27.75" customHeight="1" x14ac:dyDescent="0.2">
      <c r="B47" s="1186"/>
      <c r="C47" s="1187"/>
      <c r="D47" s="108"/>
      <c r="E47" s="1194" t="s">
        <v>37</v>
      </c>
      <c r="F47" s="1195"/>
      <c r="G47" s="1195"/>
      <c r="H47" s="1196"/>
      <c r="I47" s="358" t="s">
        <v>485</v>
      </c>
      <c r="J47" s="359" t="s">
        <v>485</v>
      </c>
      <c r="K47" s="359" t="s">
        <v>485</v>
      </c>
      <c r="L47" s="359" t="s">
        <v>485</v>
      </c>
      <c r="M47" s="360" t="s">
        <v>485</v>
      </c>
    </row>
    <row r="48" spans="2:13" ht="27.75" customHeight="1" x14ac:dyDescent="0.2">
      <c r="B48" s="1186"/>
      <c r="C48" s="1187"/>
      <c r="D48" s="106"/>
      <c r="E48" s="1192" t="s">
        <v>38</v>
      </c>
      <c r="F48" s="1192"/>
      <c r="G48" s="1192"/>
      <c r="H48" s="1193"/>
      <c r="I48" s="358" t="s">
        <v>485</v>
      </c>
      <c r="J48" s="359" t="s">
        <v>485</v>
      </c>
      <c r="K48" s="359" t="s">
        <v>485</v>
      </c>
      <c r="L48" s="359" t="s">
        <v>485</v>
      </c>
      <c r="M48" s="360" t="s">
        <v>485</v>
      </c>
    </row>
    <row r="49" spans="2:13" ht="27.75" customHeight="1" x14ac:dyDescent="0.2">
      <c r="B49" s="1188"/>
      <c r="C49" s="1189"/>
      <c r="D49" s="106"/>
      <c r="E49" s="1192" t="s">
        <v>39</v>
      </c>
      <c r="F49" s="1192"/>
      <c r="G49" s="1192"/>
      <c r="H49" s="1193"/>
      <c r="I49" s="358" t="s">
        <v>485</v>
      </c>
      <c r="J49" s="359" t="s">
        <v>485</v>
      </c>
      <c r="K49" s="359" t="s">
        <v>485</v>
      </c>
      <c r="L49" s="359" t="s">
        <v>485</v>
      </c>
      <c r="M49" s="360" t="s">
        <v>485</v>
      </c>
    </row>
    <row r="50" spans="2:13" ht="27.75" customHeight="1" x14ac:dyDescent="0.2">
      <c r="B50" s="1197" t="s">
        <v>40</v>
      </c>
      <c r="C50" s="1198"/>
      <c r="D50" s="109"/>
      <c r="E50" s="1192" t="s">
        <v>41</v>
      </c>
      <c r="F50" s="1192"/>
      <c r="G50" s="1192"/>
      <c r="H50" s="1193"/>
      <c r="I50" s="358">
        <v>2367</v>
      </c>
      <c r="J50" s="359">
        <v>2364</v>
      </c>
      <c r="K50" s="359">
        <v>2425</v>
      </c>
      <c r="L50" s="359">
        <v>2576</v>
      </c>
      <c r="M50" s="360">
        <v>2302</v>
      </c>
    </row>
    <row r="51" spans="2:13" ht="27.75" customHeight="1" x14ac:dyDescent="0.2">
      <c r="B51" s="1186"/>
      <c r="C51" s="1187"/>
      <c r="D51" s="106"/>
      <c r="E51" s="1192" t="s">
        <v>42</v>
      </c>
      <c r="F51" s="1192"/>
      <c r="G51" s="1192"/>
      <c r="H51" s="1193"/>
      <c r="I51" s="358" t="s">
        <v>485</v>
      </c>
      <c r="J51" s="359" t="s">
        <v>485</v>
      </c>
      <c r="K51" s="359" t="s">
        <v>485</v>
      </c>
      <c r="L51" s="359" t="s">
        <v>485</v>
      </c>
      <c r="M51" s="360" t="s">
        <v>485</v>
      </c>
    </row>
    <row r="52" spans="2:13" ht="27.75" customHeight="1" x14ac:dyDescent="0.2">
      <c r="B52" s="1188"/>
      <c r="C52" s="1189"/>
      <c r="D52" s="106"/>
      <c r="E52" s="1192" t="s">
        <v>43</v>
      </c>
      <c r="F52" s="1192"/>
      <c r="G52" s="1192"/>
      <c r="H52" s="1193"/>
      <c r="I52" s="358">
        <v>3307</v>
      </c>
      <c r="J52" s="359">
        <v>3242</v>
      </c>
      <c r="K52" s="359">
        <v>3165</v>
      </c>
      <c r="L52" s="359">
        <v>3212</v>
      </c>
      <c r="M52" s="360">
        <v>3199</v>
      </c>
    </row>
    <row r="53" spans="2:13" ht="27.75" customHeight="1" thickBot="1" x14ac:dyDescent="0.25">
      <c r="B53" s="1199" t="s">
        <v>19</v>
      </c>
      <c r="C53" s="1200"/>
      <c r="D53" s="110"/>
      <c r="E53" s="1201" t="s">
        <v>44</v>
      </c>
      <c r="F53" s="1201"/>
      <c r="G53" s="1201"/>
      <c r="H53" s="1202"/>
      <c r="I53" s="361">
        <v>-469</v>
      </c>
      <c r="J53" s="362">
        <v>-491</v>
      </c>
      <c r="K53" s="362">
        <v>-622</v>
      </c>
      <c r="L53" s="362">
        <v>-752</v>
      </c>
      <c r="M53" s="363">
        <v>-475</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GXPqMNJD1I3/rO1wHExDpMUXxtfOB35pIVrFMewQObu2dvXK0Ri5RzCxuB1wYatHXtfatNg+F/MHy/mB2Nn8w==" saltValue="2aaKQAweNjvy48k5FNZHb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526</v>
      </c>
      <c r="G54" s="119" t="s">
        <v>527</v>
      </c>
      <c r="H54" s="120" t="s">
        <v>528</v>
      </c>
    </row>
    <row r="55" spans="2:8" ht="52.5" customHeight="1" x14ac:dyDescent="0.2">
      <c r="B55" s="121"/>
      <c r="C55" s="1211" t="s">
        <v>46</v>
      </c>
      <c r="D55" s="1211"/>
      <c r="E55" s="1212"/>
      <c r="F55" s="122">
        <v>1049</v>
      </c>
      <c r="G55" s="122">
        <v>1103</v>
      </c>
      <c r="H55" s="123">
        <v>1255</v>
      </c>
    </row>
    <row r="56" spans="2:8" ht="52.5" customHeight="1" x14ac:dyDescent="0.2">
      <c r="B56" s="124"/>
      <c r="C56" s="1213" t="s">
        <v>47</v>
      </c>
      <c r="D56" s="1213"/>
      <c r="E56" s="1214"/>
      <c r="F56" s="125">
        <v>276</v>
      </c>
      <c r="G56" s="125">
        <v>252</v>
      </c>
      <c r="H56" s="126">
        <v>245</v>
      </c>
    </row>
    <row r="57" spans="2:8" ht="53.25" customHeight="1" x14ac:dyDescent="0.2">
      <c r="B57" s="124"/>
      <c r="C57" s="1215" t="s">
        <v>48</v>
      </c>
      <c r="D57" s="1215"/>
      <c r="E57" s="1216"/>
      <c r="F57" s="127">
        <v>866</v>
      </c>
      <c r="G57" s="127">
        <v>1014</v>
      </c>
      <c r="H57" s="128">
        <v>943</v>
      </c>
    </row>
    <row r="58" spans="2:8" ht="45.75" customHeight="1" x14ac:dyDescent="0.2">
      <c r="B58" s="129"/>
      <c r="C58" s="1203" t="s">
        <v>551</v>
      </c>
      <c r="D58" s="1204"/>
      <c r="E58" s="1205"/>
      <c r="F58" s="130">
        <v>718</v>
      </c>
      <c r="G58" s="130">
        <v>895</v>
      </c>
      <c r="H58" s="131">
        <v>821</v>
      </c>
    </row>
    <row r="59" spans="2:8" ht="45.75" customHeight="1" x14ac:dyDescent="0.2">
      <c r="B59" s="129"/>
      <c r="C59" s="1203" t="s">
        <v>552</v>
      </c>
      <c r="D59" s="1204"/>
      <c r="E59" s="1205"/>
      <c r="F59" s="130">
        <v>113</v>
      </c>
      <c r="G59" s="130">
        <v>82</v>
      </c>
      <c r="H59" s="131">
        <v>63</v>
      </c>
    </row>
    <row r="60" spans="2:8" ht="45.75" customHeight="1" x14ac:dyDescent="0.2">
      <c r="B60" s="129"/>
      <c r="C60" s="1203" t="s">
        <v>553</v>
      </c>
      <c r="D60" s="1204"/>
      <c r="E60" s="1205"/>
      <c r="F60" s="130">
        <v>25</v>
      </c>
      <c r="G60" s="130">
        <v>25</v>
      </c>
      <c r="H60" s="131">
        <v>25</v>
      </c>
    </row>
    <row r="61" spans="2:8" ht="45.75" customHeight="1" x14ac:dyDescent="0.2">
      <c r="B61" s="129"/>
      <c r="C61" s="1203" t="s">
        <v>555</v>
      </c>
      <c r="D61" s="1204"/>
      <c r="E61" s="1205"/>
      <c r="F61" s="130">
        <v>0</v>
      </c>
      <c r="G61" s="130">
        <v>0</v>
      </c>
      <c r="H61" s="131">
        <v>23</v>
      </c>
    </row>
    <row r="62" spans="2:8" ht="45.75" customHeight="1" thickBot="1" x14ac:dyDescent="0.25">
      <c r="B62" s="132"/>
      <c r="C62" s="1206" t="s">
        <v>554</v>
      </c>
      <c r="D62" s="1207"/>
      <c r="E62" s="1208"/>
      <c r="F62" s="133">
        <v>10</v>
      </c>
      <c r="G62" s="133">
        <v>11</v>
      </c>
      <c r="H62" s="134">
        <v>10</v>
      </c>
    </row>
    <row r="63" spans="2:8" ht="52.5" customHeight="1" thickBot="1" x14ac:dyDescent="0.25">
      <c r="B63" s="135"/>
      <c r="C63" s="1209" t="s">
        <v>49</v>
      </c>
      <c r="D63" s="1209"/>
      <c r="E63" s="1210"/>
      <c r="F63" s="136">
        <v>2190</v>
      </c>
      <c r="G63" s="136">
        <v>2369</v>
      </c>
      <c r="H63" s="137">
        <v>2443</v>
      </c>
    </row>
    <row r="64" spans="2:8" ht="13.2" x14ac:dyDescent="0.2"/>
  </sheetData>
  <sheetProtection algorithmName="SHA-512" hashValue="G5ETTeXM5E771YHIdxgFun5i71279HxQa30TcO2Zc8NJBZLj612Ro47mucpqdzlEu2AN27gHseXh+IYDWmNRjg==" saltValue="eessViiYyjSH+RLJLMbeD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85950-2238-4C5E-A03A-6B3C0FEBF219}">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1219" customWidth="1"/>
    <col min="2" max="107" width="2.44140625" style="1219" customWidth="1"/>
    <col min="108" max="108" width="6.109375" style="1226" customWidth="1"/>
    <col min="109" max="109" width="5.88671875" style="1225" customWidth="1"/>
    <col min="110" max="16384" width="8.6640625" style="1219" hidden="1"/>
  </cols>
  <sheetData>
    <row r="1" spans="1:109" ht="42.75" customHeight="1" x14ac:dyDescent="0.2">
      <c r="A1" s="1217"/>
      <c r="B1" s="1218"/>
      <c r="DD1" s="1219"/>
      <c r="DE1" s="1219"/>
    </row>
    <row r="2" spans="1:109" ht="25.5" customHeight="1" x14ac:dyDescent="0.2">
      <c r="A2" s="1220"/>
      <c r="C2" s="1220"/>
      <c r="O2" s="1220"/>
      <c r="P2" s="1220"/>
      <c r="Q2" s="1220"/>
      <c r="R2" s="1220"/>
      <c r="S2" s="1220"/>
      <c r="T2" s="1220"/>
      <c r="U2" s="1220"/>
      <c r="V2" s="1220"/>
      <c r="W2" s="1220"/>
      <c r="X2" s="1220"/>
      <c r="Y2" s="1220"/>
      <c r="Z2" s="1220"/>
      <c r="AA2" s="1220"/>
      <c r="AB2" s="1220"/>
      <c r="AC2" s="1220"/>
      <c r="AD2" s="1220"/>
      <c r="AE2" s="1220"/>
      <c r="AF2" s="1220"/>
      <c r="AG2" s="1220"/>
      <c r="AH2" s="1220"/>
      <c r="AI2" s="1220"/>
      <c r="AU2" s="1220"/>
      <c r="BG2" s="1220"/>
      <c r="BS2" s="1220"/>
      <c r="CE2" s="1220"/>
      <c r="CQ2" s="1220"/>
      <c r="DD2" s="1219"/>
      <c r="DE2" s="1219"/>
    </row>
    <row r="3" spans="1:109" ht="25.5" customHeight="1" x14ac:dyDescent="0.2">
      <c r="A3" s="1220"/>
      <c r="C3" s="1220"/>
      <c r="O3" s="1220"/>
      <c r="P3" s="1220"/>
      <c r="Q3" s="1220"/>
      <c r="R3" s="1220"/>
      <c r="S3" s="1220"/>
      <c r="T3" s="1220"/>
      <c r="U3" s="1220"/>
      <c r="V3" s="1220"/>
      <c r="W3" s="1220"/>
      <c r="X3" s="1220"/>
      <c r="Y3" s="1220"/>
      <c r="Z3" s="1220"/>
      <c r="AA3" s="1220"/>
      <c r="AB3" s="1220"/>
      <c r="AC3" s="1220"/>
      <c r="AD3" s="1220"/>
      <c r="AE3" s="1220"/>
      <c r="AF3" s="1220"/>
      <c r="AG3" s="1220"/>
      <c r="AH3" s="1220"/>
      <c r="AI3" s="1220"/>
      <c r="AU3" s="1220"/>
      <c r="BG3" s="1220"/>
      <c r="BS3" s="1220"/>
      <c r="CE3" s="1220"/>
      <c r="CQ3" s="1220"/>
      <c r="DD3" s="1219"/>
      <c r="DE3" s="1219"/>
    </row>
    <row r="4" spans="1:109" s="259" customFormat="1" ht="13.2" x14ac:dyDescent="0.2">
      <c r="A4" s="1220"/>
      <c r="B4" s="1220"/>
      <c r="C4" s="1220"/>
      <c r="D4" s="1220"/>
      <c r="E4" s="1220"/>
      <c r="F4" s="1220"/>
      <c r="G4" s="1220"/>
      <c r="H4" s="1220"/>
      <c r="I4" s="1220"/>
      <c r="J4" s="1220"/>
      <c r="K4" s="1220"/>
      <c r="L4" s="1220"/>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row>
    <row r="5" spans="1:109" s="259" customFormat="1" ht="13.2" x14ac:dyDescent="0.2">
      <c r="A5" s="1220"/>
      <c r="B5" s="1220"/>
      <c r="C5" s="1220"/>
      <c r="D5" s="1220"/>
      <c r="E5" s="1220"/>
      <c r="F5" s="1220"/>
      <c r="G5" s="1220"/>
      <c r="H5" s="1220"/>
      <c r="I5" s="1220"/>
      <c r="J5" s="1220"/>
      <c r="K5" s="1220"/>
      <c r="L5" s="1220"/>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c r="BK5" s="1220"/>
      <c r="BL5" s="1220"/>
      <c r="BM5" s="1220"/>
      <c r="BN5" s="1220"/>
      <c r="BO5" s="1220"/>
      <c r="BP5" s="1220"/>
      <c r="BQ5" s="1220"/>
      <c r="BR5" s="1220"/>
      <c r="BS5" s="1220"/>
      <c r="BT5" s="1220"/>
      <c r="BU5" s="1220"/>
      <c r="BV5" s="1220"/>
      <c r="BW5" s="1220"/>
      <c r="BX5" s="1220"/>
      <c r="BY5" s="1220"/>
      <c r="BZ5" s="1220"/>
      <c r="CA5" s="1220"/>
      <c r="CB5" s="1220"/>
      <c r="CC5" s="1220"/>
      <c r="CD5" s="1220"/>
      <c r="CE5" s="1220"/>
      <c r="CF5" s="1220"/>
      <c r="CG5" s="1220"/>
      <c r="CH5" s="1220"/>
      <c r="CI5" s="1220"/>
      <c r="CJ5" s="1220"/>
      <c r="CK5" s="1220"/>
      <c r="CL5" s="1220"/>
      <c r="CM5" s="1220"/>
      <c r="CN5" s="1220"/>
      <c r="CO5" s="1220"/>
      <c r="CP5" s="1220"/>
      <c r="CQ5" s="1220"/>
      <c r="CR5" s="1220"/>
      <c r="CS5" s="1220"/>
      <c r="CT5" s="1220"/>
      <c r="CU5" s="1220"/>
      <c r="CV5" s="1220"/>
      <c r="CW5" s="1220"/>
      <c r="CX5" s="1220"/>
      <c r="CY5" s="1220"/>
      <c r="CZ5" s="1220"/>
      <c r="DA5" s="1220"/>
      <c r="DB5" s="1220"/>
      <c r="DC5" s="1220"/>
      <c r="DD5" s="1220"/>
      <c r="DE5" s="1220"/>
    </row>
    <row r="6" spans="1:109" s="259" customFormat="1" ht="13.2" x14ac:dyDescent="0.2">
      <c r="A6" s="1220"/>
      <c r="B6" s="1220"/>
      <c r="C6" s="1220"/>
      <c r="D6" s="1220"/>
      <c r="E6" s="1220"/>
      <c r="F6" s="1220"/>
      <c r="G6" s="1220"/>
      <c r="H6" s="1220"/>
      <c r="I6" s="1220"/>
      <c r="J6" s="1220"/>
      <c r="K6" s="1220"/>
      <c r="L6" s="1220"/>
      <c r="M6" s="1220"/>
      <c r="N6" s="1220"/>
      <c r="O6" s="1220"/>
      <c r="P6" s="1220"/>
      <c r="Q6" s="1220"/>
      <c r="R6" s="1220"/>
      <c r="S6" s="1220"/>
      <c r="T6" s="1220"/>
      <c r="U6" s="1220"/>
      <c r="V6" s="1220"/>
      <c r="W6" s="1220"/>
      <c r="X6" s="1220"/>
      <c r="Y6" s="1220"/>
      <c r="Z6" s="1220"/>
      <c r="AA6" s="1220"/>
      <c r="AB6" s="1220"/>
      <c r="AC6" s="1220"/>
      <c r="AD6" s="1220"/>
      <c r="AE6" s="1220"/>
      <c r="AF6" s="1220"/>
      <c r="AG6" s="1220"/>
      <c r="AH6" s="1220"/>
      <c r="AI6" s="1220"/>
      <c r="AJ6" s="1220"/>
      <c r="AK6" s="1220"/>
      <c r="AL6" s="1220"/>
      <c r="AM6" s="1220"/>
      <c r="AN6" s="1220"/>
      <c r="AO6" s="1220"/>
      <c r="AP6" s="1220"/>
      <c r="AQ6" s="1220"/>
      <c r="AR6" s="1220"/>
      <c r="AS6" s="1220"/>
      <c r="AT6" s="1220"/>
      <c r="AU6" s="1220"/>
      <c r="AV6" s="1220"/>
      <c r="AW6" s="1220"/>
      <c r="AX6" s="1220"/>
      <c r="AY6" s="1220"/>
      <c r="AZ6" s="1220"/>
      <c r="BA6" s="1220"/>
      <c r="BB6" s="1220"/>
      <c r="BC6" s="1220"/>
      <c r="BD6" s="1220"/>
      <c r="BE6" s="1220"/>
      <c r="BF6" s="1220"/>
      <c r="BG6" s="1220"/>
      <c r="BH6" s="1220"/>
      <c r="BI6" s="1220"/>
      <c r="BJ6" s="1220"/>
      <c r="BK6" s="1220"/>
      <c r="BL6" s="1220"/>
      <c r="BM6" s="1220"/>
      <c r="BN6" s="1220"/>
      <c r="BO6" s="1220"/>
      <c r="BP6" s="1220"/>
      <c r="BQ6" s="1220"/>
      <c r="BR6" s="1220"/>
      <c r="BS6" s="1220"/>
      <c r="BT6" s="1220"/>
      <c r="BU6" s="1220"/>
      <c r="BV6" s="1220"/>
      <c r="BW6" s="1220"/>
      <c r="BX6" s="1220"/>
      <c r="BY6" s="1220"/>
      <c r="BZ6" s="1220"/>
      <c r="CA6" s="1220"/>
      <c r="CB6" s="1220"/>
      <c r="CC6" s="1220"/>
      <c r="CD6" s="1220"/>
      <c r="CE6" s="1220"/>
      <c r="CF6" s="1220"/>
      <c r="CG6" s="1220"/>
      <c r="CH6" s="1220"/>
      <c r="CI6" s="1220"/>
      <c r="CJ6" s="1220"/>
      <c r="CK6" s="1220"/>
      <c r="CL6" s="1220"/>
      <c r="CM6" s="1220"/>
      <c r="CN6" s="1220"/>
      <c r="CO6" s="1220"/>
      <c r="CP6" s="1220"/>
      <c r="CQ6" s="1220"/>
      <c r="CR6" s="1220"/>
      <c r="CS6" s="1220"/>
      <c r="CT6" s="1220"/>
      <c r="CU6" s="1220"/>
      <c r="CV6" s="1220"/>
      <c r="CW6" s="1220"/>
      <c r="CX6" s="1220"/>
      <c r="CY6" s="1220"/>
      <c r="CZ6" s="1220"/>
      <c r="DA6" s="1220"/>
      <c r="DB6" s="1220"/>
      <c r="DC6" s="1220"/>
      <c r="DD6" s="1220"/>
      <c r="DE6" s="1220"/>
    </row>
    <row r="7" spans="1:109" s="259" customFormat="1" ht="13.2" x14ac:dyDescent="0.2">
      <c r="A7" s="1220"/>
      <c r="B7" s="1220"/>
      <c r="C7" s="1220"/>
      <c r="D7" s="1220"/>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1220"/>
      <c r="AM7" s="1220"/>
      <c r="AN7" s="1220"/>
      <c r="AO7" s="1220"/>
      <c r="AP7" s="1220"/>
      <c r="AQ7" s="1220"/>
      <c r="AR7" s="1220"/>
      <c r="AS7" s="1220"/>
      <c r="AT7" s="1220"/>
      <c r="AU7" s="1220"/>
      <c r="AV7" s="1220"/>
      <c r="AW7" s="1220"/>
      <c r="AX7" s="1220"/>
      <c r="AY7" s="1220"/>
      <c r="AZ7" s="1220"/>
      <c r="BA7" s="1220"/>
      <c r="BB7" s="1220"/>
      <c r="BC7" s="1220"/>
      <c r="BD7" s="1220"/>
      <c r="BE7" s="1220"/>
      <c r="BF7" s="1220"/>
      <c r="BG7" s="1220"/>
      <c r="BH7" s="1220"/>
      <c r="BI7" s="1220"/>
      <c r="BJ7" s="1220"/>
      <c r="BK7" s="1220"/>
      <c r="BL7" s="1220"/>
      <c r="BM7" s="1220"/>
      <c r="BN7" s="1220"/>
      <c r="BO7" s="1220"/>
      <c r="BP7" s="1220"/>
      <c r="BQ7" s="1220"/>
      <c r="BR7" s="1220"/>
      <c r="BS7" s="1220"/>
      <c r="BT7" s="1220"/>
      <c r="BU7" s="1220"/>
      <c r="BV7" s="1220"/>
      <c r="BW7" s="1220"/>
      <c r="BX7" s="1220"/>
      <c r="BY7" s="1220"/>
      <c r="BZ7" s="1220"/>
      <c r="CA7" s="1220"/>
      <c r="CB7" s="1220"/>
      <c r="CC7" s="1220"/>
      <c r="CD7" s="1220"/>
      <c r="CE7" s="1220"/>
      <c r="CF7" s="1220"/>
      <c r="CG7" s="1220"/>
      <c r="CH7" s="1220"/>
      <c r="CI7" s="1220"/>
      <c r="CJ7" s="1220"/>
      <c r="CK7" s="1220"/>
      <c r="CL7" s="1220"/>
      <c r="CM7" s="1220"/>
      <c r="CN7" s="1220"/>
      <c r="CO7" s="1220"/>
      <c r="CP7" s="1220"/>
      <c r="CQ7" s="1220"/>
      <c r="CR7" s="1220"/>
      <c r="CS7" s="1220"/>
      <c r="CT7" s="1220"/>
      <c r="CU7" s="1220"/>
      <c r="CV7" s="1220"/>
      <c r="CW7" s="1220"/>
      <c r="CX7" s="1220"/>
      <c r="CY7" s="1220"/>
      <c r="CZ7" s="1220"/>
      <c r="DA7" s="1220"/>
      <c r="DB7" s="1220"/>
      <c r="DC7" s="1220"/>
      <c r="DD7" s="1220"/>
      <c r="DE7" s="1220"/>
    </row>
    <row r="8" spans="1:109" s="259" customFormat="1" ht="13.2" x14ac:dyDescent="0.2">
      <c r="A8" s="1220"/>
      <c r="B8" s="1220"/>
      <c r="C8" s="1220"/>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1220"/>
      <c r="AM8" s="1220"/>
      <c r="AN8" s="1220"/>
      <c r="AO8" s="1220"/>
      <c r="AP8" s="1220"/>
      <c r="AQ8" s="1220"/>
      <c r="AR8" s="1220"/>
      <c r="AS8" s="1220"/>
      <c r="AT8" s="1220"/>
      <c r="AU8" s="1220"/>
      <c r="AV8" s="1220"/>
      <c r="AW8" s="1220"/>
      <c r="AX8" s="1220"/>
      <c r="AY8" s="1220"/>
      <c r="AZ8" s="1220"/>
      <c r="BA8" s="1220"/>
      <c r="BB8" s="1220"/>
      <c r="BC8" s="1220"/>
      <c r="BD8" s="1220"/>
      <c r="BE8" s="1220"/>
      <c r="BF8" s="1220"/>
      <c r="BG8" s="1220"/>
      <c r="BH8" s="1220"/>
      <c r="BI8" s="1220"/>
      <c r="BJ8" s="1220"/>
      <c r="BK8" s="1220"/>
      <c r="BL8" s="1220"/>
      <c r="BM8" s="1220"/>
      <c r="BN8" s="1220"/>
      <c r="BO8" s="1220"/>
      <c r="BP8" s="1220"/>
      <c r="BQ8" s="1220"/>
      <c r="BR8" s="1220"/>
      <c r="BS8" s="1220"/>
      <c r="BT8" s="1220"/>
      <c r="BU8" s="1220"/>
      <c r="BV8" s="1220"/>
      <c r="BW8" s="1220"/>
      <c r="BX8" s="1220"/>
      <c r="BY8" s="1220"/>
      <c r="BZ8" s="1220"/>
      <c r="CA8" s="1220"/>
      <c r="CB8" s="1220"/>
      <c r="CC8" s="1220"/>
      <c r="CD8" s="1220"/>
      <c r="CE8" s="1220"/>
      <c r="CF8" s="1220"/>
      <c r="CG8" s="1220"/>
      <c r="CH8" s="1220"/>
      <c r="CI8" s="1220"/>
      <c r="CJ8" s="1220"/>
      <c r="CK8" s="1220"/>
      <c r="CL8" s="1220"/>
      <c r="CM8" s="1220"/>
      <c r="CN8" s="1220"/>
      <c r="CO8" s="1220"/>
      <c r="CP8" s="1220"/>
      <c r="CQ8" s="1220"/>
      <c r="CR8" s="1220"/>
      <c r="CS8" s="1220"/>
      <c r="CT8" s="1220"/>
      <c r="CU8" s="1220"/>
      <c r="CV8" s="1220"/>
      <c r="CW8" s="1220"/>
      <c r="CX8" s="1220"/>
      <c r="CY8" s="1220"/>
      <c r="CZ8" s="1220"/>
      <c r="DA8" s="1220"/>
      <c r="DB8" s="1220"/>
      <c r="DC8" s="1220"/>
      <c r="DD8" s="1220"/>
      <c r="DE8" s="1220"/>
    </row>
    <row r="9" spans="1:109" s="259" customFormat="1" ht="13.2" x14ac:dyDescent="0.2">
      <c r="A9" s="1220"/>
      <c r="B9" s="1220"/>
      <c r="C9" s="1220"/>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1220"/>
      <c r="AM9" s="1220"/>
      <c r="AN9" s="1220"/>
      <c r="AO9" s="1220"/>
      <c r="AP9" s="1220"/>
      <c r="AQ9" s="1220"/>
      <c r="AR9" s="1220"/>
      <c r="AS9" s="1220"/>
      <c r="AT9" s="1220"/>
      <c r="AU9" s="1220"/>
      <c r="AV9" s="1220"/>
      <c r="AW9" s="1220"/>
      <c r="AX9" s="1220"/>
      <c r="AY9" s="1220"/>
      <c r="AZ9" s="1220"/>
      <c r="BA9" s="1220"/>
      <c r="BB9" s="1220"/>
      <c r="BC9" s="1220"/>
      <c r="BD9" s="1220"/>
      <c r="BE9" s="1220"/>
      <c r="BF9" s="1220"/>
      <c r="BG9" s="1220"/>
      <c r="BH9" s="1220"/>
      <c r="BI9" s="1220"/>
      <c r="BJ9" s="1220"/>
      <c r="BK9" s="1220"/>
      <c r="BL9" s="1220"/>
      <c r="BM9" s="1220"/>
      <c r="BN9" s="1220"/>
      <c r="BO9" s="1220"/>
      <c r="BP9" s="1220"/>
      <c r="BQ9" s="1220"/>
      <c r="BR9" s="1220"/>
      <c r="BS9" s="1220"/>
      <c r="BT9" s="1220"/>
      <c r="BU9" s="1220"/>
      <c r="BV9" s="1220"/>
      <c r="BW9" s="1220"/>
      <c r="BX9" s="1220"/>
      <c r="BY9" s="1220"/>
      <c r="BZ9" s="1220"/>
      <c r="CA9" s="1220"/>
      <c r="CB9" s="1220"/>
      <c r="CC9" s="1220"/>
      <c r="CD9" s="1220"/>
      <c r="CE9" s="1220"/>
      <c r="CF9" s="1220"/>
      <c r="CG9" s="1220"/>
      <c r="CH9" s="1220"/>
      <c r="CI9" s="1220"/>
      <c r="CJ9" s="1220"/>
      <c r="CK9" s="1220"/>
      <c r="CL9" s="1220"/>
      <c r="CM9" s="1220"/>
      <c r="CN9" s="1220"/>
      <c r="CO9" s="1220"/>
      <c r="CP9" s="1220"/>
      <c r="CQ9" s="1220"/>
      <c r="CR9" s="1220"/>
      <c r="CS9" s="1220"/>
      <c r="CT9" s="1220"/>
      <c r="CU9" s="1220"/>
      <c r="CV9" s="1220"/>
      <c r="CW9" s="1220"/>
      <c r="CX9" s="1220"/>
      <c r="CY9" s="1220"/>
      <c r="CZ9" s="1220"/>
      <c r="DA9" s="1220"/>
      <c r="DB9" s="1220"/>
      <c r="DC9" s="1220"/>
      <c r="DD9" s="1220"/>
      <c r="DE9" s="1220"/>
    </row>
    <row r="10" spans="1:109" s="259" customFormat="1" ht="13.2" x14ac:dyDescent="0.2">
      <c r="A10" s="1220"/>
      <c r="B10" s="1220"/>
      <c r="C10" s="1220"/>
      <c r="D10" s="1220"/>
      <c r="E10" s="1220"/>
      <c r="F10" s="1220"/>
      <c r="G10" s="1220"/>
      <c r="H10" s="1220"/>
      <c r="I10" s="1220"/>
      <c r="J10" s="1220"/>
      <c r="K10" s="1220"/>
      <c r="L10" s="1220"/>
      <c r="M10" s="1220"/>
      <c r="N10" s="1220"/>
      <c r="O10" s="1220"/>
      <c r="P10" s="1220"/>
      <c r="Q10" s="1220"/>
      <c r="R10" s="1220"/>
      <c r="S10" s="1220"/>
      <c r="T10" s="1220"/>
      <c r="U10" s="1220"/>
      <c r="V10" s="1220"/>
      <c r="W10" s="1220"/>
      <c r="X10" s="1220"/>
      <c r="Y10" s="1220"/>
      <c r="Z10" s="1220"/>
      <c r="AA10" s="1220"/>
      <c r="AB10" s="1220"/>
      <c r="AC10" s="1220"/>
      <c r="AD10" s="1220"/>
      <c r="AE10" s="1220"/>
      <c r="AF10" s="1220"/>
      <c r="AG10" s="1220"/>
      <c r="AH10" s="1220"/>
      <c r="AI10" s="1220"/>
      <c r="AJ10" s="1220"/>
      <c r="AK10" s="1220"/>
      <c r="AL10" s="1220"/>
      <c r="AM10" s="1220"/>
      <c r="AN10" s="1220"/>
      <c r="AO10" s="1220"/>
      <c r="AP10" s="1220"/>
      <c r="AQ10" s="1220"/>
      <c r="AR10" s="1220"/>
      <c r="AS10" s="1220"/>
      <c r="AT10" s="1220"/>
      <c r="AU10" s="1220"/>
      <c r="AV10" s="1220"/>
      <c r="AW10" s="1220"/>
      <c r="AX10" s="1220"/>
      <c r="AY10" s="1220"/>
      <c r="AZ10" s="1220"/>
      <c r="BA10" s="1220"/>
      <c r="BB10" s="1220"/>
      <c r="BC10" s="1220"/>
      <c r="BD10" s="1220"/>
      <c r="BE10" s="1220"/>
      <c r="BF10" s="1220"/>
      <c r="BG10" s="1220"/>
      <c r="BH10" s="1220"/>
      <c r="BI10" s="1220"/>
      <c r="BJ10" s="1220"/>
      <c r="BK10" s="1220"/>
      <c r="BL10" s="1220"/>
      <c r="BM10" s="1220"/>
      <c r="BN10" s="1220"/>
      <c r="BO10" s="1220"/>
      <c r="BP10" s="1220"/>
      <c r="BQ10" s="1220"/>
      <c r="BR10" s="1220"/>
      <c r="BS10" s="1220"/>
      <c r="BT10" s="1220"/>
      <c r="BU10" s="1220"/>
      <c r="BV10" s="1220"/>
      <c r="BW10" s="1220"/>
      <c r="BX10" s="1220"/>
      <c r="BY10" s="1220"/>
      <c r="BZ10" s="1220"/>
      <c r="CA10" s="1220"/>
      <c r="CB10" s="1220"/>
      <c r="CC10" s="1220"/>
      <c r="CD10" s="1220"/>
      <c r="CE10" s="1220"/>
      <c r="CF10" s="1220"/>
      <c r="CG10" s="1220"/>
      <c r="CH10" s="1220"/>
      <c r="CI10" s="1220"/>
      <c r="CJ10" s="1220"/>
      <c r="CK10" s="1220"/>
      <c r="CL10" s="1220"/>
      <c r="CM10" s="1220"/>
      <c r="CN10" s="1220"/>
      <c r="CO10" s="1220"/>
      <c r="CP10" s="1220"/>
      <c r="CQ10" s="1220"/>
      <c r="CR10" s="1220"/>
      <c r="CS10" s="1220"/>
      <c r="CT10" s="1220"/>
      <c r="CU10" s="1220"/>
      <c r="CV10" s="1220"/>
      <c r="CW10" s="1220"/>
      <c r="CX10" s="1220"/>
      <c r="CY10" s="1220"/>
      <c r="CZ10" s="1220"/>
      <c r="DA10" s="1220"/>
      <c r="DB10" s="1220"/>
      <c r="DC10" s="1220"/>
      <c r="DD10" s="1220"/>
      <c r="DE10" s="1220"/>
    </row>
    <row r="11" spans="1:109" s="259" customFormat="1" ht="13.2" x14ac:dyDescent="0.2">
      <c r="A11" s="1220"/>
      <c r="B11" s="1220"/>
      <c r="C11" s="1220"/>
      <c r="D11" s="1220"/>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 r="BD11" s="1220"/>
      <c r="BE11" s="1220"/>
      <c r="BF11" s="1220"/>
      <c r="BG11" s="1220"/>
      <c r="BH11" s="1220"/>
      <c r="BI11" s="1220"/>
      <c r="BJ11" s="1220"/>
      <c r="BK11" s="1220"/>
      <c r="BL11" s="1220"/>
      <c r="BM11" s="1220"/>
      <c r="BN11" s="1220"/>
      <c r="BO11" s="1220"/>
      <c r="BP11" s="1220"/>
      <c r="BQ11" s="1220"/>
      <c r="BR11" s="1220"/>
      <c r="BS11" s="1220"/>
      <c r="BT11" s="1220"/>
      <c r="BU11" s="1220"/>
      <c r="BV11" s="1220"/>
      <c r="BW11" s="1220"/>
      <c r="BX11" s="1220"/>
      <c r="BY11" s="1220"/>
      <c r="BZ11" s="1220"/>
      <c r="CA11" s="1220"/>
      <c r="CB11" s="1220"/>
      <c r="CC11" s="1220"/>
      <c r="CD11" s="1220"/>
      <c r="CE11" s="1220"/>
      <c r="CF11" s="1220"/>
      <c r="CG11" s="1220"/>
      <c r="CH11" s="1220"/>
      <c r="CI11" s="1220"/>
      <c r="CJ11" s="1220"/>
      <c r="CK11" s="1220"/>
      <c r="CL11" s="1220"/>
      <c r="CM11" s="1220"/>
      <c r="CN11" s="1220"/>
      <c r="CO11" s="1220"/>
      <c r="CP11" s="1220"/>
      <c r="CQ11" s="1220"/>
      <c r="CR11" s="1220"/>
      <c r="CS11" s="1220"/>
      <c r="CT11" s="1220"/>
      <c r="CU11" s="1220"/>
      <c r="CV11" s="1220"/>
      <c r="CW11" s="1220"/>
      <c r="CX11" s="1220"/>
      <c r="CY11" s="1220"/>
      <c r="CZ11" s="1220"/>
      <c r="DA11" s="1220"/>
      <c r="DB11" s="1220"/>
      <c r="DC11" s="1220"/>
      <c r="DD11" s="1220"/>
      <c r="DE11" s="1220"/>
    </row>
    <row r="12" spans="1:109" s="259" customFormat="1" ht="13.2" x14ac:dyDescent="0.2">
      <c r="A12" s="1220"/>
      <c r="B12" s="1220"/>
      <c r="C12" s="1220"/>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C12" s="1220"/>
      <c r="BD12" s="1220"/>
      <c r="BE12" s="1220"/>
      <c r="BF12" s="1220"/>
      <c r="BG12" s="1220"/>
      <c r="BH12" s="1220"/>
      <c r="BI12" s="1220"/>
      <c r="BJ12" s="1220"/>
      <c r="BK12" s="1220"/>
      <c r="BL12" s="1220"/>
      <c r="BM12" s="1220"/>
      <c r="BN12" s="1220"/>
      <c r="BO12" s="1220"/>
      <c r="BP12" s="1220"/>
      <c r="BQ12" s="1220"/>
      <c r="BR12" s="1220"/>
      <c r="BS12" s="1220"/>
      <c r="BT12" s="1220"/>
      <c r="BU12" s="1220"/>
      <c r="BV12" s="1220"/>
      <c r="BW12" s="1220"/>
      <c r="BX12" s="1220"/>
      <c r="BY12" s="1220"/>
      <c r="BZ12" s="1220"/>
      <c r="CA12" s="1220"/>
      <c r="CB12" s="1220"/>
      <c r="CC12" s="1220"/>
      <c r="CD12" s="1220"/>
      <c r="CE12" s="1220"/>
      <c r="CF12" s="1220"/>
      <c r="CG12" s="1220"/>
      <c r="CH12" s="1220"/>
      <c r="CI12" s="1220"/>
      <c r="CJ12" s="1220"/>
      <c r="CK12" s="1220"/>
      <c r="CL12" s="1220"/>
      <c r="CM12" s="1220"/>
      <c r="CN12" s="1220"/>
      <c r="CO12" s="1220"/>
      <c r="CP12" s="1220"/>
      <c r="CQ12" s="1220"/>
      <c r="CR12" s="1220"/>
      <c r="CS12" s="1220"/>
      <c r="CT12" s="1220"/>
      <c r="CU12" s="1220"/>
      <c r="CV12" s="1220"/>
      <c r="CW12" s="1220"/>
      <c r="CX12" s="1220"/>
      <c r="CY12" s="1220"/>
      <c r="CZ12" s="1220"/>
      <c r="DA12" s="1220"/>
      <c r="DB12" s="1220"/>
      <c r="DC12" s="1220"/>
      <c r="DD12" s="1220"/>
      <c r="DE12" s="1220"/>
    </row>
    <row r="13" spans="1:109" s="259" customFormat="1" ht="13.2" x14ac:dyDescent="0.2">
      <c r="A13" s="1220"/>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1220"/>
      <c r="AV13" s="1220"/>
      <c r="AW13" s="1220"/>
      <c r="AX13" s="1220"/>
      <c r="AY13" s="1220"/>
      <c r="AZ13" s="1220"/>
      <c r="BA13" s="1220"/>
      <c r="BB13" s="1220"/>
      <c r="BC13" s="1220"/>
      <c r="BD13" s="1220"/>
      <c r="BE13" s="1220"/>
      <c r="BF13" s="1220"/>
      <c r="BG13" s="1220"/>
      <c r="BH13" s="1220"/>
      <c r="BI13" s="1220"/>
      <c r="BJ13" s="1220"/>
      <c r="BK13" s="1220"/>
      <c r="BL13" s="1220"/>
      <c r="BM13" s="1220"/>
      <c r="BN13" s="1220"/>
      <c r="BO13" s="1220"/>
      <c r="BP13" s="1220"/>
      <c r="BQ13" s="1220"/>
      <c r="BR13" s="1220"/>
      <c r="BS13" s="1220"/>
      <c r="BT13" s="1220"/>
      <c r="BU13" s="1220"/>
      <c r="BV13" s="1220"/>
      <c r="BW13" s="1220"/>
      <c r="BX13" s="1220"/>
      <c r="BY13" s="1220"/>
      <c r="BZ13" s="1220"/>
      <c r="CA13" s="1220"/>
      <c r="CB13" s="1220"/>
      <c r="CC13" s="1220"/>
      <c r="CD13" s="1220"/>
      <c r="CE13" s="1220"/>
      <c r="CF13" s="1220"/>
      <c r="CG13" s="1220"/>
      <c r="CH13" s="1220"/>
      <c r="CI13" s="1220"/>
      <c r="CJ13" s="1220"/>
      <c r="CK13" s="1220"/>
      <c r="CL13" s="1220"/>
      <c r="CM13" s="1220"/>
      <c r="CN13" s="1220"/>
      <c r="CO13" s="1220"/>
      <c r="CP13" s="1220"/>
      <c r="CQ13" s="1220"/>
      <c r="CR13" s="1220"/>
      <c r="CS13" s="1220"/>
      <c r="CT13" s="1220"/>
      <c r="CU13" s="1220"/>
      <c r="CV13" s="1220"/>
      <c r="CW13" s="1220"/>
      <c r="CX13" s="1220"/>
      <c r="CY13" s="1220"/>
      <c r="CZ13" s="1220"/>
      <c r="DA13" s="1220"/>
      <c r="DB13" s="1220"/>
      <c r="DC13" s="1220"/>
      <c r="DD13" s="1220"/>
      <c r="DE13" s="1220"/>
    </row>
    <row r="14" spans="1:109" s="259" customFormat="1" ht="13.2" x14ac:dyDescent="0.2">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row>
    <row r="15" spans="1:109" s="259" customFormat="1" ht="13.2" x14ac:dyDescent="0.2">
      <c r="A15" s="1219"/>
      <c r="B15" s="1220"/>
      <c r="C15" s="1220"/>
      <c r="D15" s="12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1220"/>
      <c r="AM15" s="1220"/>
      <c r="AN15" s="1220"/>
      <c r="AO15" s="1220"/>
      <c r="AP15" s="1220"/>
      <c r="AQ15" s="1220"/>
      <c r="AR15" s="1220"/>
      <c r="AS15" s="1220"/>
      <c r="AT15" s="1220"/>
      <c r="AU15" s="1220"/>
      <c r="AV15" s="1220"/>
      <c r="AW15" s="1220"/>
      <c r="AX15" s="1220"/>
      <c r="AY15" s="1220"/>
      <c r="AZ15" s="1220"/>
      <c r="BA15" s="1220"/>
      <c r="BB15" s="1220"/>
      <c r="BC15" s="1220"/>
      <c r="BD15" s="1220"/>
      <c r="BE15" s="1220"/>
      <c r="BF15" s="1220"/>
      <c r="BG15" s="1220"/>
      <c r="BH15" s="1220"/>
      <c r="BI15" s="1220"/>
      <c r="BJ15" s="1220"/>
      <c r="BK15" s="1220"/>
      <c r="BL15" s="1220"/>
      <c r="BM15" s="1220"/>
      <c r="BN15" s="1220"/>
      <c r="BO15" s="1220"/>
      <c r="BP15" s="1220"/>
      <c r="BQ15" s="1220"/>
      <c r="BR15" s="1220"/>
      <c r="BS15" s="1220"/>
      <c r="BT15" s="1220"/>
      <c r="BU15" s="1220"/>
      <c r="BV15" s="1220"/>
      <c r="BW15" s="1220"/>
      <c r="BX15" s="1220"/>
      <c r="BY15" s="1220"/>
      <c r="BZ15" s="1220"/>
      <c r="CA15" s="1220"/>
      <c r="CB15" s="1220"/>
      <c r="CC15" s="1220"/>
      <c r="CD15" s="1220"/>
      <c r="CE15" s="1220"/>
      <c r="CF15" s="1220"/>
      <c r="CG15" s="1220"/>
      <c r="CH15" s="1220"/>
      <c r="CI15" s="1220"/>
      <c r="CJ15" s="1220"/>
      <c r="CK15" s="1220"/>
      <c r="CL15" s="1220"/>
      <c r="CM15" s="1220"/>
      <c r="CN15" s="1220"/>
      <c r="CO15" s="1220"/>
      <c r="CP15" s="1220"/>
      <c r="CQ15" s="1220"/>
      <c r="CR15" s="1220"/>
      <c r="CS15" s="1220"/>
      <c r="CT15" s="1220"/>
      <c r="CU15" s="1220"/>
      <c r="CV15" s="1220"/>
      <c r="CW15" s="1220"/>
      <c r="CX15" s="1220"/>
      <c r="CY15" s="1220"/>
      <c r="CZ15" s="1220"/>
      <c r="DA15" s="1220"/>
      <c r="DB15" s="1220"/>
      <c r="DC15" s="1220"/>
      <c r="DD15" s="1220"/>
      <c r="DE15" s="1220"/>
    </row>
    <row r="16" spans="1:109" s="259" customFormat="1" ht="13.2" x14ac:dyDescent="0.2">
      <c r="A16" s="1219"/>
      <c r="B16" s="1220"/>
      <c r="C16" s="1220"/>
      <c r="D16" s="1220"/>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220"/>
      <c r="AM16" s="1220"/>
      <c r="AN16" s="1220"/>
      <c r="AO16" s="1220"/>
      <c r="AP16" s="1220"/>
      <c r="AQ16" s="1220"/>
      <c r="AR16" s="1220"/>
      <c r="AS16" s="1220"/>
      <c r="AT16" s="1220"/>
      <c r="AU16" s="1220"/>
      <c r="AV16" s="1220"/>
      <c r="AW16" s="1220"/>
      <c r="AX16" s="1220"/>
      <c r="AY16" s="1220"/>
      <c r="AZ16" s="1220"/>
      <c r="BA16" s="1220"/>
      <c r="BB16" s="1220"/>
      <c r="BC16" s="1220"/>
      <c r="BD16" s="1220"/>
      <c r="BE16" s="1220"/>
      <c r="BF16" s="1220"/>
      <c r="BG16" s="1220"/>
      <c r="BH16" s="1220"/>
      <c r="BI16" s="1220"/>
      <c r="BJ16" s="1220"/>
      <c r="BK16" s="1220"/>
      <c r="BL16" s="1220"/>
      <c r="BM16" s="1220"/>
      <c r="BN16" s="1220"/>
      <c r="BO16" s="1220"/>
      <c r="BP16" s="1220"/>
      <c r="BQ16" s="1220"/>
      <c r="BR16" s="1220"/>
      <c r="BS16" s="1220"/>
      <c r="BT16" s="1220"/>
      <c r="BU16" s="1220"/>
      <c r="BV16" s="1220"/>
      <c r="BW16" s="1220"/>
      <c r="BX16" s="1220"/>
      <c r="BY16" s="1220"/>
      <c r="BZ16" s="1220"/>
      <c r="CA16" s="1220"/>
      <c r="CB16" s="1220"/>
      <c r="CC16" s="1220"/>
      <c r="CD16" s="1220"/>
      <c r="CE16" s="1220"/>
      <c r="CF16" s="1220"/>
      <c r="CG16" s="1220"/>
      <c r="CH16" s="1220"/>
      <c r="CI16" s="1220"/>
      <c r="CJ16" s="1220"/>
      <c r="CK16" s="1220"/>
      <c r="CL16" s="1220"/>
      <c r="CM16" s="1220"/>
      <c r="CN16" s="1220"/>
      <c r="CO16" s="1220"/>
      <c r="CP16" s="1220"/>
      <c r="CQ16" s="1220"/>
      <c r="CR16" s="1220"/>
      <c r="CS16" s="1220"/>
      <c r="CT16" s="1220"/>
      <c r="CU16" s="1220"/>
      <c r="CV16" s="1220"/>
      <c r="CW16" s="1220"/>
      <c r="CX16" s="1220"/>
      <c r="CY16" s="1220"/>
      <c r="CZ16" s="1220"/>
      <c r="DA16" s="1220"/>
      <c r="DB16" s="1220"/>
      <c r="DC16" s="1220"/>
      <c r="DD16" s="1220"/>
      <c r="DE16" s="1220"/>
    </row>
    <row r="17" spans="1:109" s="259" customFormat="1" ht="13.2" x14ac:dyDescent="0.2">
      <c r="A17" s="1219"/>
      <c r="B17" s="1220"/>
      <c r="C17" s="1220"/>
      <c r="D17" s="1220"/>
      <c r="E17" s="1220"/>
      <c r="F17" s="1220"/>
      <c r="G17" s="1220"/>
      <c r="H17" s="1220"/>
      <c r="I17" s="1220"/>
      <c r="J17" s="1220"/>
      <c r="K17" s="1220"/>
      <c r="L17" s="1220"/>
      <c r="M17" s="1220"/>
      <c r="N17" s="1220"/>
      <c r="O17" s="1220"/>
      <c r="P17" s="1220"/>
      <c r="Q17" s="1220"/>
      <c r="R17" s="1220"/>
      <c r="S17" s="1220"/>
      <c r="T17" s="1220"/>
      <c r="U17" s="1220"/>
      <c r="V17" s="1220"/>
      <c r="W17" s="1220"/>
      <c r="X17" s="1220"/>
      <c r="Y17" s="1220"/>
      <c r="Z17" s="1220"/>
      <c r="AA17" s="1220"/>
      <c r="AB17" s="1220"/>
      <c r="AC17" s="1220"/>
      <c r="AD17" s="1220"/>
      <c r="AE17" s="1220"/>
      <c r="AF17" s="1220"/>
      <c r="AG17" s="1220"/>
      <c r="AH17" s="1220"/>
      <c r="AI17" s="1220"/>
      <c r="AJ17" s="1220"/>
      <c r="AK17" s="1220"/>
      <c r="AL17" s="1220"/>
      <c r="AM17" s="1220"/>
      <c r="AN17" s="1220"/>
      <c r="AO17" s="1220"/>
      <c r="AP17" s="1220"/>
      <c r="AQ17" s="1220"/>
      <c r="AR17" s="1220"/>
      <c r="AS17" s="1220"/>
      <c r="AT17" s="1220"/>
      <c r="AU17" s="1220"/>
      <c r="AV17" s="1220"/>
      <c r="AW17" s="1220"/>
      <c r="AX17" s="1220"/>
      <c r="AY17" s="1220"/>
      <c r="AZ17" s="1220"/>
      <c r="BA17" s="1220"/>
      <c r="BB17" s="1220"/>
      <c r="BC17" s="1220"/>
      <c r="BD17" s="1220"/>
      <c r="BE17" s="1220"/>
      <c r="BF17" s="1220"/>
      <c r="BG17" s="1220"/>
      <c r="BH17" s="1220"/>
      <c r="BI17" s="1220"/>
      <c r="BJ17" s="1220"/>
      <c r="BK17" s="1220"/>
      <c r="BL17" s="1220"/>
      <c r="BM17" s="1220"/>
      <c r="BN17" s="1220"/>
      <c r="BO17" s="1220"/>
      <c r="BP17" s="1220"/>
      <c r="BQ17" s="1220"/>
      <c r="BR17" s="1220"/>
      <c r="BS17" s="1220"/>
      <c r="BT17" s="1220"/>
      <c r="BU17" s="1220"/>
      <c r="BV17" s="1220"/>
      <c r="BW17" s="1220"/>
      <c r="BX17" s="1220"/>
      <c r="BY17" s="1220"/>
      <c r="BZ17" s="1220"/>
      <c r="CA17" s="1220"/>
      <c r="CB17" s="1220"/>
      <c r="CC17" s="1220"/>
      <c r="CD17" s="1220"/>
      <c r="CE17" s="1220"/>
      <c r="CF17" s="1220"/>
      <c r="CG17" s="1220"/>
      <c r="CH17" s="1220"/>
      <c r="CI17" s="1220"/>
      <c r="CJ17" s="1220"/>
      <c r="CK17" s="1220"/>
      <c r="CL17" s="1220"/>
      <c r="CM17" s="1220"/>
      <c r="CN17" s="1220"/>
      <c r="CO17" s="1220"/>
      <c r="CP17" s="1220"/>
      <c r="CQ17" s="1220"/>
      <c r="CR17" s="1220"/>
      <c r="CS17" s="1220"/>
      <c r="CT17" s="1220"/>
      <c r="CU17" s="1220"/>
      <c r="CV17" s="1220"/>
      <c r="CW17" s="1220"/>
      <c r="CX17" s="1220"/>
      <c r="CY17" s="1220"/>
      <c r="CZ17" s="1220"/>
      <c r="DA17" s="1220"/>
      <c r="DB17" s="1220"/>
      <c r="DC17" s="1220"/>
      <c r="DD17" s="1220"/>
      <c r="DE17" s="1220"/>
    </row>
    <row r="18" spans="1:109" s="259" customFormat="1" ht="13.2" x14ac:dyDescent="0.2">
      <c r="A18" s="1219"/>
      <c r="B18" s="1220"/>
      <c r="C18" s="1220"/>
      <c r="D18" s="1220"/>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220"/>
      <c r="AM18" s="1220"/>
      <c r="AN18" s="1220"/>
      <c r="AO18" s="1220"/>
      <c r="AP18" s="1220"/>
      <c r="AQ18" s="1220"/>
      <c r="AR18" s="1220"/>
      <c r="AS18" s="1220"/>
      <c r="AT18" s="1220"/>
      <c r="AU18" s="1220"/>
      <c r="AV18" s="1220"/>
      <c r="AW18" s="1220"/>
      <c r="AX18" s="1220"/>
      <c r="AY18" s="1220"/>
      <c r="AZ18" s="1220"/>
      <c r="BA18" s="1220"/>
      <c r="BB18" s="1220"/>
      <c r="BC18" s="1220"/>
      <c r="BD18" s="1220"/>
      <c r="BE18" s="1220"/>
      <c r="BF18" s="1220"/>
      <c r="BG18" s="1220"/>
      <c r="BH18" s="1220"/>
      <c r="BI18" s="1220"/>
      <c r="BJ18" s="1220"/>
      <c r="BK18" s="1220"/>
      <c r="BL18" s="1220"/>
      <c r="BM18" s="1220"/>
      <c r="BN18" s="1220"/>
      <c r="BO18" s="1220"/>
      <c r="BP18" s="1220"/>
      <c r="BQ18" s="1220"/>
      <c r="BR18" s="1220"/>
      <c r="BS18" s="1220"/>
      <c r="BT18" s="1220"/>
      <c r="BU18" s="1220"/>
      <c r="BV18" s="1220"/>
      <c r="BW18" s="1220"/>
      <c r="BX18" s="1220"/>
      <c r="BY18" s="1220"/>
      <c r="BZ18" s="1220"/>
      <c r="CA18" s="1220"/>
      <c r="CB18" s="1220"/>
      <c r="CC18" s="1220"/>
      <c r="CD18" s="1220"/>
      <c r="CE18" s="1220"/>
      <c r="CF18" s="1220"/>
      <c r="CG18" s="1220"/>
      <c r="CH18" s="1220"/>
      <c r="CI18" s="1220"/>
      <c r="CJ18" s="1220"/>
      <c r="CK18" s="1220"/>
      <c r="CL18" s="1220"/>
      <c r="CM18" s="1220"/>
      <c r="CN18" s="1220"/>
      <c r="CO18" s="1220"/>
      <c r="CP18" s="1220"/>
      <c r="CQ18" s="1220"/>
      <c r="CR18" s="1220"/>
      <c r="CS18" s="1220"/>
      <c r="CT18" s="1220"/>
      <c r="CU18" s="1220"/>
      <c r="CV18" s="1220"/>
      <c r="CW18" s="1220"/>
      <c r="CX18" s="1220"/>
      <c r="CY18" s="1220"/>
      <c r="CZ18" s="1220"/>
      <c r="DA18" s="1220"/>
      <c r="DB18" s="1220"/>
      <c r="DC18" s="1220"/>
      <c r="DD18" s="1220"/>
      <c r="DE18" s="1220"/>
    </row>
    <row r="19" spans="1:109" ht="13.2" x14ac:dyDescent="0.2">
      <c r="DD19" s="1219"/>
      <c r="DE19" s="1219"/>
    </row>
    <row r="20" spans="1:109" ht="13.2" x14ac:dyDescent="0.2">
      <c r="DD20" s="1219"/>
      <c r="DE20" s="1219"/>
    </row>
    <row r="21" spans="1:109" ht="17.25" customHeight="1" x14ac:dyDescent="0.2">
      <c r="B21" s="1221"/>
      <c r="C21" s="1222"/>
      <c r="D21" s="1222"/>
      <c r="E21" s="1222"/>
      <c r="F21" s="1222"/>
      <c r="G21" s="1222"/>
      <c r="H21" s="1222"/>
      <c r="I21" s="1222"/>
      <c r="J21" s="1222"/>
      <c r="K21" s="1222"/>
      <c r="L21" s="1222"/>
      <c r="M21" s="1222"/>
      <c r="N21" s="1223"/>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222"/>
      <c r="AM21" s="1222"/>
      <c r="AN21" s="1222"/>
      <c r="AO21" s="1222"/>
      <c r="AP21" s="1222"/>
      <c r="AQ21" s="1222"/>
      <c r="AR21" s="1222"/>
      <c r="AS21" s="1222"/>
      <c r="AT21" s="1223"/>
      <c r="AU21" s="1222"/>
      <c r="AV21" s="1222"/>
      <c r="AW21" s="1222"/>
      <c r="AX21" s="1222"/>
      <c r="AY21" s="1222"/>
      <c r="AZ21" s="1222"/>
      <c r="BA21" s="1222"/>
      <c r="BB21" s="1222"/>
      <c r="BC21" s="1222"/>
      <c r="BD21" s="1222"/>
      <c r="BE21" s="1222"/>
      <c r="BF21" s="1223"/>
      <c r="BG21" s="1222"/>
      <c r="BH21" s="1222"/>
      <c r="BI21" s="1222"/>
      <c r="BJ21" s="1222"/>
      <c r="BK21" s="1222"/>
      <c r="BL21" s="1222"/>
      <c r="BM21" s="1222"/>
      <c r="BN21" s="1222"/>
      <c r="BO21" s="1222"/>
      <c r="BP21" s="1222"/>
      <c r="BQ21" s="1222"/>
      <c r="BR21" s="1223"/>
      <c r="BS21" s="1222"/>
      <c r="BT21" s="1222"/>
      <c r="BU21" s="1222"/>
      <c r="BV21" s="1222"/>
      <c r="BW21" s="1222"/>
      <c r="BX21" s="1222"/>
      <c r="BY21" s="1222"/>
      <c r="BZ21" s="1222"/>
      <c r="CA21" s="1222"/>
      <c r="CB21" s="1222"/>
      <c r="CC21" s="1222"/>
      <c r="CD21" s="1223"/>
      <c r="CE21" s="1222"/>
      <c r="CF21" s="1222"/>
      <c r="CG21" s="1222"/>
      <c r="CH21" s="1222"/>
      <c r="CI21" s="1222"/>
      <c r="CJ21" s="1222"/>
      <c r="CK21" s="1222"/>
      <c r="CL21" s="1222"/>
      <c r="CM21" s="1222"/>
      <c r="CN21" s="1222"/>
      <c r="CO21" s="1222"/>
      <c r="CP21" s="1223"/>
      <c r="CQ21" s="1222"/>
      <c r="CR21" s="1222"/>
      <c r="CS21" s="1222"/>
      <c r="CT21" s="1222"/>
      <c r="CU21" s="1222"/>
      <c r="CV21" s="1222"/>
      <c r="CW21" s="1222"/>
      <c r="CX21" s="1222"/>
      <c r="CY21" s="1222"/>
      <c r="CZ21" s="1222"/>
      <c r="DA21" s="1222"/>
      <c r="DB21" s="1223"/>
      <c r="DC21" s="1222"/>
      <c r="DD21" s="1224"/>
      <c r="DE21" s="1219"/>
    </row>
    <row r="22" spans="1:109" ht="17.25" customHeight="1" x14ac:dyDescent="0.2">
      <c r="B22" s="1225"/>
    </row>
    <row r="23" spans="1:109" ht="13.2" x14ac:dyDescent="0.2">
      <c r="B23" s="1225"/>
    </row>
    <row r="24" spans="1:109" ht="13.2" x14ac:dyDescent="0.2">
      <c r="B24" s="1225"/>
    </row>
    <row r="25" spans="1:109" ht="13.2" x14ac:dyDescent="0.2">
      <c r="B25" s="1225"/>
    </row>
    <row r="26" spans="1:109" ht="13.2" x14ac:dyDescent="0.2">
      <c r="B26" s="1225"/>
    </row>
    <row r="27" spans="1:109" ht="13.2" x14ac:dyDescent="0.2">
      <c r="B27" s="1225"/>
    </row>
    <row r="28" spans="1:109" ht="13.2" x14ac:dyDescent="0.2">
      <c r="B28" s="1225"/>
    </row>
    <row r="29" spans="1:109" ht="13.2" x14ac:dyDescent="0.2">
      <c r="B29" s="1225"/>
    </row>
    <row r="30" spans="1:109" ht="13.2" x14ac:dyDescent="0.2">
      <c r="B30" s="1225"/>
    </row>
    <row r="31" spans="1:109" ht="13.2" x14ac:dyDescent="0.2">
      <c r="B31" s="1225"/>
    </row>
    <row r="32" spans="1:109" ht="13.2" x14ac:dyDescent="0.2">
      <c r="B32" s="1225"/>
    </row>
    <row r="33" spans="2:109" ht="13.2" x14ac:dyDescent="0.2">
      <c r="B33" s="1225"/>
    </row>
    <row r="34" spans="2:109" ht="13.2" x14ac:dyDescent="0.2">
      <c r="B34" s="1225"/>
    </row>
    <row r="35" spans="2:109" ht="13.2" x14ac:dyDescent="0.2">
      <c r="B35" s="1225"/>
    </row>
    <row r="36" spans="2:109" ht="13.2" x14ac:dyDescent="0.2">
      <c r="B36" s="1225"/>
    </row>
    <row r="37" spans="2:109" ht="13.2" x14ac:dyDescent="0.2">
      <c r="B37" s="1225"/>
    </row>
    <row r="38" spans="2:109" ht="13.2" x14ac:dyDescent="0.2">
      <c r="B38" s="1225"/>
    </row>
    <row r="39" spans="2:109" ht="13.2" x14ac:dyDescent="0.2">
      <c r="B39" s="1227"/>
      <c r="C39" s="1228"/>
      <c r="D39" s="1228"/>
      <c r="E39" s="1228"/>
      <c r="F39" s="1228"/>
      <c r="G39" s="1228"/>
      <c r="H39" s="1228"/>
      <c r="I39" s="1228"/>
      <c r="J39" s="1228"/>
      <c r="K39" s="1228"/>
      <c r="L39" s="1228"/>
      <c r="M39" s="1228"/>
      <c r="N39" s="1228"/>
      <c r="O39" s="1228"/>
      <c r="P39" s="1228"/>
      <c r="Q39" s="1228"/>
      <c r="R39" s="1228"/>
      <c r="S39" s="1228"/>
      <c r="T39" s="1228"/>
      <c r="U39" s="1228"/>
      <c r="V39" s="1228"/>
      <c r="W39" s="1228"/>
      <c r="X39" s="1228"/>
      <c r="Y39" s="1228"/>
      <c r="Z39" s="1228"/>
      <c r="AA39" s="1228"/>
      <c r="AB39" s="1228"/>
      <c r="AC39" s="1228"/>
      <c r="AD39" s="1228"/>
      <c r="AE39" s="1228"/>
      <c r="AF39" s="1228"/>
      <c r="AG39" s="1228"/>
      <c r="AH39" s="1228"/>
      <c r="AI39" s="1228"/>
      <c r="AJ39" s="1228"/>
      <c r="AK39" s="1228"/>
      <c r="AL39" s="1228"/>
      <c r="AM39" s="1228"/>
      <c r="AN39" s="1228"/>
      <c r="AO39" s="1228"/>
      <c r="AP39" s="1228"/>
      <c r="AQ39" s="1228"/>
      <c r="AR39" s="1228"/>
      <c r="AS39" s="1228"/>
      <c r="AT39" s="1228"/>
      <c r="AU39" s="1228"/>
      <c r="AV39" s="1228"/>
      <c r="AW39" s="1228"/>
      <c r="AX39" s="1228"/>
      <c r="AY39" s="1228"/>
      <c r="AZ39" s="1228"/>
      <c r="BA39" s="1228"/>
      <c r="BB39" s="1228"/>
      <c r="BC39" s="1228"/>
      <c r="BD39" s="1228"/>
      <c r="BE39" s="1228"/>
      <c r="BF39" s="1228"/>
      <c r="BG39" s="1228"/>
      <c r="BH39" s="1228"/>
      <c r="BI39" s="1228"/>
      <c r="BJ39" s="1228"/>
      <c r="BK39" s="1228"/>
      <c r="BL39" s="1228"/>
      <c r="BM39" s="1228"/>
      <c r="BN39" s="1228"/>
      <c r="BO39" s="1228"/>
      <c r="BP39" s="1228"/>
      <c r="BQ39" s="1228"/>
      <c r="BR39" s="1228"/>
      <c r="BS39" s="1228"/>
      <c r="BT39" s="1228"/>
      <c r="BU39" s="1228"/>
      <c r="BV39" s="1228"/>
      <c r="BW39" s="1228"/>
      <c r="BX39" s="1228"/>
      <c r="BY39" s="1228"/>
      <c r="BZ39" s="1228"/>
      <c r="CA39" s="1228"/>
      <c r="CB39" s="1228"/>
      <c r="CC39" s="1228"/>
      <c r="CD39" s="1228"/>
      <c r="CE39" s="1228"/>
      <c r="CF39" s="1228"/>
      <c r="CG39" s="1228"/>
      <c r="CH39" s="1228"/>
      <c r="CI39" s="1228"/>
      <c r="CJ39" s="1228"/>
      <c r="CK39" s="1228"/>
      <c r="CL39" s="1228"/>
      <c r="CM39" s="1228"/>
      <c r="CN39" s="1228"/>
      <c r="CO39" s="1228"/>
      <c r="CP39" s="1228"/>
      <c r="CQ39" s="1228"/>
      <c r="CR39" s="1228"/>
      <c r="CS39" s="1228"/>
      <c r="CT39" s="1228"/>
      <c r="CU39" s="1228"/>
      <c r="CV39" s="1228"/>
      <c r="CW39" s="1228"/>
      <c r="CX39" s="1228"/>
      <c r="CY39" s="1228"/>
      <c r="CZ39" s="1228"/>
      <c r="DA39" s="1228"/>
      <c r="DB39" s="1228"/>
      <c r="DC39" s="1228"/>
      <c r="DD39" s="1229"/>
    </row>
    <row r="40" spans="2:109" ht="13.2" x14ac:dyDescent="0.2">
      <c r="B40" s="1230"/>
      <c r="DD40" s="1230"/>
      <c r="DE40" s="1219"/>
    </row>
    <row r="41" spans="2:109" ht="16.2" x14ac:dyDescent="0.2">
      <c r="B41" s="1231" t="s">
        <v>556</v>
      </c>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222"/>
      <c r="AV41" s="1222"/>
      <c r="AW41" s="1222"/>
      <c r="AX41" s="1222"/>
      <c r="AY41" s="1222"/>
      <c r="AZ41" s="1222"/>
      <c r="BA41" s="1222"/>
      <c r="BB41" s="1222"/>
      <c r="BC41" s="1222"/>
      <c r="BD41" s="1222"/>
      <c r="BE41" s="1222"/>
      <c r="BF41" s="1222"/>
      <c r="BG41" s="1222"/>
      <c r="BH41" s="1222"/>
      <c r="BI41" s="1222"/>
      <c r="BJ41" s="1222"/>
      <c r="BK41" s="1222"/>
      <c r="BL41" s="1222"/>
      <c r="BM41" s="1222"/>
      <c r="BN41" s="1222"/>
      <c r="BO41" s="1222"/>
      <c r="BP41" s="1222"/>
      <c r="BQ41" s="1222"/>
      <c r="BR41" s="1222"/>
      <c r="BS41" s="1222"/>
      <c r="BT41" s="1222"/>
      <c r="BU41" s="1222"/>
      <c r="BV41" s="1222"/>
      <c r="BW41" s="1222"/>
      <c r="BX41" s="1222"/>
      <c r="BY41" s="1222"/>
      <c r="BZ41" s="1222"/>
      <c r="CA41" s="1222"/>
      <c r="CB41" s="1222"/>
      <c r="CC41" s="1222"/>
      <c r="CD41" s="1222"/>
      <c r="CE41" s="1222"/>
      <c r="CF41" s="1222"/>
      <c r="CG41" s="1222"/>
      <c r="CH41" s="1222"/>
      <c r="CI41" s="1222"/>
      <c r="CJ41" s="1222"/>
      <c r="CK41" s="1222"/>
      <c r="CL41" s="1222"/>
      <c r="CM41" s="1222"/>
      <c r="CN41" s="1222"/>
      <c r="CO41" s="1222"/>
      <c r="CP41" s="1222"/>
      <c r="CQ41" s="1222"/>
      <c r="CR41" s="1222"/>
      <c r="CS41" s="1222"/>
      <c r="CT41" s="1222"/>
      <c r="CU41" s="1222"/>
      <c r="CV41" s="1222"/>
      <c r="CW41" s="1222"/>
      <c r="CX41" s="1222"/>
      <c r="CY41" s="1222"/>
      <c r="CZ41" s="1222"/>
      <c r="DA41" s="1222"/>
      <c r="DB41" s="1222"/>
      <c r="DC41" s="1222"/>
      <c r="DD41" s="1224"/>
    </row>
    <row r="42" spans="2:109" ht="13.2" x14ac:dyDescent="0.2">
      <c r="B42" s="1225"/>
      <c r="G42" s="1232"/>
      <c r="I42" s="1233"/>
      <c r="J42" s="1233"/>
      <c r="K42" s="1233"/>
      <c r="AM42" s="1232"/>
      <c r="AN42" s="1232" t="s">
        <v>557</v>
      </c>
      <c r="AP42" s="1233"/>
      <c r="AQ42" s="1233"/>
      <c r="AR42" s="1233"/>
      <c r="AY42" s="1232"/>
      <c r="BA42" s="1233"/>
      <c r="BB42" s="1233"/>
      <c r="BC42" s="1233"/>
      <c r="BK42" s="1232"/>
      <c r="BM42" s="1233"/>
      <c r="BN42" s="1233"/>
      <c r="BO42" s="1233"/>
      <c r="BW42" s="1232"/>
      <c r="BY42" s="1233"/>
      <c r="BZ42" s="1233"/>
      <c r="CA42" s="1233"/>
      <c r="CI42" s="1232"/>
      <c r="CK42" s="1233"/>
      <c r="CL42" s="1233"/>
      <c r="CM42" s="1233"/>
      <c r="CU42" s="1232"/>
      <c r="CW42" s="1233"/>
      <c r="CX42" s="1233"/>
      <c r="CY42" s="1233"/>
    </row>
    <row r="43" spans="2:109" ht="13.5" customHeight="1" x14ac:dyDescent="0.2">
      <c r="B43" s="1225"/>
      <c r="AN43" s="1234" t="s">
        <v>558</v>
      </c>
      <c r="AO43" s="1235"/>
      <c r="AP43" s="1235"/>
      <c r="AQ43" s="1235"/>
      <c r="AR43" s="1235"/>
      <c r="AS43" s="1235"/>
      <c r="AT43" s="1235"/>
      <c r="AU43" s="1235"/>
      <c r="AV43" s="1235"/>
      <c r="AW43" s="1235"/>
      <c r="AX43" s="1235"/>
      <c r="AY43" s="1235"/>
      <c r="AZ43" s="1235"/>
      <c r="BA43" s="1235"/>
      <c r="BB43" s="1235"/>
      <c r="BC43" s="1235"/>
      <c r="BD43" s="1235"/>
      <c r="BE43" s="1235"/>
      <c r="BF43" s="1235"/>
      <c r="BG43" s="1235"/>
      <c r="BH43" s="1235"/>
      <c r="BI43" s="1235"/>
      <c r="BJ43" s="1235"/>
      <c r="BK43" s="1235"/>
      <c r="BL43" s="1235"/>
      <c r="BM43" s="1235"/>
      <c r="BN43" s="1235"/>
      <c r="BO43" s="1235"/>
      <c r="BP43" s="1235"/>
      <c r="BQ43" s="1235"/>
      <c r="BR43" s="1235"/>
      <c r="BS43" s="1235"/>
      <c r="BT43" s="1235"/>
      <c r="BU43" s="1235"/>
      <c r="BV43" s="1235"/>
      <c r="BW43" s="1235"/>
      <c r="BX43" s="1235"/>
      <c r="BY43" s="1235"/>
      <c r="BZ43" s="1235"/>
      <c r="CA43" s="1235"/>
      <c r="CB43" s="1235"/>
      <c r="CC43" s="1235"/>
      <c r="CD43" s="1235"/>
      <c r="CE43" s="1235"/>
      <c r="CF43" s="1235"/>
      <c r="CG43" s="1235"/>
      <c r="CH43" s="1235"/>
      <c r="CI43" s="1235"/>
      <c r="CJ43" s="1235"/>
      <c r="CK43" s="1235"/>
      <c r="CL43" s="1235"/>
      <c r="CM43" s="1235"/>
      <c r="CN43" s="1235"/>
      <c r="CO43" s="1235"/>
      <c r="CP43" s="1235"/>
      <c r="CQ43" s="1235"/>
      <c r="CR43" s="1235"/>
      <c r="CS43" s="1235"/>
      <c r="CT43" s="1235"/>
      <c r="CU43" s="1235"/>
      <c r="CV43" s="1235"/>
      <c r="CW43" s="1235"/>
      <c r="CX43" s="1235"/>
      <c r="CY43" s="1235"/>
      <c r="CZ43" s="1235"/>
      <c r="DA43" s="1235"/>
      <c r="DB43" s="1235"/>
      <c r="DC43" s="1236"/>
    </row>
    <row r="44" spans="2:109" ht="13.2" x14ac:dyDescent="0.2">
      <c r="B44" s="1225"/>
      <c r="AN44" s="1237"/>
      <c r="AO44" s="1238"/>
      <c r="AP44" s="1238"/>
      <c r="AQ44" s="1238"/>
      <c r="AR44" s="1238"/>
      <c r="AS44" s="1238"/>
      <c r="AT44" s="1238"/>
      <c r="AU44" s="1238"/>
      <c r="AV44" s="1238"/>
      <c r="AW44" s="1238"/>
      <c r="AX44" s="1238"/>
      <c r="AY44" s="1238"/>
      <c r="AZ44" s="1238"/>
      <c r="BA44" s="1238"/>
      <c r="BB44" s="1238"/>
      <c r="BC44" s="1238"/>
      <c r="BD44" s="1238"/>
      <c r="BE44" s="1238"/>
      <c r="BF44" s="1238"/>
      <c r="BG44" s="1238"/>
      <c r="BH44" s="1238"/>
      <c r="BI44" s="1238"/>
      <c r="BJ44" s="1238"/>
      <c r="BK44" s="1238"/>
      <c r="BL44" s="1238"/>
      <c r="BM44" s="1238"/>
      <c r="BN44" s="1238"/>
      <c r="BO44" s="1238"/>
      <c r="BP44" s="1238"/>
      <c r="BQ44" s="1238"/>
      <c r="BR44" s="1238"/>
      <c r="BS44" s="1238"/>
      <c r="BT44" s="1238"/>
      <c r="BU44" s="1238"/>
      <c r="BV44" s="1238"/>
      <c r="BW44" s="1238"/>
      <c r="BX44" s="1238"/>
      <c r="BY44" s="1238"/>
      <c r="BZ44" s="1238"/>
      <c r="CA44" s="1238"/>
      <c r="CB44" s="1238"/>
      <c r="CC44" s="1238"/>
      <c r="CD44" s="1238"/>
      <c r="CE44" s="1238"/>
      <c r="CF44" s="1238"/>
      <c r="CG44" s="1238"/>
      <c r="CH44" s="1238"/>
      <c r="CI44" s="1238"/>
      <c r="CJ44" s="1238"/>
      <c r="CK44" s="1238"/>
      <c r="CL44" s="1238"/>
      <c r="CM44" s="1238"/>
      <c r="CN44" s="1238"/>
      <c r="CO44" s="1238"/>
      <c r="CP44" s="1238"/>
      <c r="CQ44" s="1238"/>
      <c r="CR44" s="1238"/>
      <c r="CS44" s="1238"/>
      <c r="CT44" s="1238"/>
      <c r="CU44" s="1238"/>
      <c r="CV44" s="1238"/>
      <c r="CW44" s="1238"/>
      <c r="CX44" s="1238"/>
      <c r="CY44" s="1238"/>
      <c r="CZ44" s="1238"/>
      <c r="DA44" s="1238"/>
      <c r="DB44" s="1238"/>
      <c r="DC44" s="1239"/>
    </row>
    <row r="45" spans="2:109" ht="13.2" x14ac:dyDescent="0.2">
      <c r="B45" s="1225"/>
      <c r="AN45" s="1237"/>
      <c r="AO45" s="1238"/>
      <c r="AP45" s="1238"/>
      <c r="AQ45" s="1238"/>
      <c r="AR45" s="1238"/>
      <c r="AS45" s="1238"/>
      <c r="AT45" s="1238"/>
      <c r="AU45" s="1238"/>
      <c r="AV45" s="1238"/>
      <c r="AW45" s="1238"/>
      <c r="AX45" s="1238"/>
      <c r="AY45" s="1238"/>
      <c r="AZ45" s="1238"/>
      <c r="BA45" s="1238"/>
      <c r="BB45" s="1238"/>
      <c r="BC45" s="1238"/>
      <c r="BD45" s="1238"/>
      <c r="BE45" s="1238"/>
      <c r="BF45" s="1238"/>
      <c r="BG45" s="1238"/>
      <c r="BH45" s="1238"/>
      <c r="BI45" s="1238"/>
      <c r="BJ45" s="1238"/>
      <c r="BK45" s="1238"/>
      <c r="BL45" s="1238"/>
      <c r="BM45" s="1238"/>
      <c r="BN45" s="1238"/>
      <c r="BO45" s="1238"/>
      <c r="BP45" s="1238"/>
      <c r="BQ45" s="1238"/>
      <c r="BR45" s="1238"/>
      <c r="BS45" s="1238"/>
      <c r="BT45" s="1238"/>
      <c r="BU45" s="1238"/>
      <c r="BV45" s="1238"/>
      <c r="BW45" s="1238"/>
      <c r="BX45" s="1238"/>
      <c r="BY45" s="1238"/>
      <c r="BZ45" s="1238"/>
      <c r="CA45" s="1238"/>
      <c r="CB45" s="1238"/>
      <c r="CC45" s="1238"/>
      <c r="CD45" s="1238"/>
      <c r="CE45" s="1238"/>
      <c r="CF45" s="1238"/>
      <c r="CG45" s="1238"/>
      <c r="CH45" s="1238"/>
      <c r="CI45" s="1238"/>
      <c r="CJ45" s="1238"/>
      <c r="CK45" s="1238"/>
      <c r="CL45" s="1238"/>
      <c r="CM45" s="1238"/>
      <c r="CN45" s="1238"/>
      <c r="CO45" s="1238"/>
      <c r="CP45" s="1238"/>
      <c r="CQ45" s="1238"/>
      <c r="CR45" s="1238"/>
      <c r="CS45" s="1238"/>
      <c r="CT45" s="1238"/>
      <c r="CU45" s="1238"/>
      <c r="CV45" s="1238"/>
      <c r="CW45" s="1238"/>
      <c r="CX45" s="1238"/>
      <c r="CY45" s="1238"/>
      <c r="CZ45" s="1238"/>
      <c r="DA45" s="1238"/>
      <c r="DB45" s="1238"/>
      <c r="DC45" s="1239"/>
    </row>
    <row r="46" spans="2:109" ht="13.2" x14ac:dyDescent="0.2">
      <c r="B46" s="1225"/>
      <c r="AN46" s="1237"/>
      <c r="AO46" s="1238"/>
      <c r="AP46" s="1238"/>
      <c r="AQ46" s="1238"/>
      <c r="AR46" s="1238"/>
      <c r="AS46" s="1238"/>
      <c r="AT46" s="1238"/>
      <c r="AU46" s="1238"/>
      <c r="AV46" s="1238"/>
      <c r="AW46" s="1238"/>
      <c r="AX46" s="1238"/>
      <c r="AY46" s="1238"/>
      <c r="AZ46" s="1238"/>
      <c r="BA46" s="1238"/>
      <c r="BB46" s="1238"/>
      <c r="BC46" s="1238"/>
      <c r="BD46" s="1238"/>
      <c r="BE46" s="1238"/>
      <c r="BF46" s="1238"/>
      <c r="BG46" s="1238"/>
      <c r="BH46" s="1238"/>
      <c r="BI46" s="1238"/>
      <c r="BJ46" s="1238"/>
      <c r="BK46" s="1238"/>
      <c r="BL46" s="1238"/>
      <c r="BM46" s="1238"/>
      <c r="BN46" s="1238"/>
      <c r="BO46" s="1238"/>
      <c r="BP46" s="1238"/>
      <c r="BQ46" s="1238"/>
      <c r="BR46" s="1238"/>
      <c r="BS46" s="1238"/>
      <c r="BT46" s="1238"/>
      <c r="BU46" s="1238"/>
      <c r="BV46" s="1238"/>
      <c r="BW46" s="1238"/>
      <c r="BX46" s="1238"/>
      <c r="BY46" s="1238"/>
      <c r="BZ46" s="1238"/>
      <c r="CA46" s="1238"/>
      <c r="CB46" s="1238"/>
      <c r="CC46" s="1238"/>
      <c r="CD46" s="1238"/>
      <c r="CE46" s="1238"/>
      <c r="CF46" s="1238"/>
      <c r="CG46" s="1238"/>
      <c r="CH46" s="1238"/>
      <c r="CI46" s="1238"/>
      <c r="CJ46" s="1238"/>
      <c r="CK46" s="1238"/>
      <c r="CL46" s="1238"/>
      <c r="CM46" s="1238"/>
      <c r="CN46" s="1238"/>
      <c r="CO46" s="1238"/>
      <c r="CP46" s="1238"/>
      <c r="CQ46" s="1238"/>
      <c r="CR46" s="1238"/>
      <c r="CS46" s="1238"/>
      <c r="CT46" s="1238"/>
      <c r="CU46" s="1238"/>
      <c r="CV46" s="1238"/>
      <c r="CW46" s="1238"/>
      <c r="CX46" s="1238"/>
      <c r="CY46" s="1238"/>
      <c r="CZ46" s="1238"/>
      <c r="DA46" s="1238"/>
      <c r="DB46" s="1238"/>
      <c r="DC46" s="1239"/>
    </row>
    <row r="47" spans="2:109" ht="13.2" x14ac:dyDescent="0.2">
      <c r="B47" s="1225"/>
      <c r="AN47" s="1240"/>
      <c r="AO47" s="1241"/>
      <c r="AP47" s="1241"/>
      <c r="AQ47" s="1241"/>
      <c r="AR47" s="1241"/>
      <c r="AS47" s="1241"/>
      <c r="AT47" s="1241"/>
      <c r="AU47" s="1241"/>
      <c r="AV47" s="1241"/>
      <c r="AW47" s="1241"/>
      <c r="AX47" s="1241"/>
      <c r="AY47" s="1241"/>
      <c r="AZ47" s="1241"/>
      <c r="BA47" s="1241"/>
      <c r="BB47" s="1241"/>
      <c r="BC47" s="1241"/>
      <c r="BD47" s="1241"/>
      <c r="BE47" s="1241"/>
      <c r="BF47" s="1241"/>
      <c r="BG47" s="1241"/>
      <c r="BH47" s="1241"/>
      <c r="BI47" s="1241"/>
      <c r="BJ47" s="1241"/>
      <c r="BK47" s="1241"/>
      <c r="BL47" s="1241"/>
      <c r="BM47" s="1241"/>
      <c r="BN47" s="1241"/>
      <c r="BO47" s="1241"/>
      <c r="BP47" s="1241"/>
      <c r="BQ47" s="1241"/>
      <c r="BR47" s="1241"/>
      <c r="BS47" s="1241"/>
      <c r="BT47" s="1241"/>
      <c r="BU47" s="1241"/>
      <c r="BV47" s="1241"/>
      <c r="BW47" s="1241"/>
      <c r="BX47" s="1241"/>
      <c r="BY47" s="1241"/>
      <c r="BZ47" s="1241"/>
      <c r="CA47" s="1241"/>
      <c r="CB47" s="1241"/>
      <c r="CC47" s="1241"/>
      <c r="CD47" s="1241"/>
      <c r="CE47" s="1241"/>
      <c r="CF47" s="1241"/>
      <c r="CG47" s="1241"/>
      <c r="CH47" s="1241"/>
      <c r="CI47" s="1241"/>
      <c r="CJ47" s="1241"/>
      <c r="CK47" s="1241"/>
      <c r="CL47" s="1241"/>
      <c r="CM47" s="1241"/>
      <c r="CN47" s="1241"/>
      <c r="CO47" s="1241"/>
      <c r="CP47" s="1241"/>
      <c r="CQ47" s="1241"/>
      <c r="CR47" s="1241"/>
      <c r="CS47" s="1241"/>
      <c r="CT47" s="1241"/>
      <c r="CU47" s="1241"/>
      <c r="CV47" s="1241"/>
      <c r="CW47" s="1241"/>
      <c r="CX47" s="1241"/>
      <c r="CY47" s="1241"/>
      <c r="CZ47" s="1241"/>
      <c r="DA47" s="1241"/>
      <c r="DB47" s="1241"/>
      <c r="DC47" s="1242"/>
    </row>
    <row r="48" spans="2:109" ht="13.2" x14ac:dyDescent="0.2">
      <c r="B48" s="1225"/>
      <c r="H48" s="1243"/>
      <c r="I48" s="1243"/>
      <c r="J48" s="1243"/>
      <c r="AN48" s="1243"/>
      <c r="AO48" s="1243"/>
      <c r="AP48" s="1243"/>
      <c r="AZ48" s="1243"/>
      <c r="BA48" s="1243"/>
      <c r="BB48" s="1243"/>
      <c r="BL48" s="1243"/>
      <c r="BM48" s="1243"/>
      <c r="BN48" s="1243"/>
      <c r="BX48" s="1243"/>
      <c r="BY48" s="1243"/>
      <c r="BZ48" s="1243"/>
      <c r="CJ48" s="1243"/>
      <c r="CK48" s="1243"/>
      <c r="CL48" s="1243"/>
      <c r="CV48" s="1243"/>
      <c r="CW48" s="1243"/>
      <c r="CX48" s="1243"/>
    </row>
    <row r="49" spans="1:109" ht="13.2" x14ac:dyDescent="0.2">
      <c r="B49" s="1225"/>
      <c r="AN49" s="1219" t="s">
        <v>559</v>
      </c>
    </row>
    <row r="50" spans="1:109" ht="13.2" x14ac:dyDescent="0.2">
      <c r="B50" s="1225"/>
      <c r="G50" s="1244"/>
      <c r="H50" s="1244"/>
      <c r="I50" s="1244"/>
      <c r="J50" s="1244"/>
      <c r="K50" s="1245"/>
      <c r="L50" s="1245"/>
      <c r="M50" s="1246"/>
      <c r="N50" s="1246"/>
      <c r="AN50" s="1247"/>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9"/>
      <c r="BP50" s="1250" t="s">
        <v>524</v>
      </c>
      <c r="BQ50" s="1250"/>
      <c r="BR50" s="1250"/>
      <c r="BS50" s="1250"/>
      <c r="BT50" s="1250"/>
      <c r="BU50" s="1250"/>
      <c r="BV50" s="1250"/>
      <c r="BW50" s="1250"/>
      <c r="BX50" s="1250" t="s">
        <v>525</v>
      </c>
      <c r="BY50" s="1250"/>
      <c r="BZ50" s="1250"/>
      <c r="CA50" s="1250"/>
      <c r="CB50" s="1250"/>
      <c r="CC50" s="1250"/>
      <c r="CD50" s="1250"/>
      <c r="CE50" s="1250"/>
      <c r="CF50" s="1250" t="s">
        <v>526</v>
      </c>
      <c r="CG50" s="1250"/>
      <c r="CH50" s="1250"/>
      <c r="CI50" s="1250"/>
      <c r="CJ50" s="1250"/>
      <c r="CK50" s="1250"/>
      <c r="CL50" s="1250"/>
      <c r="CM50" s="1250"/>
      <c r="CN50" s="1250" t="s">
        <v>527</v>
      </c>
      <c r="CO50" s="1250"/>
      <c r="CP50" s="1250"/>
      <c r="CQ50" s="1250"/>
      <c r="CR50" s="1250"/>
      <c r="CS50" s="1250"/>
      <c r="CT50" s="1250"/>
      <c r="CU50" s="1250"/>
      <c r="CV50" s="1250" t="s">
        <v>528</v>
      </c>
      <c r="CW50" s="1250"/>
      <c r="CX50" s="1250"/>
      <c r="CY50" s="1250"/>
      <c r="CZ50" s="1250"/>
      <c r="DA50" s="1250"/>
      <c r="DB50" s="1250"/>
      <c r="DC50" s="1250"/>
    </row>
    <row r="51" spans="1:109" ht="13.5" customHeight="1" x14ac:dyDescent="0.2">
      <c r="B51" s="1225"/>
      <c r="G51" s="1251"/>
      <c r="H51" s="1251"/>
      <c r="I51" s="1252"/>
      <c r="J51" s="1252"/>
      <c r="K51" s="1253"/>
      <c r="L51" s="1253"/>
      <c r="M51" s="1253"/>
      <c r="N51" s="1253"/>
      <c r="AM51" s="1243"/>
      <c r="AN51" s="1254" t="s">
        <v>560</v>
      </c>
      <c r="AO51" s="1254"/>
      <c r="AP51" s="1254"/>
      <c r="AQ51" s="1254"/>
      <c r="AR51" s="1254"/>
      <c r="AS51" s="1254"/>
      <c r="AT51" s="1254"/>
      <c r="AU51" s="1254"/>
      <c r="AV51" s="1254"/>
      <c r="AW51" s="1254"/>
      <c r="AX51" s="1254"/>
      <c r="AY51" s="1254"/>
      <c r="AZ51" s="1254"/>
      <c r="BA51" s="1254"/>
      <c r="BB51" s="1254" t="s">
        <v>561</v>
      </c>
      <c r="BC51" s="1254"/>
      <c r="BD51" s="1254"/>
      <c r="BE51" s="1254"/>
      <c r="BF51" s="1254"/>
      <c r="BG51" s="1254"/>
      <c r="BH51" s="1254"/>
      <c r="BI51" s="1254"/>
      <c r="BJ51" s="1254"/>
      <c r="BK51" s="1254"/>
      <c r="BL51" s="1254"/>
      <c r="BM51" s="1254"/>
      <c r="BN51" s="1254"/>
      <c r="BO51" s="1254"/>
      <c r="BP51" s="1255"/>
      <c r="BQ51" s="1255"/>
      <c r="BR51" s="1255"/>
      <c r="BS51" s="1255"/>
      <c r="BT51" s="1255"/>
      <c r="BU51" s="1255"/>
      <c r="BV51" s="1255"/>
      <c r="BW51" s="1255"/>
      <c r="BX51" s="1255"/>
      <c r="BY51" s="1255"/>
      <c r="BZ51" s="1255"/>
      <c r="CA51" s="1255"/>
      <c r="CB51" s="1255"/>
      <c r="CC51" s="1255"/>
      <c r="CD51" s="1255"/>
      <c r="CE51" s="1255"/>
      <c r="CF51" s="1255"/>
      <c r="CG51" s="1255"/>
      <c r="CH51" s="1255"/>
      <c r="CI51" s="1255"/>
      <c r="CJ51" s="1255"/>
      <c r="CK51" s="1255"/>
      <c r="CL51" s="1255"/>
      <c r="CM51" s="1255"/>
      <c r="CN51" s="1255"/>
      <c r="CO51" s="1255"/>
      <c r="CP51" s="1255"/>
      <c r="CQ51" s="1255"/>
      <c r="CR51" s="1255"/>
      <c r="CS51" s="1255"/>
      <c r="CT51" s="1255"/>
      <c r="CU51" s="1255"/>
      <c r="CV51" s="1255"/>
      <c r="CW51" s="1255"/>
      <c r="CX51" s="1255"/>
      <c r="CY51" s="1255"/>
      <c r="CZ51" s="1255"/>
      <c r="DA51" s="1255"/>
      <c r="DB51" s="1255"/>
      <c r="DC51" s="1255"/>
    </row>
    <row r="52" spans="1:109" ht="13.2" x14ac:dyDescent="0.2">
      <c r="B52" s="1225"/>
      <c r="G52" s="1251"/>
      <c r="H52" s="1251"/>
      <c r="I52" s="1252"/>
      <c r="J52" s="1252"/>
      <c r="K52" s="1253"/>
      <c r="L52" s="1253"/>
      <c r="M52" s="1253"/>
      <c r="N52" s="1253"/>
      <c r="AM52" s="1243"/>
      <c r="AN52" s="1254"/>
      <c r="AO52" s="1254"/>
      <c r="AP52" s="1254"/>
      <c r="AQ52" s="1254"/>
      <c r="AR52" s="1254"/>
      <c r="AS52" s="1254"/>
      <c r="AT52" s="1254"/>
      <c r="AU52" s="1254"/>
      <c r="AV52" s="1254"/>
      <c r="AW52" s="1254"/>
      <c r="AX52" s="1254"/>
      <c r="AY52" s="1254"/>
      <c r="AZ52" s="1254"/>
      <c r="BA52" s="1254"/>
      <c r="BB52" s="1254"/>
      <c r="BC52" s="1254"/>
      <c r="BD52" s="1254"/>
      <c r="BE52" s="1254"/>
      <c r="BF52" s="1254"/>
      <c r="BG52" s="1254"/>
      <c r="BH52" s="1254"/>
      <c r="BI52" s="1254"/>
      <c r="BJ52" s="1254"/>
      <c r="BK52" s="1254"/>
      <c r="BL52" s="1254"/>
      <c r="BM52" s="1254"/>
      <c r="BN52" s="1254"/>
      <c r="BO52" s="1254"/>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ht="13.2" x14ac:dyDescent="0.2">
      <c r="A53" s="1233"/>
      <c r="B53" s="1225"/>
      <c r="G53" s="1251"/>
      <c r="H53" s="1251"/>
      <c r="I53" s="1244"/>
      <c r="J53" s="1244"/>
      <c r="K53" s="1253"/>
      <c r="L53" s="1253"/>
      <c r="M53" s="1253"/>
      <c r="N53" s="1253"/>
      <c r="AM53" s="1243"/>
      <c r="AN53" s="1254"/>
      <c r="AO53" s="1254"/>
      <c r="AP53" s="1254"/>
      <c r="AQ53" s="1254"/>
      <c r="AR53" s="1254"/>
      <c r="AS53" s="1254"/>
      <c r="AT53" s="1254"/>
      <c r="AU53" s="1254"/>
      <c r="AV53" s="1254"/>
      <c r="AW53" s="1254"/>
      <c r="AX53" s="1254"/>
      <c r="AY53" s="1254"/>
      <c r="AZ53" s="1254"/>
      <c r="BA53" s="1254"/>
      <c r="BB53" s="1254" t="s">
        <v>562</v>
      </c>
      <c r="BC53" s="1254"/>
      <c r="BD53" s="1254"/>
      <c r="BE53" s="1254"/>
      <c r="BF53" s="1254"/>
      <c r="BG53" s="1254"/>
      <c r="BH53" s="1254"/>
      <c r="BI53" s="1254"/>
      <c r="BJ53" s="1254"/>
      <c r="BK53" s="1254"/>
      <c r="BL53" s="1254"/>
      <c r="BM53" s="1254"/>
      <c r="BN53" s="1254"/>
      <c r="BO53" s="1254"/>
      <c r="BP53" s="1255">
        <v>72.8</v>
      </c>
      <c r="BQ53" s="1255"/>
      <c r="BR53" s="1255"/>
      <c r="BS53" s="1255"/>
      <c r="BT53" s="1255"/>
      <c r="BU53" s="1255"/>
      <c r="BV53" s="1255"/>
      <c r="BW53" s="1255"/>
      <c r="BX53" s="1255">
        <v>77.7</v>
      </c>
      <c r="BY53" s="1255"/>
      <c r="BZ53" s="1255"/>
      <c r="CA53" s="1255"/>
      <c r="CB53" s="1255"/>
      <c r="CC53" s="1255"/>
      <c r="CD53" s="1255"/>
      <c r="CE53" s="1255"/>
      <c r="CF53" s="1255">
        <v>79.099999999999994</v>
      </c>
      <c r="CG53" s="1255"/>
      <c r="CH53" s="1255"/>
      <c r="CI53" s="1255"/>
      <c r="CJ53" s="1255"/>
      <c r="CK53" s="1255"/>
      <c r="CL53" s="1255"/>
      <c r="CM53" s="1255"/>
      <c r="CN53" s="1255">
        <v>80.599999999999994</v>
      </c>
      <c r="CO53" s="1255"/>
      <c r="CP53" s="1255"/>
      <c r="CQ53" s="1255"/>
      <c r="CR53" s="1255"/>
      <c r="CS53" s="1255"/>
      <c r="CT53" s="1255"/>
      <c r="CU53" s="1255"/>
      <c r="CV53" s="1255">
        <v>77.8</v>
      </c>
      <c r="CW53" s="1255"/>
      <c r="CX53" s="1255"/>
      <c r="CY53" s="1255"/>
      <c r="CZ53" s="1255"/>
      <c r="DA53" s="1255"/>
      <c r="DB53" s="1255"/>
      <c r="DC53" s="1255"/>
    </row>
    <row r="54" spans="1:109" ht="13.2" x14ac:dyDescent="0.2">
      <c r="A54" s="1233"/>
      <c r="B54" s="1225"/>
      <c r="G54" s="1251"/>
      <c r="H54" s="1251"/>
      <c r="I54" s="1244"/>
      <c r="J54" s="1244"/>
      <c r="K54" s="1253"/>
      <c r="L54" s="1253"/>
      <c r="M54" s="1253"/>
      <c r="N54" s="1253"/>
      <c r="AM54" s="1243"/>
      <c r="AN54" s="1254"/>
      <c r="AO54" s="1254"/>
      <c r="AP54" s="1254"/>
      <c r="AQ54" s="1254"/>
      <c r="AR54" s="1254"/>
      <c r="AS54" s="1254"/>
      <c r="AT54" s="1254"/>
      <c r="AU54" s="1254"/>
      <c r="AV54" s="1254"/>
      <c r="AW54" s="1254"/>
      <c r="AX54" s="1254"/>
      <c r="AY54" s="1254"/>
      <c r="AZ54" s="1254"/>
      <c r="BA54" s="1254"/>
      <c r="BB54" s="1254"/>
      <c r="BC54" s="1254"/>
      <c r="BD54" s="1254"/>
      <c r="BE54" s="1254"/>
      <c r="BF54" s="1254"/>
      <c r="BG54" s="1254"/>
      <c r="BH54" s="1254"/>
      <c r="BI54" s="1254"/>
      <c r="BJ54" s="1254"/>
      <c r="BK54" s="1254"/>
      <c r="BL54" s="1254"/>
      <c r="BM54" s="1254"/>
      <c r="BN54" s="1254"/>
      <c r="BO54" s="1254"/>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ht="13.2" x14ac:dyDescent="0.2">
      <c r="A55" s="1233"/>
      <c r="B55" s="1225"/>
      <c r="G55" s="1244"/>
      <c r="H55" s="1244"/>
      <c r="I55" s="1244"/>
      <c r="J55" s="1244"/>
      <c r="K55" s="1253"/>
      <c r="L55" s="1253"/>
      <c r="M55" s="1253"/>
      <c r="N55" s="1253"/>
      <c r="AN55" s="1250" t="s">
        <v>563</v>
      </c>
      <c r="AO55" s="1250"/>
      <c r="AP55" s="1250"/>
      <c r="AQ55" s="1250"/>
      <c r="AR55" s="1250"/>
      <c r="AS55" s="1250"/>
      <c r="AT55" s="1250"/>
      <c r="AU55" s="1250"/>
      <c r="AV55" s="1250"/>
      <c r="AW55" s="1250"/>
      <c r="AX55" s="1250"/>
      <c r="AY55" s="1250"/>
      <c r="AZ55" s="1250"/>
      <c r="BA55" s="1250"/>
      <c r="BB55" s="1254" t="s">
        <v>561</v>
      </c>
      <c r="BC55" s="1254"/>
      <c r="BD55" s="1254"/>
      <c r="BE55" s="1254"/>
      <c r="BF55" s="1254"/>
      <c r="BG55" s="1254"/>
      <c r="BH55" s="1254"/>
      <c r="BI55" s="1254"/>
      <c r="BJ55" s="1254"/>
      <c r="BK55" s="1254"/>
      <c r="BL55" s="1254"/>
      <c r="BM55" s="1254"/>
      <c r="BN55" s="1254"/>
      <c r="BO55" s="1254"/>
      <c r="BP55" s="1255">
        <v>3</v>
      </c>
      <c r="BQ55" s="1255"/>
      <c r="BR55" s="1255"/>
      <c r="BS55" s="1255"/>
      <c r="BT55" s="1255"/>
      <c r="BU55" s="1255"/>
      <c r="BV55" s="1255"/>
      <c r="BW55" s="1255"/>
      <c r="BX55" s="1255">
        <v>0</v>
      </c>
      <c r="BY55" s="1255"/>
      <c r="BZ55" s="1255"/>
      <c r="CA55" s="1255"/>
      <c r="CB55" s="1255"/>
      <c r="CC55" s="1255"/>
      <c r="CD55" s="1255"/>
      <c r="CE55" s="1255"/>
      <c r="CF55" s="1255">
        <v>0</v>
      </c>
      <c r="CG55" s="1255"/>
      <c r="CH55" s="1255"/>
      <c r="CI55" s="1255"/>
      <c r="CJ55" s="1255"/>
      <c r="CK55" s="1255"/>
      <c r="CL55" s="1255"/>
      <c r="CM55" s="1255"/>
      <c r="CN55" s="1255">
        <v>0</v>
      </c>
      <c r="CO55" s="1255"/>
      <c r="CP55" s="1255"/>
      <c r="CQ55" s="1255"/>
      <c r="CR55" s="1255"/>
      <c r="CS55" s="1255"/>
      <c r="CT55" s="1255"/>
      <c r="CU55" s="1255"/>
      <c r="CV55" s="1255">
        <v>0</v>
      </c>
      <c r="CW55" s="1255"/>
      <c r="CX55" s="1255"/>
      <c r="CY55" s="1255"/>
      <c r="CZ55" s="1255"/>
      <c r="DA55" s="1255"/>
      <c r="DB55" s="1255"/>
      <c r="DC55" s="1255"/>
    </row>
    <row r="56" spans="1:109" ht="13.2" x14ac:dyDescent="0.2">
      <c r="A56" s="1233"/>
      <c r="B56" s="1225"/>
      <c r="G56" s="1244"/>
      <c r="H56" s="1244"/>
      <c r="I56" s="1244"/>
      <c r="J56" s="1244"/>
      <c r="K56" s="1253"/>
      <c r="L56" s="1253"/>
      <c r="M56" s="1253"/>
      <c r="N56" s="1253"/>
      <c r="AN56" s="1250"/>
      <c r="AO56" s="1250"/>
      <c r="AP56" s="1250"/>
      <c r="AQ56" s="1250"/>
      <c r="AR56" s="1250"/>
      <c r="AS56" s="1250"/>
      <c r="AT56" s="1250"/>
      <c r="AU56" s="1250"/>
      <c r="AV56" s="1250"/>
      <c r="AW56" s="1250"/>
      <c r="AX56" s="1250"/>
      <c r="AY56" s="1250"/>
      <c r="AZ56" s="1250"/>
      <c r="BA56" s="1250"/>
      <c r="BB56" s="1254"/>
      <c r="BC56" s="1254"/>
      <c r="BD56" s="1254"/>
      <c r="BE56" s="1254"/>
      <c r="BF56" s="1254"/>
      <c r="BG56" s="1254"/>
      <c r="BH56" s="1254"/>
      <c r="BI56" s="1254"/>
      <c r="BJ56" s="1254"/>
      <c r="BK56" s="1254"/>
      <c r="BL56" s="1254"/>
      <c r="BM56" s="1254"/>
      <c r="BN56" s="1254"/>
      <c r="BO56" s="1254"/>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1233" customFormat="1" ht="13.2" x14ac:dyDescent="0.2">
      <c r="B57" s="1256"/>
      <c r="G57" s="1244"/>
      <c r="H57" s="1244"/>
      <c r="I57" s="1257"/>
      <c r="J57" s="1257"/>
      <c r="K57" s="1253"/>
      <c r="L57" s="1253"/>
      <c r="M57" s="1253"/>
      <c r="N57" s="1253"/>
      <c r="AM57" s="1219"/>
      <c r="AN57" s="1250"/>
      <c r="AO57" s="1250"/>
      <c r="AP57" s="1250"/>
      <c r="AQ57" s="1250"/>
      <c r="AR57" s="1250"/>
      <c r="AS57" s="1250"/>
      <c r="AT57" s="1250"/>
      <c r="AU57" s="1250"/>
      <c r="AV57" s="1250"/>
      <c r="AW57" s="1250"/>
      <c r="AX57" s="1250"/>
      <c r="AY57" s="1250"/>
      <c r="AZ57" s="1250"/>
      <c r="BA57" s="1250"/>
      <c r="BB57" s="1254" t="s">
        <v>562</v>
      </c>
      <c r="BC57" s="1254"/>
      <c r="BD57" s="1254"/>
      <c r="BE57" s="1254"/>
      <c r="BF57" s="1254"/>
      <c r="BG57" s="1254"/>
      <c r="BH57" s="1254"/>
      <c r="BI57" s="1254"/>
      <c r="BJ57" s="1254"/>
      <c r="BK57" s="1254"/>
      <c r="BL57" s="1254"/>
      <c r="BM57" s="1254"/>
      <c r="BN57" s="1254"/>
      <c r="BO57" s="1254"/>
      <c r="BP57" s="1255">
        <v>63.3</v>
      </c>
      <c r="BQ57" s="1255"/>
      <c r="BR57" s="1255"/>
      <c r="BS57" s="1255"/>
      <c r="BT57" s="1255"/>
      <c r="BU57" s="1255"/>
      <c r="BV57" s="1255"/>
      <c r="BW57" s="1255"/>
      <c r="BX57" s="1255">
        <v>61.5</v>
      </c>
      <c r="BY57" s="1255"/>
      <c r="BZ57" s="1255"/>
      <c r="CA57" s="1255"/>
      <c r="CB57" s="1255"/>
      <c r="CC57" s="1255"/>
      <c r="CD57" s="1255"/>
      <c r="CE57" s="1255"/>
      <c r="CF57" s="1255">
        <v>60.8</v>
      </c>
      <c r="CG57" s="1255"/>
      <c r="CH57" s="1255"/>
      <c r="CI57" s="1255"/>
      <c r="CJ57" s="1255"/>
      <c r="CK57" s="1255"/>
      <c r="CL57" s="1255"/>
      <c r="CM57" s="1255"/>
      <c r="CN57" s="1255">
        <v>62.2</v>
      </c>
      <c r="CO57" s="1255"/>
      <c r="CP57" s="1255"/>
      <c r="CQ57" s="1255"/>
      <c r="CR57" s="1255"/>
      <c r="CS57" s="1255"/>
      <c r="CT57" s="1255"/>
      <c r="CU57" s="1255"/>
      <c r="CV57" s="1255">
        <v>62.5</v>
      </c>
      <c r="CW57" s="1255"/>
      <c r="CX57" s="1255"/>
      <c r="CY57" s="1255"/>
      <c r="CZ57" s="1255"/>
      <c r="DA57" s="1255"/>
      <c r="DB57" s="1255"/>
      <c r="DC57" s="1255"/>
      <c r="DD57" s="1258"/>
      <c r="DE57" s="1256"/>
    </row>
    <row r="58" spans="1:109" s="1233" customFormat="1" ht="13.2" x14ac:dyDescent="0.2">
      <c r="A58" s="1219"/>
      <c r="B58" s="1256"/>
      <c r="G58" s="1244"/>
      <c r="H58" s="1244"/>
      <c r="I58" s="1257"/>
      <c r="J58" s="1257"/>
      <c r="K58" s="1253"/>
      <c r="L58" s="1253"/>
      <c r="M58" s="1253"/>
      <c r="N58" s="1253"/>
      <c r="AM58" s="1219"/>
      <c r="AN58" s="1250"/>
      <c r="AO58" s="1250"/>
      <c r="AP58" s="1250"/>
      <c r="AQ58" s="1250"/>
      <c r="AR58" s="1250"/>
      <c r="AS58" s="1250"/>
      <c r="AT58" s="1250"/>
      <c r="AU58" s="1250"/>
      <c r="AV58" s="1250"/>
      <c r="AW58" s="1250"/>
      <c r="AX58" s="1250"/>
      <c r="AY58" s="1250"/>
      <c r="AZ58" s="1250"/>
      <c r="BA58" s="1250"/>
      <c r="BB58" s="1254"/>
      <c r="BC58" s="1254"/>
      <c r="BD58" s="1254"/>
      <c r="BE58" s="1254"/>
      <c r="BF58" s="1254"/>
      <c r="BG58" s="1254"/>
      <c r="BH58" s="1254"/>
      <c r="BI58" s="1254"/>
      <c r="BJ58" s="1254"/>
      <c r="BK58" s="1254"/>
      <c r="BL58" s="1254"/>
      <c r="BM58" s="1254"/>
      <c r="BN58" s="1254"/>
      <c r="BO58" s="1254"/>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1258"/>
      <c r="DE58" s="1256"/>
    </row>
    <row r="59" spans="1:109" s="1233" customFormat="1" ht="13.2" x14ac:dyDescent="0.2">
      <c r="A59" s="1219"/>
      <c r="B59" s="1256"/>
      <c r="K59" s="1259"/>
      <c r="L59" s="1259"/>
      <c r="M59" s="1259"/>
      <c r="N59" s="1259"/>
      <c r="AQ59" s="1259"/>
      <c r="AR59" s="1259"/>
      <c r="AS59" s="1259"/>
      <c r="AT59" s="1259"/>
      <c r="BC59" s="1259"/>
      <c r="BD59" s="1259"/>
      <c r="BE59" s="1259"/>
      <c r="BF59" s="1259"/>
      <c r="BO59" s="1259"/>
      <c r="BP59" s="1259"/>
      <c r="BQ59" s="1259"/>
      <c r="BR59" s="1259"/>
      <c r="CA59" s="1259"/>
      <c r="CB59" s="1259"/>
      <c r="CC59" s="1259"/>
      <c r="CD59" s="1259"/>
      <c r="CM59" s="1259"/>
      <c r="CN59" s="1259"/>
      <c r="CO59" s="1259"/>
      <c r="CP59" s="1259"/>
      <c r="CY59" s="1259"/>
      <c r="CZ59" s="1259"/>
      <c r="DA59" s="1259"/>
      <c r="DB59" s="1259"/>
      <c r="DC59" s="1259"/>
      <c r="DD59" s="1258"/>
      <c r="DE59" s="1256"/>
    </row>
    <row r="60" spans="1:109" s="1233" customFormat="1" ht="13.2" x14ac:dyDescent="0.2">
      <c r="A60" s="1219"/>
      <c r="B60" s="1256"/>
      <c r="K60" s="1259"/>
      <c r="L60" s="1259"/>
      <c r="M60" s="1259"/>
      <c r="N60" s="1259"/>
      <c r="AQ60" s="1259"/>
      <c r="AR60" s="1259"/>
      <c r="AS60" s="1259"/>
      <c r="AT60" s="1259"/>
      <c r="BC60" s="1259"/>
      <c r="BD60" s="1259"/>
      <c r="BE60" s="1259"/>
      <c r="BF60" s="1259"/>
      <c r="BO60" s="1259"/>
      <c r="BP60" s="1259"/>
      <c r="BQ60" s="1259"/>
      <c r="BR60" s="1259"/>
      <c r="CA60" s="1259"/>
      <c r="CB60" s="1259"/>
      <c r="CC60" s="1259"/>
      <c r="CD60" s="1259"/>
      <c r="CM60" s="1259"/>
      <c r="CN60" s="1259"/>
      <c r="CO60" s="1259"/>
      <c r="CP60" s="1259"/>
      <c r="CY60" s="1259"/>
      <c r="CZ60" s="1259"/>
      <c r="DA60" s="1259"/>
      <c r="DB60" s="1259"/>
      <c r="DC60" s="1259"/>
      <c r="DD60" s="1258"/>
      <c r="DE60" s="1256"/>
    </row>
    <row r="61" spans="1:109" s="1233" customFormat="1" ht="13.2" x14ac:dyDescent="0.2">
      <c r="A61" s="1219"/>
      <c r="B61" s="1260"/>
      <c r="C61" s="1261"/>
      <c r="D61" s="1261"/>
      <c r="E61" s="1261"/>
      <c r="F61" s="1261"/>
      <c r="G61" s="1261"/>
      <c r="H61" s="1261"/>
      <c r="I61" s="1261"/>
      <c r="J61" s="1261"/>
      <c r="K61" s="1261"/>
      <c r="L61" s="1261"/>
      <c r="M61" s="1262"/>
      <c r="N61" s="1262"/>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2"/>
      <c r="AT61" s="1262"/>
      <c r="AU61" s="1261"/>
      <c r="AV61" s="1261"/>
      <c r="AW61" s="1261"/>
      <c r="AX61" s="1261"/>
      <c r="AY61" s="1261"/>
      <c r="AZ61" s="1261"/>
      <c r="BA61" s="1261"/>
      <c r="BB61" s="1261"/>
      <c r="BC61" s="1261"/>
      <c r="BD61" s="1261"/>
      <c r="BE61" s="1262"/>
      <c r="BF61" s="1262"/>
      <c r="BG61" s="1261"/>
      <c r="BH61" s="1261"/>
      <c r="BI61" s="1261"/>
      <c r="BJ61" s="1261"/>
      <c r="BK61" s="1261"/>
      <c r="BL61" s="1261"/>
      <c r="BM61" s="1261"/>
      <c r="BN61" s="1261"/>
      <c r="BO61" s="1261"/>
      <c r="BP61" s="1261"/>
      <c r="BQ61" s="1262"/>
      <c r="BR61" s="1262"/>
      <c r="BS61" s="1261"/>
      <c r="BT61" s="1261"/>
      <c r="BU61" s="1261"/>
      <c r="BV61" s="1261"/>
      <c r="BW61" s="1261"/>
      <c r="BX61" s="1261"/>
      <c r="BY61" s="1261"/>
      <c r="BZ61" s="1261"/>
      <c r="CA61" s="1261"/>
      <c r="CB61" s="1261"/>
      <c r="CC61" s="1262"/>
      <c r="CD61" s="1262"/>
      <c r="CE61" s="1261"/>
      <c r="CF61" s="1261"/>
      <c r="CG61" s="1261"/>
      <c r="CH61" s="1261"/>
      <c r="CI61" s="1261"/>
      <c r="CJ61" s="1261"/>
      <c r="CK61" s="1261"/>
      <c r="CL61" s="1261"/>
      <c r="CM61" s="1261"/>
      <c r="CN61" s="1261"/>
      <c r="CO61" s="1262"/>
      <c r="CP61" s="1262"/>
      <c r="CQ61" s="1261"/>
      <c r="CR61" s="1261"/>
      <c r="CS61" s="1261"/>
      <c r="CT61" s="1261"/>
      <c r="CU61" s="1261"/>
      <c r="CV61" s="1261"/>
      <c r="CW61" s="1261"/>
      <c r="CX61" s="1261"/>
      <c r="CY61" s="1261"/>
      <c r="CZ61" s="1261"/>
      <c r="DA61" s="1262"/>
      <c r="DB61" s="1262"/>
      <c r="DC61" s="1262"/>
      <c r="DD61" s="1263"/>
      <c r="DE61" s="1256"/>
    </row>
    <row r="62" spans="1:109" ht="13.2" x14ac:dyDescent="0.2">
      <c r="B62" s="1230"/>
      <c r="C62" s="1230"/>
      <c r="D62" s="1230"/>
      <c r="E62" s="1230"/>
      <c r="F62" s="1230"/>
      <c r="G62" s="1230"/>
      <c r="H62" s="1230"/>
      <c r="I62" s="1230"/>
      <c r="J62" s="1230"/>
      <c r="K62" s="1230"/>
      <c r="L62" s="1230"/>
      <c r="M62" s="1230"/>
      <c r="N62" s="1230"/>
      <c r="O62" s="1230"/>
      <c r="P62" s="1230"/>
      <c r="Q62" s="1230"/>
      <c r="R62" s="1230"/>
      <c r="S62" s="1230"/>
      <c r="T62" s="1230"/>
      <c r="U62" s="1230"/>
      <c r="V62" s="1230"/>
      <c r="W62" s="1230"/>
      <c r="X62" s="1230"/>
      <c r="Y62" s="1230"/>
      <c r="Z62" s="1230"/>
      <c r="AA62" s="1230"/>
      <c r="AB62" s="1230"/>
      <c r="AC62" s="1230"/>
      <c r="AD62" s="1230"/>
      <c r="AE62" s="1230"/>
      <c r="AF62" s="1230"/>
      <c r="AG62" s="1230"/>
      <c r="AH62" s="1230"/>
      <c r="AI62" s="1230"/>
      <c r="AJ62" s="1230"/>
      <c r="AK62" s="1230"/>
      <c r="AL62" s="1230"/>
      <c r="AM62" s="1230"/>
      <c r="AN62" s="1230"/>
      <c r="AO62" s="1230"/>
      <c r="AP62" s="1230"/>
      <c r="AQ62" s="1230"/>
      <c r="AR62" s="1230"/>
      <c r="AS62" s="1230"/>
      <c r="AT62" s="1230"/>
      <c r="AU62" s="1230"/>
      <c r="AV62" s="1230"/>
      <c r="AW62" s="1230"/>
      <c r="AX62" s="1230"/>
      <c r="AY62" s="1230"/>
      <c r="AZ62" s="1230"/>
      <c r="BA62" s="1230"/>
      <c r="BB62" s="1230"/>
      <c r="BC62" s="1230"/>
      <c r="BD62" s="1230"/>
      <c r="BE62" s="1230"/>
      <c r="BF62" s="1230"/>
      <c r="BG62" s="1230"/>
      <c r="BH62" s="1230"/>
      <c r="BI62" s="1230"/>
      <c r="BJ62" s="1230"/>
      <c r="BK62" s="1230"/>
      <c r="BL62" s="1230"/>
      <c r="BM62" s="1230"/>
      <c r="BN62" s="1230"/>
      <c r="BO62" s="1230"/>
      <c r="BP62" s="1230"/>
      <c r="BQ62" s="1230"/>
      <c r="BR62" s="1230"/>
      <c r="BS62" s="1230"/>
      <c r="BT62" s="1230"/>
      <c r="BU62" s="1230"/>
      <c r="BV62" s="1230"/>
      <c r="BW62" s="1230"/>
      <c r="BX62" s="1230"/>
      <c r="BY62" s="1230"/>
      <c r="BZ62" s="1230"/>
      <c r="CA62" s="1230"/>
      <c r="CB62" s="1230"/>
      <c r="CC62" s="1230"/>
      <c r="CD62" s="1230"/>
      <c r="CE62" s="1230"/>
      <c r="CF62" s="1230"/>
      <c r="CG62" s="1230"/>
      <c r="CH62" s="1230"/>
      <c r="CI62" s="1230"/>
      <c r="CJ62" s="1230"/>
      <c r="CK62" s="1230"/>
      <c r="CL62" s="1230"/>
      <c r="CM62" s="1230"/>
      <c r="CN62" s="1230"/>
      <c r="CO62" s="1230"/>
      <c r="CP62" s="1230"/>
      <c r="CQ62" s="1230"/>
      <c r="CR62" s="1230"/>
      <c r="CS62" s="1230"/>
      <c r="CT62" s="1230"/>
      <c r="CU62" s="1230"/>
      <c r="CV62" s="1230"/>
      <c r="CW62" s="1230"/>
      <c r="CX62" s="1230"/>
      <c r="CY62" s="1230"/>
      <c r="CZ62" s="1230"/>
      <c r="DA62" s="1230"/>
      <c r="DB62" s="1230"/>
      <c r="DC62" s="1230"/>
      <c r="DD62" s="1230"/>
      <c r="DE62" s="1219"/>
    </row>
    <row r="63" spans="1:109" ht="16.2" x14ac:dyDescent="0.2">
      <c r="B63" s="1264" t="s">
        <v>564</v>
      </c>
    </row>
    <row r="64" spans="1:109" ht="13.2" x14ac:dyDescent="0.2">
      <c r="B64" s="1225"/>
      <c r="G64" s="1232"/>
      <c r="I64" s="1265"/>
      <c r="J64" s="1265"/>
      <c r="K64" s="1265"/>
      <c r="L64" s="1265"/>
      <c r="M64" s="1265"/>
      <c r="N64" s="1266"/>
      <c r="AM64" s="1232"/>
      <c r="AN64" s="1232" t="s">
        <v>557</v>
      </c>
      <c r="AP64" s="1233"/>
      <c r="AQ64" s="1233"/>
      <c r="AR64" s="1233"/>
      <c r="AY64" s="1232"/>
      <c r="BA64" s="1233"/>
      <c r="BB64" s="1233"/>
      <c r="BC64" s="1233"/>
      <c r="BK64" s="1232"/>
      <c r="BM64" s="1233"/>
      <c r="BN64" s="1233"/>
      <c r="BO64" s="1233"/>
      <c r="BW64" s="1232"/>
      <c r="BY64" s="1233"/>
      <c r="BZ64" s="1233"/>
      <c r="CA64" s="1233"/>
      <c r="CI64" s="1232"/>
      <c r="CK64" s="1233"/>
      <c r="CL64" s="1233"/>
      <c r="CM64" s="1233"/>
      <c r="CU64" s="1232"/>
      <c r="CW64" s="1233"/>
      <c r="CX64" s="1233"/>
      <c r="CY64" s="1233"/>
    </row>
    <row r="65" spans="2:107" ht="13.2" x14ac:dyDescent="0.2">
      <c r="B65" s="1225"/>
      <c r="AN65" s="1234" t="s">
        <v>565</v>
      </c>
      <c r="AO65" s="1235"/>
      <c r="AP65" s="1235"/>
      <c r="AQ65" s="1235"/>
      <c r="AR65" s="1235"/>
      <c r="AS65" s="1235"/>
      <c r="AT65" s="1235"/>
      <c r="AU65" s="1235"/>
      <c r="AV65" s="1235"/>
      <c r="AW65" s="1235"/>
      <c r="AX65" s="1235"/>
      <c r="AY65" s="1235"/>
      <c r="AZ65" s="1235"/>
      <c r="BA65" s="1235"/>
      <c r="BB65" s="1235"/>
      <c r="BC65" s="1235"/>
      <c r="BD65" s="1235"/>
      <c r="BE65" s="1235"/>
      <c r="BF65" s="1235"/>
      <c r="BG65" s="1235"/>
      <c r="BH65" s="1235"/>
      <c r="BI65" s="1235"/>
      <c r="BJ65" s="1235"/>
      <c r="BK65" s="1235"/>
      <c r="BL65" s="1235"/>
      <c r="BM65" s="1235"/>
      <c r="BN65" s="1235"/>
      <c r="BO65" s="1235"/>
      <c r="BP65" s="1235"/>
      <c r="BQ65" s="1235"/>
      <c r="BR65" s="1235"/>
      <c r="BS65" s="1235"/>
      <c r="BT65" s="1235"/>
      <c r="BU65" s="1235"/>
      <c r="BV65" s="1235"/>
      <c r="BW65" s="1235"/>
      <c r="BX65" s="1235"/>
      <c r="BY65" s="1235"/>
      <c r="BZ65" s="1235"/>
      <c r="CA65" s="1235"/>
      <c r="CB65" s="1235"/>
      <c r="CC65" s="1235"/>
      <c r="CD65" s="1235"/>
      <c r="CE65" s="1235"/>
      <c r="CF65" s="1235"/>
      <c r="CG65" s="1235"/>
      <c r="CH65" s="1235"/>
      <c r="CI65" s="1235"/>
      <c r="CJ65" s="1235"/>
      <c r="CK65" s="1235"/>
      <c r="CL65" s="1235"/>
      <c r="CM65" s="1235"/>
      <c r="CN65" s="1235"/>
      <c r="CO65" s="1235"/>
      <c r="CP65" s="1235"/>
      <c r="CQ65" s="1235"/>
      <c r="CR65" s="1235"/>
      <c r="CS65" s="1235"/>
      <c r="CT65" s="1235"/>
      <c r="CU65" s="1235"/>
      <c r="CV65" s="1235"/>
      <c r="CW65" s="1235"/>
      <c r="CX65" s="1235"/>
      <c r="CY65" s="1235"/>
      <c r="CZ65" s="1235"/>
      <c r="DA65" s="1235"/>
      <c r="DB65" s="1235"/>
      <c r="DC65" s="1236"/>
    </row>
    <row r="66" spans="2:107" ht="13.2" x14ac:dyDescent="0.2">
      <c r="B66" s="1225"/>
      <c r="AN66" s="1237"/>
      <c r="AO66" s="1238"/>
      <c r="AP66" s="1238"/>
      <c r="AQ66" s="1238"/>
      <c r="AR66" s="1238"/>
      <c r="AS66" s="1238"/>
      <c r="AT66" s="1238"/>
      <c r="AU66" s="1238"/>
      <c r="AV66" s="1238"/>
      <c r="AW66" s="1238"/>
      <c r="AX66" s="1238"/>
      <c r="AY66" s="1238"/>
      <c r="AZ66" s="1238"/>
      <c r="BA66" s="1238"/>
      <c r="BB66" s="1238"/>
      <c r="BC66" s="1238"/>
      <c r="BD66" s="1238"/>
      <c r="BE66" s="1238"/>
      <c r="BF66" s="1238"/>
      <c r="BG66" s="1238"/>
      <c r="BH66" s="1238"/>
      <c r="BI66" s="1238"/>
      <c r="BJ66" s="1238"/>
      <c r="BK66" s="1238"/>
      <c r="BL66" s="1238"/>
      <c r="BM66" s="1238"/>
      <c r="BN66" s="1238"/>
      <c r="BO66" s="1238"/>
      <c r="BP66" s="1238"/>
      <c r="BQ66" s="1238"/>
      <c r="BR66" s="1238"/>
      <c r="BS66" s="1238"/>
      <c r="BT66" s="1238"/>
      <c r="BU66" s="1238"/>
      <c r="BV66" s="1238"/>
      <c r="BW66" s="1238"/>
      <c r="BX66" s="1238"/>
      <c r="BY66" s="1238"/>
      <c r="BZ66" s="1238"/>
      <c r="CA66" s="1238"/>
      <c r="CB66" s="1238"/>
      <c r="CC66" s="1238"/>
      <c r="CD66" s="1238"/>
      <c r="CE66" s="1238"/>
      <c r="CF66" s="1238"/>
      <c r="CG66" s="1238"/>
      <c r="CH66" s="1238"/>
      <c r="CI66" s="1238"/>
      <c r="CJ66" s="1238"/>
      <c r="CK66" s="1238"/>
      <c r="CL66" s="1238"/>
      <c r="CM66" s="1238"/>
      <c r="CN66" s="1238"/>
      <c r="CO66" s="1238"/>
      <c r="CP66" s="1238"/>
      <c r="CQ66" s="1238"/>
      <c r="CR66" s="1238"/>
      <c r="CS66" s="1238"/>
      <c r="CT66" s="1238"/>
      <c r="CU66" s="1238"/>
      <c r="CV66" s="1238"/>
      <c r="CW66" s="1238"/>
      <c r="CX66" s="1238"/>
      <c r="CY66" s="1238"/>
      <c r="CZ66" s="1238"/>
      <c r="DA66" s="1238"/>
      <c r="DB66" s="1238"/>
      <c r="DC66" s="1239"/>
    </row>
    <row r="67" spans="2:107" ht="13.2" x14ac:dyDescent="0.2">
      <c r="B67" s="1225"/>
      <c r="AN67" s="1237"/>
      <c r="AO67" s="1238"/>
      <c r="AP67" s="1238"/>
      <c r="AQ67" s="1238"/>
      <c r="AR67" s="1238"/>
      <c r="AS67" s="1238"/>
      <c r="AT67" s="1238"/>
      <c r="AU67" s="1238"/>
      <c r="AV67" s="1238"/>
      <c r="AW67" s="1238"/>
      <c r="AX67" s="1238"/>
      <c r="AY67" s="1238"/>
      <c r="AZ67" s="1238"/>
      <c r="BA67" s="1238"/>
      <c r="BB67" s="1238"/>
      <c r="BC67" s="1238"/>
      <c r="BD67" s="1238"/>
      <c r="BE67" s="1238"/>
      <c r="BF67" s="1238"/>
      <c r="BG67" s="1238"/>
      <c r="BH67" s="1238"/>
      <c r="BI67" s="1238"/>
      <c r="BJ67" s="1238"/>
      <c r="BK67" s="1238"/>
      <c r="BL67" s="1238"/>
      <c r="BM67" s="1238"/>
      <c r="BN67" s="1238"/>
      <c r="BO67" s="1238"/>
      <c r="BP67" s="1238"/>
      <c r="BQ67" s="1238"/>
      <c r="BR67" s="1238"/>
      <c r="BS67" s="1238"/>
      <c r="BT67" s="1238"/>
      <c r="BU67" s="1238"/>
      <c r="BV67" s="1238"/>
      <c r="BW67" s="1238"/>
      <c r="BX67" s="1238"/>
      <c r="BY67" s="1238"/>
      <c r="BZ67" s="1238"/>
      <c r="CA67" s="1238"/>
      <c r="CB67" s="1238"/>
      <c r="CC67" s="1238"/>
      <c r="CD67" s="1238"/>
      <c r="CE67" s="1238"/>
      <c r="CF67" s="1238"/>
      <c r="CG67" s="1238"/>
      <c r="CH67" s="1238"/>
      <c r="CI67" s="1238"/>
      <c r="CJ67" s="1238"/>
      <c r="CK67" s="1238"/>
      <c r="CL67" s="1238"/>
      <c r="CM67" s="1238"/>
      <c r="CN67" s="1238"/>
      <c r="CO67" s="1238"/>
      <c r="CP67" s="1238"/>
      <c r="CQ67" s="1238"/>
      <c r="CR67" s="1238"/>
      <c r="CS67" s="1238"/>
      <c r="CT67" s="1238"/>
      <c r="CU67" s="1238"/>
      <c r="CV67" s="1238"/>
      <c r="CW67" s="1238"/>
      <c r="CX67" s="1238"/>
      <c r="CY67" s="1238"/>
      <c r="CZ67" s="1238"/>
      <c r="DA67" s="1238"/>
      <c r="DB67" s="1238"/>
      <c r="DC67" s="1239"/>
    </row>
    <row r="68" spans="2:107" ht="13.2" x14ac:dyDescent="0.2">
      <c r="B68" s="1225"/>
      <c r="AN68" s="1237"/>
      <c r="AO68" s="1238"/>
      <c r="AP68" s="1238"/>
      <c r="AQ68" s="1238"/>
      <c r="AR68" s="1238"/>
      <c r="AS68" s="1238"/>
      <c r="AT68" s="1238"/>
      <c r="AU68" s="1238"/>
      <c r="AV68" s="1238"/>
      <c r="AW68" s="1238"/>
      <c r="AX68" s="1238"/>
      <c r="AY68" s="1238"/>
      <c r="AZ68" s="1238"/>
      <c r="BA68" s="1238"/>
      <c r="BB68" s="1238"/>
      <c r="BC68" s="1238"/>
      <c r="BD68" s="1238"/>
      <c r="BE68" s="1238"/>
      <c r="BF68" s="1238"/>
      <c r="BG68" s="1238"/>
      <c r="BH68" s="1238"/>
      <c r="BI68" s="1238"/>
      <c r="BJ68" s="1238"/>
      <c r="BK68" s="1238"/>
      <c r="BL68" s="1238"/>
      <c r="BM68" s="1238"/>
      <c r="BN68" s="1238"/>
      <c r="BO68" s="1238"/>
      <c r="BP68" s="1238"/>
      <c r="BQ68" s="1238"/>
      <c r="BR68" s="1238"/>
      <c r="BS68" s="1238"/>
      <c r="BT68" s="1238"/>
      <c r="BU68" s="1238"/>
      <c r="BV68" s="1238"/>
      <c r="BW68" s="1238"/>
      <c r="BX68" s="1238"/>
      <c r="BY68" s="1238"/>
      <c r="BZ68" s="1238"/>
      <c r="CA68" s="1238"/>
      <c r="CB68" s="1238"/>
      <c r="CC68" s="1238"/>
      <c r="CD68" s="1238"/>
      <c r="CE68" s="1238"/>
      <c r="CF68" s="1238"/>
      <c r="CG68" s="1238"/>
      <c r="CH68" s="1238"/>
      <c r="CI68" s="1238"/>
      <c r="CJ68" s="1238"/>
      <c r="CK68" s="1238"/>
      <c r="CL68" s="1238"/>
      <c r="CM68" s="1238"/>
      <c r="CN68" s="1238"/>
      <c r="CO68" s="1238"/>
      <c r="CP68" s="1238"/>
      <c r="CQ68" s="1238"/>
      <c r="CR68" s="1238"/>
      <c r="CS68" s="1238"/>
      <c r="CT68" s="1238"/>
      <c r="CU68" s="1238"/>
      <c r="CV68" s="1238"/>
      <c r="CW68" s="1238"/>
      <c r="CX68" s="1238"/>
      <c r="CY68" s="1238"/>
      <c r="CZ68" s="1238"/>
      <c r="DA68" s="1238"/>
      <c r="DB68" s="1238"/>
      <c r="DC68" s="1239"/>
    </row>
    <row r="69" spans="2:107" ht="13.2" x14ac:dyDescent="0.2">
      <c r="B69" s="1225"/>
      <c r="AN69" s="1240"/>
      <c r="AO69" s="1241"/>
      <c r="AP69" s="1241"/>
      <c r="AQ69" s="1241"/>
      <c r="AR69" s="1241"/>
      <c r="AS69" s="1241"/>
      <c r="AT69" s="1241"/>
      <c r="AU69" s="1241"/>
      <c r="AV69" s="1241"/>
      <c r="AW69" s="1241"/>
      <c r="AX69" s="1241"/>
      <c r="AY69" s="1241"/>
      <c r="AZ69" s="1241"/>
      <c r="BA69" s="1241"/>
      <c r="BB69" s="1241"/>
      <c r="BC69" s="1241"/>
      <c r="BD69" s="1241"/>
      <c r="BE69" s="1241"/>
      <c r="BF69" s="1241"/>
      <c r="BG69" s="1241"/>
      <c r="BH69" s="1241"/>
      <c r="BI69" s="1241"/>
      <c r="BJ69" s="1241"/>
      <c r="BK69" s="1241"/>
      <c r="BL69" s="1241"/>
      <c r="BM69" s="1241"/>
      <c r="BN69" s="1241"/>
      <c r="BO69" s="1241"/>
      <c r="BP69" s="1241"/>
      <c r="BQ69" s="1241"/>
      <c r="BR69" s="1241"/>
      <c r="BS69" s="1241"/>
      <c r="BT69" s="1241"/>
      <c r="BU69" s="1241"/>
      <c r="BV69" s="1241"/>
      <c r="BW69" s="1241"/>
      <c r="BX69" s="1241"/>
      <c r="BY69" s="1241"/>
      <c r="BZ69" s="1241"/>
      <c r="CA69" s="1241"/>
      <c r="CB69" s="1241"/>
      <c r="CC69" s="1241"/>
      <c r="CD69" s="1241"/>
      <c r="CE69" s="1241"/>
      <c r="CF69" s="1241"/>
      <c r="CG69" s="1241"/>
      <c r="CH69" s="1241"/>
      <c r="CI69" s="1241"/>
      <c r="CJ69" s="1241"/>
      <c r="CK69" s="1241"/>
      <c r="CL69" s="1241"/>
      <c r="CM69" s="1241"/>
      <c r="CN69" s="1241"/>
      <c r="CO69" s="1241"/>
      <c r="CP69" s="1241"/>
      <c r="CQ69" s="1241"/>
      <c r="CR69" s="1241"/>
      <c r="CS69" s="1241"/>
      <c r="CT69" s="1241"/>
      <c r="CU69" s="1241"/>
      <c r="CV69" s="1241"/>
      <c r="CW69" s="1241"/>
      <c r="CX69" s="1241"/>
      <c r="CY69" s="1241"/>
      <c r="CZ69" s="1241"/>
      <c r="DA69" s="1241"/>
      <c r="DB69" s="1241"/>
      <c r="DC69" s="1242"/>
    </row>
    <row r="70" spans="2:107" ht="13.2" x14ac:dyDescent="0.2">
      <c r="B70" s="1225"/>
      <c r="H70" s="1267"/>
      <c r="I70" s="1267"/>
      <c r="J70" s="1268"/>
      <c r="K70" s="1268"/>
      <c r="L70" s="1269"/>
      <c r="M70" s="1268"/>
      <c r="N70" s="1269"/>
      <c r="AN70" s="1243"/>
      <c r="AO70" s="1243"/>
      <c r="AP70" s="1243"/>
      <c r="AZ70" s="1243"/>
      <c r="BA70" s="1243"/>
      <c r="BB70" s="1243"/>
      <c r="BL70" s="1243"/>
      <c r="BM70" s="1243"/>
      <c r="BN70" s="1243"/>
      <c r="BX70" s="1243"/>
      <c r="BY70" s="1243"/>
      <c r="BZ70" s="1243"/>
      <c r="CJ70" s="1243"/>
      <c r="CK70" s="1243"/>
      <c r="CL70" s="1243"/>
      <c r="CV70" s="1243"/>
      <c r="CW70" s="1243"/>
      <c r="CX70" s="1243"/>
    </row>
    <row r="71" spans="2:107" ht="13.2" x14ac:dyDescent="0.2">
      <c r="B71" s="1225"/>
      <c r="G71" s="1270"/>
      <c r="I71" s="1271"/>
      <c r="J71" s="1268"/>
      <c r="K71" s="1268"/>
      <c r="L71" s="1269"/>
      <c r="M71" s="1268"/>
      <c r="N71" s="1269"/>
      <c r="AM71" s="1270"/>
      <c r="AN71" s="1219" t="s">
        <v>559</v>
      </c>
    </row>
    <row r="72" spans="2:107" ht="13.2" x14ac:dyDescent="0.2">
      <c r="B72" s="1225"/>
      <c r="G72" s="1244"/>
      <c r="H72" s="1244"/>
      <c r="I72" s="1244"/>
      <c r="J72" s="1244"/>
      <c r="K72" s="1245"/>
      <c r="L72" s="1245"/>
      <c r="M72" s="1246"/>
      <c r="N72" s="1246"/>
      <c r="AN72" s="1247"/>
      <c r="AO72" s="1248"/>
      <c r="AP72" s="1248"/>
      <c r="AQ72" s="1248"/>
      <c r="AR72" s="1248"/>
      <c r="AS72" s="1248"/>
      <c r="AT72" s="1248"/>
      <c r="AU72" s="1248"/>
      <c r="AV72" s="1248"/>
      <c r="AW72" s="1248"/>
      <c r="AX72" s="1248"/>
      <c r="AY72" s="1248"/>
      <c r="AZ72" s="1248"/>
      <c r="BA72" s="1248"/>
      <c r="BB72" s="1248"/>
      <c r="BC72" s="1248"/>
      <c r="BD72" s="1248"/>
      <c r="BE72" s="1248"/>
      <c r="BF72" s="1248"/>
      <c r="BG72" s="1248"/>
      <c r="BH72" s="1248"/>
      <c r="BI72" s="1248"/>
      <c r="BJ72" s="1248"/>
      <c r="BK72" s="1248"/>
      <c r="BL72" s="1248"/>
      <c r="BM72" s="1248"/>
      <c r="BN72" s="1248"/>
      <c r="BO72" s="1249"/>
      <c r="BP72" s="1250" t="s">
        <v>524</v>
      </c>
      <c r="BQ72" s="1250"/>
      <c r="BR72" s="1250"/>
      <c r="BS72" s="1250"/>
      <c r="BT72" s="1250"/>
      <c r="BU72" s="1250"/>
      <c r="BV72" s="1250"/>
      <c r="BW72" s="1250"/>
      <c r="BX72" s="1250" t="s">
        <v>525</v>
      </c>
      <c r="BY72" s="1250"/>
      <c r="BZ72" s="1250"/>
      <c r="CA72" s="1250"/>
      <c r="CB72" s="1250"/>
      <c r="CC72" s="1250"/>
      <c r="CD72" s="1250"/>
      <c r="CE72" s="1250"/>
      <c r="CF72" s="1250" t="s">
        <v>526</v>
      </c>
      <c r="CG72" s="1250"/>
      <c r="CH72" s="1250"/>
      <c r="CI72" s="1250"/>
      <c r="CJ72" s="1250"/>
      <c r="CK72" s="1250"/>
      <c r="CL72" s="1250"/>
      <c r="CM72" s="1250"/>
      <c r="CN72" s="1250" t="s">
        <v>527</v>
      </c>
      <c r="CO72" s="1250"/>
      <c r="CP72" s="1250"/>
      <c r="CQ72" s="1250"/>
      <c r="CR72" s="1250"/>
      <c r="CS72" s="1250"/>
      <c r="CT72" s="1250"/>
      <c r="CU72" s="1250"/>
      <c r="CV72" s="1250" t="s">
        <v>528</v>
      </c>
      <c r="CW72" s="1250"/>
      <c r="CX72" s="1250"/>
      <c r="CY72" s="1250"/>
      <c r="CZ72" s="1250"/>
      <c r="DA72" s="1250"/>
      <c r="DB72" s="1250"/>
      <c r="DC72" s="1250"/>
    </row>
    <row r="73" spans="2:107" ht="13.2" x14ac:dyDescent="0.2">
      <c r="B73" s="1225"/>
      <c r="G73" s="1251"/>
      <c r="H73" s="1251"/>
      <c r="I73" s="1251"/>
      <c r="J73" s="1251"/>
      <c r="K73" s="1272"/>
      <c r="L73" s="1272"/>
      <c r="M73" s="1272"/>
      <c r="N73" s="1272"/>
      <c r="AM73" s="1243"/>
      <c r="AN73" s="1254" t="s">
        <v>560</v>
      </c>
      <c r="AO73" s="1254"/>
      <c r="AP73" s="1254"/>
      <c r="AQ73" s="1254"/>
      <c r="AR73" s="1254"/>
      <c r="AS73" s="1254"/>
      <c r="AT73" s="1254"/>
      <c r="AU73" s="1254"/>
      <c r="AV73" s="1254"/>
      <c r="AW73" s="1254"/>
      <c r="AX73" s="1254"/>
      <c r="AY73" s="1254"/>
      <c r="AZ73" s="1254"/>
      <c r="BA73" s="1254"/>
      <c r="BB73" s="1254" t="s">
        <v>561</v>
      </c>
      <c r="BC73" s="1254"/>
      <c r="BD73" s="1254"/>
      <c r="BE73" s="1254"/>
      <c r="BF73" s="1254"/>
      <c r="BG73" s="1254"/>
      <c r="BH73" s="1254"/>
      <c r="BI73" s="1254"/>
      <c r="BJ73" s="1254"/>
      <c r="BK73" s="1254"/>
      <c r="BL73" s="1254"/>
      <c r="BM73" s="1254"/>
      <c r="BN73" s="1254"/>
      <c r="BO73" s="1254"/>
      <c r="BP73" s="1255"/>
      <c r="BQ73" s="1255"/>
      <c r="BR73" s="1255"/>
      <c r="BS73" s="1255"/>
      <c r="BT73" s="1255"/>
      <c r="BU73" s="1255"/>
      <c r="BV73" s="1255"/>
      <c r="BW73" s="1255"/>
      <c r="BX73" s="1255"/>
      <c r="BY73" s="1255"/>
      <c r="BZ73" s="1255"/>
      <c r="CA73" s="1255"/>
      <c r="CB73" s="1255"/>
      <c r="CC73" s="1255"/>
      <c r="CD73" s="1255"/>
      <c r="CE73" s="1255"/>
      <c r="CF73" s="1255"/>
      <c r="CG73" s="1255"/>
      <c r="CH73" s="1255"/>
      <c r="CI73" s="1255"/>
      <c r="CJ73" s="1255"/>
      <c r="CK73" s="1255"/>
      <c r="CL73" s="1255"/>
      <c r="CM73" s="1255"/>
      <c r="CN73" s="1255"/>
      <c r="CO73" s="1255"/>
      <c r="CP73" s="1255"/>
      <c r="CQ73" s="1255"/>
      <c r="CR73" s="1255"/>
      <c r="CS73" s="1255"/>
      <c r="CT73" s="1255"/>
      <c r="CU73" s="1255"/>
      <c r="CV73" s="1255"/>
      <c r="CW73" s="1255"/>
      <c r="CX73" s="1255"/>
      <c r="CY73" s="1255"/>
      <c r="CZ73" s="1255"/>
      <c r="DA73" s="1255"/>
      <c r="DB73" s="1255"/>
      <c r="DC73" s="1255"/>
    </row>
    <row r="74" spans="2:107" ht="13.2" x14ac:dyDescent="0.2">
      <c r="B74" s="1225"/>
      <c r="G74" s="1251"/>
      <c r="H74" s="1251"/>
      <c r="I74" s="1251"/>
      <c r="J74" s="1251"/>
      <c r="K74" s="1272"/>
      <c r="L74" s="1272"/>
      <c r="M74" s="1272"/>
      <c r="N74" s="1272"/>
      <c r="AM74" s="1243"/>
      <c r="AN74" s="1254"/>
      <c r="AO74" s="1254"/>
      <c r="AP74" s="1254"/>
      <c r="AQ74" s="1254"/>
      <c r="AR74" s="1254"/>
      <c r="AS74" s="1254"/>
      <c r="AT74" s="1254"/>
      <c r="AU74" s="1254"/>
      <c r="AV74" s="1254"/>
      <c r="AW74" s="1254"/>
      <c r="AX74" s="1254"/>
      <c r="AY74" s="1254"/>
      <c r="AZ74" s="1254"/>
      <c r="BA74" s="1254"/>
      <c r="BB74" s="1254"/>
      <c r="BC74" s="1254"/>
      <c r="BD74" s="1254"/>
      <c r="BE74" s="1254"/>
      <c r="BF74" s="1254"/>
      <c r="BG74" s="1254"/>
      <c r="BH74" s="1254"/>
      <c r="BI74" s="1254"/>
      <c r="BJ74" s="1254"/>
      <c r="BK74" s="1254"/>
      <c r="BL74" s="1254"/>
      <c r="BM74" s="1254"/>
      <c r="BN74" s="1254"/>
      <c r="BO74" s="1254"/>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ht="13.2" x14ac:dyDescent="0.2">
      <c r="B75" s="1225"/>
      <c r="G75" s="1251"/>
      <c r="H75" s="1251"/>
      <c r="I75" s="1244"/>
      <c r="J75" s="1244"/>
      <c r="K75" s="1253"/>
      <c r="L75" s="1253"/>
      <c r="M75" s="1253"/>
      <c r="N75" s="1253"/>
      <c r="AM75" s="1243"/>
      <c r="AN75" s="1254"/>
      <c r="AO75" s="1254"/>
      <c r="AP75" s="1254"/>
      <c r="AQ75" s="1254"/>
      <c r="AR75" s="1254"/>
      <c r="AS75" s="1254"/>
      <c r="AT75" s="1254"/>
      <c r="AU75" s="1254"/>
      <c r="AV75" s="1254"/>
      <c r="AW75" s="1254"/>
      <c r="AX75" s="1254"/>
      <c r="AY75" s="1254"/>
      <c r="AZ75" s="1254"/>
      <c r="BA75" s="1254"/>
      <c r="BB75" s="1254" t="s">
        <v>566</v>
      </c>
      <c r="BC75" s="1254"/>
      <c r="BD75" s="1254"/>
      <c r="BE75" s="1254"/>
      <c r="BF75" s="1254"/>
      <c r="BG75" s="1254"/>
      <c r="BH75" s="1254"/>
      <c r="BI75" s="1254"/>
      <c r="BJ75" s="1254"/>
      <c r="BK75" s="1254"/>
      <c r="BL75" s="1254"/>
      <c r="BM75" s="1254"/>
      <c r="BN75" s="1254"/>
      <c r="BO75" s="1254"/>
      <c r="BP75" s="1255">
        <v>7.8</v>
      </c>
      <c r="BQ75" s="1255"/>
      <c r="BR75" s="1255"/>
      <c r="BS75" s="1255"/>
      <c r="BT75" s="1255"/>
      <c r="BU75" s="1255"/>
      <c r="BV75" s="1255"/>
      <c r="BW75" s="1255"/>
      <c r="BX75" s="1255">
        <v>7.5</v>
      </c>
      <c r="BY75" s="1255"/>
      <c r="BZ75" s="1255"/>
      <c r="CA75" s="1255"/>
      <c r="CB75" s="1255"/>
      <c r="CC75" s="1255"/>
      <c r="CD75" s="1255"/>
      <c r="CE75" s="1255"/>
      <c r="CF75" s="1255">
        <v>8.1</v>
      </c>
      <c r="CG75" s="1255"/>
      <c r="CH75" s="1255"/>
      <c r="CI75" s="1255"/>
      <c r="CJ75" s="1255"/>
      <c r="CK75" s="1255"/>
      <c r="CL75" s="1255"/>
      <c r="CM75" s="1255"/>
      <c r="CN75" s="1255">
        <v>8</v>
      </c>
      <c r="CO75" s="1255"/>
      <c r="CP75" s="1255"/>
      <c r="CQ75" s="1255"/>
      <c r="CR75" s="1255"/>
      <c r="CS75" s="1255"/>
      <c r="CT75" s="1255"/>
      <c r="CU75" s="1255"/>
      <c r="CV75" s="1255">
        <v>7.2</v>
      </c>
      <c r="CW75" s="1255"/>
      <c r="CX75" s="1255"/>
      <c r="CY75" s="1255"/>
      <c r="CZ75" s="1255"/>
      <c r="DA75" s="1255"/>
      <c r="DB75" s="1255"/>
      <c r="DC75" s="1255"/>
    </row>
    <row r="76" spans="2:107" ht="13.2" x14ac:dyDescent="0.2">
      <c r="B76" s="1225"/>
      <c r="G76" s="1251"/>
      <c r="H76" s="1251"/>
      <c r="I76" s="1244"/>
      <c r="J76" s="1244"/>
      <c r="K76" s="1253"/>
      <c r="L76" s="1253"/>
      <c r="M76" s="1253"/>
      <c r="N76" s="1253"/>
      <c r="AM76" s="1243"/>
      <c r="AN76" s="1254"/>
      <c r="AO76" s="1254"/>
      <c r="AP76" s="1254"/>
      <c r="AQ76" s="1254"/>
      <c r="AR76" s="1254"/>
      <c r="AS76" s="1254"/>
      <c r="AT76" s="1254"/>
      <c r="AU76" s="1254"/>
      <c r="AV76" s="1254"/>
      <c r="AW76" s="1254"/>
      <c r="AX76" s="1254"/>
      <c r="AY76" s="1254"/>
      <c r="AZ76" s="1254"/>
      <c r="BA76" s="1254"/>
      <c r="BB76" s="1254"/>
      <c r="BC76" s="1254"/>
      <c r="BD76" s="1254"/>
      <c r="BE76" s="1254"/>
      <c r="BF76" s="1254"/>
      <c r="BG76" s="1254"/>
      <c r="BH76" s="1254"/>
      <c r="BI76" s="1254"/>
      <c r="BJ76" s="1254"/>
      <c r="BK76" s="1254"/>
      <c r="BL76" s="1254"/>
      <c r="BM76" s="1254"/>
      <c r="BN76" s="1254"/>
      <c r="BO76" s="1254"/>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ht="13.2" x14ac:dyDescent="0.2">
      <c r="B77" s="1225"/>
      <c r="G77" s="1244"/>
      <c r="H77" s="1244"/>
      <c r="I77" s="1244"/>
      <c r="J77" s="1244"/>
      <c r="K77" s="1272"/>
      <c r="L77" s="1272"/>
      <c r="M77" s="1272"/>
      <c r="N77" s="1272"/>
      <c r="AN77" s="1250" t="s">
        <v>563</v>
      </c>
      <c r="AO77" s="1250"/>
      <c r="AP77" s="1250"/>
      <c r="AQ77" s="1250"/>
      <c r="AR77" s="1250"/>
      <c r="AS77" s="1250"/>
      <c r="AT77" s="1250"/>
      <c r="AU77" s="1250"/>
      <c r="AV77" s="1250"/>
      <c r="AW77" s="1250"/>
      <c r="AX77" s="1250"/>
      <c r="AY77" s="1250"/>
      <c r="AZ77" s="1250"/>
      <c r="BA77" s="1250"/>
      <c r="BB77" s="1254" t="s">
        <v>561</v>
      </c>
      <c r="BC77" s="1254"/>
      <c r="BD77" s="1254"/>
      <c r="BE77" s="1254"/>
      <c r="BF77" s="1254"/>
      <c r="BG77" s="1254"/>
      <c r="BH77" s="1254"/>
      <c r="BI77" s="1254"/>
      <c r="BJ77" s="1254"/>
      <c r="BK77" s="1254"/>
      <c r="BL77" s="1254"/>
      <c r="BM77" s="1254"/>
      <c r="BN77" s="1254"/>
      <c r="BO77" s="1254"/>
      <c r="BP77" s="1255">
        <v>3</v>
      </c>
      <c r="BQ77" s="1255"/>
      <c r="BR77" s="1255"/>
      <c r="BS77" s="1255"/>
      <c r="BT77" s="1255"/>
      <c r="BU77" s="1255"/>
      <c r="BV77" s="1255"/>
      <c r="BW77" s="1255"/>
      <c r="BX77" s="1255">
        <v>0</v>
      </c>
      <c r="BY77" s="1255"/>
      <c r="BZ77" s="1255"/>
      <c r="CA77" s="1255"/>
      <c r="CB77" s="1255"/>
      <c r="CC77" s="1255"/>
      <c r="CD77" s="1255"/>
      <c r="CE77" s="1255"/>
      <c r="CF77" s="1255">
        <v>0</v>
      </c>
      <c r="CG77" s="1255"/>
      <c r="CH77" s="1255"/>
      <c r="CI77" s="1255"/>
      <c r="CJ77" s="1255"/>
      <c r="CK77" s="1255"/>
      <c r="CL77" s="1255"/>
      <c r="CM77" s="1255"/>
      <c r="CN77" s="1255">
        <v>0</v>
      </c>
      <c r="CO77" s="1255"/>
      <c r="CP77" s="1255"/>
      <c r="CQ77" s="1255"/>
      <c r="CR77" s="1255"/>
      <c r="CS77" s="1255"/>
      <c r="CT77" s="1255"/>
      <c r="CU77" s="1255"/>
      <c r="CV77" s="1255">
        <v>0</v>
      </c>
      <c r="CW77" s="1255"/>
      <c r="CX77" s="1255"/>
      <c r="CY77" s="1255"/>
      <c r="CZ77" s="1255"/>
      <c r="DA77" s="1255"/>
      <c r="DB77" s="1255"/>
      <c r="DC77" s="1255"/>
    </row>
    <row r="78" spans="2:107" ht="13.2" x14ac:dyDescent="0.2">
      <c r="B78" s="1225"/>
      <c r="G78" s="1244"/>
      <c r="H78" s="1244"/>
      <c r="I78" s="1244"/>
      <c r="J78" s="1244"/>
      <c r="K78" s="1272"/>
      <c r="L78" s="1272"/>
      <c r="M78" s="1272"/>
      <c r="N78" s="1272"/>
      <c r="AN78" s="1250"/>
      <c r="AO78" s="1250"/>
      <c r="AP78" s="1250"/>
      <c r="AQ78" s="1250"/>
      <c r="AR78" s="1250"/>
      <c r="AS78" s="1250"/>
      <c r="AT78" s="1250"/>
      <c r="AU78" s="1250"/>
      <c r="AV78" s="1250"/>
      <c r="AW78" s="1250"/>
      <c r="AX78" s="1250"/>
      <c r="AY78" s="1250"/>
      <c r="AZ78" s="1250"/>
      <c r="BA78" s="1250"/>
      <c r="BB78" s="1254"/>
      <c r="BC78" s="1254"/>
      <c r="BD78" s="1254"/>
      <c r="BE78" s="1254"/>
      <c r="BF78" s="1254"/>
      <c r="BG78" s="1254"/>
      <c r="BH78" s="1254"/>
      <c r="BI78" s="1254"/>
      <c r="BJ78" s="1254"/>
      <c r="BK78" s="1254"/>
      <c r="BL78" s="1254"/>
      <c r="BM78" s="1254"/>
      <c r="BN78" s="1254"/>
      <c r="BO78" s="1254"/>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ht="13.2" x14ac:dyDescent="0.2">
      <c r="B79" s="1225"/>
      <c r="G79" s="1244"/>
      <c r="H79" s="1244"/>
      <c r="I79" s="1257"/>
      <c r="J79" s="1257"/>
      <c r="K79" s="1273"/>
      <c r="L79" s="1273"/>
      <c r="M79" s="1273"/>
      <c r="N79" s="1273"/>
      <c r="AN79" s="1250"/>
      <c r="AO79" s="1250"/>
      <c r="AP79" s="1250"/>
      <c r="AQ79" s="1250"/>
      <c r="AR79" s="1250"/>
      <c r="AS79" s="1250"/>
      <c r="AT79" s="1250"/>
      <c r="AU79" s="1250"/>
      <c r="AV79" s="1250"/>
      <c r="AW79" s="1250"/>
      <c r="AX79" s="1250"/>
      <c r="AY79" s="1250"/>
      <c r="AZ79" s="1250"/>
      <c r="BA79" s="1250"/>
      <c r="BB79" s="1254" t="s">
        <v>566</v>
      </c>
      <c r="BC79" s="1254"/>
      <c r="BD79" s="1254"/>
      <c r="BE79" s="1254"/>
      <c r="BF79" s="1254"/>
      <c r="BG79" s="1254"/>
      <c r="BH79" s="1254"/>
      <c r="BI79" s="1254"/>
      <c r="BJ79" s="1254"/>
      <c r="BK79" s="1254"/>
      <c r="BL79" s="1254"/>
      <c r="BM79" s="1254"/>
      <c r="BN79" s="1254"/>
      <c r="BO79" s="1254"/>
      <c r="BP79" s="1255">
        <v>8.8000000000000007</v>
      </c>
      <c r="BQ79" s="1255"/>
      <c r="BR79" s="1255"/>
      <c r="BS79" s="1255"/>
      <c r="BT79" s="1255"/>
      <c r="BU79" s="1255"/>
      <c r="BV79" s="1255"/>
      <c r="BW79" s="1255"/>
      <c r="BX79" s="1255">
        <v>8</v>
      </c>
      <c r="BY79" s="1255"/>
      <c r="BZ79" s="1255"/>
      <c r="CA79" s="1255"/>
      <c r="CB79" s="1255"/>
      <c r="CC79" s="1255"/>
      <c r="CD79" s="1255"/>
      <c r="CE79" s="1255"/>
      <c r="CF79" s="1255">
        <v>6.6</v>
      </c>
      <c r="CG79" s="1255"/>
      <c r="CH79" s="1255"/>
      <c r="CI79" s="1255"/>
      <c r="CJ79" s="1255"/>
      <c r="CK79" s="1255"/>
      <c r="CL79" s="1255"/>
      <c r="CM79" s="1255"/>
      <c r="CN79" s="1255">
        <v>6.8</v>
      </c>
      <c r="CO79" s="1255"/>
      <c r="CP79" s="1255"/>
      <c r="CQ79" s="1255"/>
      <c r="CR79" s="1255"/>
      <c r="CS79" s="1255"/>
      <c r="CT79" s="1255"/>
      <c r="CU79" s="1255"/>
      <c r="CV79" s="1255">
        <v>7.3</v>
      </c>
      <c r="CW79" s="1255"/>
      <c r="CX79" s="1255"/>
      <c r="CY79" s="1255"/>
      <c r="CZ79" s="1255"/>
      <c r="DA79" s="1255"/>
      <c r="DB79" s="1255"/>
      <c r="DC79" s="1255"/>
    </row>
    <row r="80" spans="2:107" ht="13.2" x14ac:dyDescent="0.2">
      <c r="B80" s="1225"/>
      <c r="G80" s="1244"/>
      <c r="H80" s="1244"/>
      <c r="I80" s="1257"/>
      <c r="J80" s="1257"/>
      <c r="K80" s="1273"/>
      <c r="L80" s="1273"/>
      <c r="M80" s="1273"/>
      <c r="N80" s="1273"/>
      <c r="AN80" s="1250"/>
      <c r="AO80" s="1250"/>
      <c r="AP80" s="1250"/>
      <c r="AQ80" s="1250"/>
      <c r="AR80" s="1250"/>
      <c r="AS80" s="1250"/>
      <c r="AT80" s="1250"/>
      <c r="AU80" s="1250"/>
      <c r="AV80" s="1250"/>
      <c r="AW80" s="1250"/>
      <c r="AX80" s="1250"/>
      <c r="AY80" s="1250"/>
      <c r="AZ80" s="1250"/>
      <c r="BA80" s="1250"/>
      <c r="BB80" s="1254"/>
      <c r="BC80" s="1254"/>
      <c r="BD80" s="1254"/>
      <c r="BE80" s="1254"/>
      <c r="BF80" s="1254"/>
      <c r="BG80" s="1254"/>
      <c r="BH80" s="1254"/>
      <c r="BI80" s="1254"/>
      <c r="BJ80" s="1254"/>
      <c r="BK80" s="1254"/>
      <c r="BL80" s="1254"/>
      <c r="BM80" s="1254"/>
      <c r="BN80" s="1254"/>
      <c r="BO80" s="1254"/>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ht="13.2" x14ac:dyDescent="0.2">
      <c r="B81" s="1225"/>
    </row>
    <row r="82" spans="2:109" ht="16.2" x14ac:dyDescent="0.2">
      <c r="B82" s="1225"/>
      <c r="K82" s="1274"/>
      <c r="L82" s="1274"/>
      <c r="M82" s="1274"/>
      <c r="N82" s="1274"/>
      <c r="AQ82" s="1274"/>
      <c r="AR82" s="1274"/>
      <c r="AS82" s="1274"/>
      <c r="AT82" s="1274"/>
      <c r="BC82" s="1274"/>
      <c r="BD82" s="1274"/>
      <c r="BE82" s="1274"/>
      <c r="BF82" s="1274"/>
      <c r="BO82" s="1274"/>
      <c r="BP82" s="1274"/>
      <c r="BQ82" s="1274"/>
      <c r="BR82" s="1274"/>
      <c r="CA82" s="1274"/>
      <c r="CB82" s="1274"/>
      <c r="CC82" s="1274"/>
      <c r="CD82" s="1274"/>
      <c r="CM82" s="1274"/>
      <c r="CN82" s="1274"/>
      <c r="CO82" s="1274"/>
      <c r="CP82" s="1274"/>
      <c r="CY82" s="1274"/>
      <c r="CZ82" s="1274"/>
      <c r="DA82" s="1274"/>
      <c r="DB82" s="1274"/>
      <c r="DC82" s="1274"/>
    </row>
    <row r="83" spans="2:109" ht="13.2" x14ac:dyDescent="0.2">
      <c r="B83" s="1227"/>
      <c r="C83" s="1228"/>
      <c r="D83" s="1228"/>
      <c r="E83" s="1228"/>
      <c r="F83" s="1228"/>
      <c r="G83" s="1228"/>
      <c r="H83" s="1228"/>
      <c r="I83" s="1228"/>
      <c r="J83" s="1228"/>
      <c r="K83" s="1228"/>
      <c r="L83" s="1228"/>
      <c r="M83" s="1228"/>
      <c r="N83" s="1228"/>
      <c r="O83" s="1228"/>
      <c r="P83" s="1228"/>
      <c r="Q83" s="1228"/>
      <c r="R83" s="1228"/>
      <c r="S83" s="1228"/>
      <c r="T83" s="1228"/>
      <c r="U83" s="1228"/>
      <c r="V83" s="1228"/>
      <c r="W83" s="1228"/>
      <c r="X83" s="1228"/>
      <c r="Y83" s="1228"/>
      <c r="Z83" s="1228"/>
      <c r="AA83" s="1228"/>
      <c r="AB83" s="1228"/>
      <c r="AC83" s="1228"/>
      <c r="AD83" s="1228"/>
      <c r="AE83" s="1228"/>
      <c r="AF83" s="1228"/>
      <c r="AG83" s="1228"/>
      <c r="AH83" s="1228"/>
      <c r="AI83" s="1228"/>
      <c r="AJ83" s="1228"/>
      <c r="AK83" s="1228"/>
      <c r="AL83" s="1228"/>
      <c r="AM83" s="1228"/>
      <c r="AN83" s="1228"/>
      <c r="AO83" s="1228"/>
      <c r="AP83" s="1228"/>
      <c r="AQ83" s="1228"/>
      <c r="AR83" s="1228"/>
      <c r="AS83" s="1228"/>
      <c r="AT83" s="1228"/>
      <c r="AU83" s="1228"/>
      <c r="AV83" s="1228"/>
      <c r="AW83" s="1228"/>
      <c r="AX83" s="1228"/>
      <c r="AY83" s="1228"/>
      <c r="AZ83" s="1228"/>
      <c r="BA83" s="1228"/>
      <c r="BB83" s="1228"/>
      <c r="BC83" s="1228"/>
      <c r="BD83" s="1228"/>
      <c r="BE83" s="1228"/>
      <c r="BF83" s="1228"/>
      <c r="BG83" s="1228"/>
      <c r="BH83" s="1228"/>
      <c r="BI83" s="1228"/>
      <c r="BJ83" s="1228"/>
      <c r="BK83" s="1228"/>
      <c r="BL83" s="1228"/>
      <c r="BM83" s="1228"/>
      <c r="BN83" s="1228"/>
      <c r="BO83" s="1228"/>
      <c r="BP83" s="1228"/>
      <c r="BQ83" s="1228"/>
      <c r="BR83" s="1228"/>
      <c r="BS83" s="1228"/>
      <c r="BT83" s="1228"/>
      <c r="BU83" s="1228"/>
      <c r="BV83" s="1228"/>
      <c r="BW83" s="1228"/>
      <c r="BX83" s="1228"/>
      <c r="BY83" s="1228"/>
      <c r="BZ83" s="1228"/>
      <c r="CA83" s="1228"/>
      <c r="CB83" s="1228"/>
      <c r="CC83" s="1228"/>
      <c r="CD83" s="1228"/>
      <c r="CE83" s="1228"/>
      <c r="CF83" s="1228"/>
      <c r="CG83" s="1228"/>
      <c r="CH83" s="1228"/>
      <c r="CI83" s="1228"/>
      <c r="CJ83" s="1228"/>
      <c r="CK83" s="1228"/>
      <c r="CL83" s="1228"/>
      <c r="CM83" s="1228"/>
      <c r="CN83" s="1228"/>
      <c r="CO83" s="1228"/>
      <c r="CP83" s="1228"/>
      <c r="CQ83" s="1228"/>
      <c r="CR83" s="1228"/>
      <c r="CS83" s="1228"/>
      <c r="CT83" s="1228"/>
      <c r="CU83" s="1228"/>
      <c r="CV83" s="1228"/>
      <c r="CW83" s="1228"/>
      <c r="CX83" s="1228"/>
      <c r="CY83" s="1228"/>
      <c r="CZ83" s="1228"/>
      <c r="DA83" s="1228"/>
      <c r="DB83" s="1228"/>
      <c r="DC83" s="1228"/>
      <c r="DD83" s="1229"/>
    </row>
    <row r="84" spans="2:109" ht="13.2" x14ac:dyDescent="0.2">
      <c r="DD84" s="1219"/>
      <c r="DE84" s="1219"/>
    </row>
    <row r="85" spans="2:109" ht="13.2" x14ac:dyDescent="0.2">
      <c r="DD85" s="1219"/>
      <c r="DE85" s="1219"/>
    </row>
  </sheetData>
  <sheetProtection algorithmName="SHA-512" hashValue="aCWFOVjkZahNaYBTBucztXg9C/IWzJvu1dmrIx0fka9TRI2YIJMnvGlUe9rN6nWYgY8nPjfsrbjivmwW69BPcg==" saltValue="IoZwtaxXi9zEEl4DHoTTU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headerFooter alignWithMargins="0">
    <oddFooter>&amp;C&amp;P/&amp;N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3775C-C368-4FB2-8481-1AE05879FA20}">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x14ac:dyDescent="0.2">
      <c r="S2" s="259"/>
      <c r="AH2" s="259"/>
    </row>
    <row r="3" spans="1: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x14ac:dyDescent="0.2"/>
    <row r="5" spans="1:34" ht="13.2" x14ac:dyDescent="0.2"/>
    <row r="6" spans="1:34" ht="13.2" x14ac:dyDescent="0.2"/>
    <row r="7" spans="1:34" ht="13.2" x14ac:dyDescent="0.2"/>
    <row r="8" spans="1:34" ht="13.2" x14ac:dyDescent="0.2"/>
    <row r="9" spans="1:34" ht="13.2" x14ac:dyDescent="0.2">
      <c r="AH9" s="259"/>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474</v>
      </c>
    </row>
  </sheetData>
  <sheetProtection algorithmName="SHA-512" hashValue="1siZeEw5Un/bigpfcx/a8Ldrg2HrjPt+UCWmjU2FgQcCLVHQcs+rhMNMBG1ZFXtXF1OJ3+ux0t10ijvsEGaLqw==" saltValue="Atth7ZN4+wcVc+lzA+J8W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B3FEC-1038-48E1-9D29-B755FEFA04E5}">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x14ac:dyDescent="0.2">
      <c r="S2" s="259"/>
      <c r="AH2" s="259"/>
    </row>
    <row r="3" spans="2: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x14ac:dyDescent="0.2"/>
    <row r="5" spans="2:34" ht="13.2" x14ac:dyDescent="0.2"/>
    <row r="6" spans="2:34" ht="13.2" x14ac:dyDescent="0.2"/>
    <row r="7" spans="2:34" ht="13.2" x14ac:dyDescent="0.2"/>
    <row r="8" spans="2:34" ht="13.2" x14ac:dyDescent="0.2"/>
    <row r="9" spans="2:34" ht="13.2" x14ac:dyDescent="0.2">
      <c r="AH9" s="25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c r="AG59" s="259"/>
      <c r="AH59" s="259"/>
    </row>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474</v>
      </c>
    </row>
  </sheetData>
  <sheetProtection algorithmName="SHA-512" hashValue="wyIjlX6dCgwkha0W+gtXAyRRAmQQbsZ2JqZLZXPG5YOsOqRp9mgF06mVgwbV67mgrsoQ76V7QEs6i40fkIYkSQ==" saltValue="WzOQZhAIi7wtVtILsh1fk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headerFooter alignWithMargins="0">
    <oddFooter>&amp;C&amp;P/&amp;N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50</v>
      </c>
      <c r="E2" s="149"/>
      <c r="F2" s="150" t="s">
        <v>523</v>
      </c>
      <c r="G2" s="151"/>
      <c r="H2" s="152"/>
    </row>
    <row r="3" spans="1:8" x14ac:dyDescent="0.2">
      <c r="A3" s="148" t="s">
        <v>516</v>
      </c>
      <c r="B3" s="153"/>
      <c r="C3" s="154"/>
      <c r="D3" s="155">
        <v>95158</v>
      </c>
      <c r="E3" s="156"/>
      <c r="F3" s="157">
        <v>145139</v>
      </c>
      <c r="G3" s="158"/>
      <c r="H3" s="159"/>
    </row>
    <row r="4" spans="1:8" x14ac:dyDescent="0.2">
      <c r="A4" s="160"/>
      <c r="B4" s="161"/>
      <c r="C4" s="162"/>
      <c r="D4" s="163">
        <v>91871</v>
      </c>
      <c r="E4" s="164"/>
      <c r="F4" s="165">
        <v>83762</v>
      </c>
      <c r="G4" s="166"/>
      <c r="H4" s="167"/>
    </row>
    <row r="5" spans="1:8" x14ac:dyDescent="0.2">
      <c r="A5" s="148" t="s">
        <v>518</v>
      </c>
      <c r="B5" s="153"/>
      <c r="C5" s="154"/>
      <c r="D5" s="155">
        <v>32665</v>
      </c>
      <c r="E5" s="156"/>
      <c r="F5" s="157">
        <v>332350</v>
      </c>
      <c r="G5" s="158"/>
      <c r="H5" s="159"/>
    </row>
    <row r="6" spans="1:8" x14ac:dyDescent="0.2">
      <c r="A6" s="160"/>
      <c r="B6" s="161"/>
      <c r="C6" s="162"/>
      <c r="D6" s="163">
        <v>31861</v>
      </c>
      <c r="E6" s="164"/>
      <c r="F6" s="165">
        <v>200453</v>
      </c>
      <c r="G6" s="166"/>
      <c r="H6" s="167"/>
    </row>
    <row r="7" spans="1:8" x14ac:dyDescent="0.2">
      <c r="A7" s="148" t="s">
        <v>519</v>
      </c>
      <c r="B7" s="153"/>
      <c r="C7" s="154"/>
      <c r="D7" s="155">
        <v>39948</v>
      </c>
      <c r="E7" s="156"/>
      <c r="F7" s="157">
        <v>362690</v>
      </c>
      <c r="G7" s="158"/>
      <c r="H7" s="159"/>
    </row>
    <row r="8" spans="1:8" x14ac:dyDescent="0.2">
      <c r="A8" s="160"/>
      <c r="B8" s="161"/>
      <c r="C8" s="162"/>
      <c r="D8" s="163">
        <v>37345</v>
      </c>
      <c r="E8" s="164"/>
      <c r="F8" s="165">
        <v>172580</v>
      </c>
      <c r="G8" s="166"/>
      <c r="H8" s="167"/>
    </row>
    <row r="9" spans="1:8" x14ac:dyDescent="0.2">
      <c r="A9" s="148" t="s">
        <v>520</v>
      </c>
      <c r="B9" s="153"/>
      <c r="C9" s="154"/>
      <c r="D9" s="155">
        <v>129365</v>
      </c>
      <c r="E9" s="156"/>
      <c r="F9" s="157">
        <v>296093</v>
      </c>
      <c r="G9" s="158"/>
      <c r="H9" s="159"/>
    </row>
    <row r="10" spans="1:8" x14ac:dyDescent="0.2">
      <c r="A10" s="160"/>
      <c r="B10" s="161"/>
      <c r="C10" s="162"/>
      <c r="D10" s="163">
        <v>128869</v>
      </c>
      <c r="E10" s="164"/>
      <c r="F10" s="165">
        <v>140545</v>
      </c>
      <c r="G10" s="166"/>
      <c r="H10" s="167"/>
    </row>
    <row r="11" spans="1:8" x14ac:dyDescent="0.2">
      <c r="A11" s="148" t="s">
        <v>521</v>
      </c>
      <c r="B11" s="153"/>
      <c r="C11" s="154"/>
      <c r="D11" s="155">
        <v>115166</v>
      </c>
      <c r="E11" s="156"/>
      <c r="F11" s="157">
        <v>308655</v>
      </c>
      <c r="G11" s="158"/>
      <c r="H11" s="159"/>
    </row>
    <row r="12" spans="1:8" x14ac:dyDescent="0.2">
      <c r="A12" s="160"/>
      <c r="B12" s="161"/>
      <c r="C12" s="168"/>
      <c r="D12" s="163">
        <v>113568</v>
      </c>
      <c r="E12" s="164"/>
      <c r="F12" s="165">
        <v>169887</v>
      </c>
      <c r="G12" s="166"/>
      <c r="H12" s="167"/>
    </row>
    <row r="13" spans="1:8" x14ac:dyDescent="0.2">
      <c r="A13" s="148"/>
      <c r="B13" s="153"/>
      <c r="C13" s="169"/>
      <c r="D13" s="170">
        <v>82460</v>
      </c>
      <c r="E13" s="171"/>
      <c r="F13" s="172">
        <v>288985</v>
      </c>
      <c r="G13" s="173"/>
      <c r="H13" s="159"/>
    </row>
    <row r="14" spans="1:8" x14ac:dyDescent="0.2">
      <c r="A14" s="160"/>
      <c r="B14" s="161"/>
      <c r="C14" s="162"/>
      <c r="D14" s="163">
        <v>80703</v>
      </c>
      <c r="E14" s="164"/>
      <c r="F14" s="165">
        <v>153445</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1.02</v>
      </c>
      <c r="C19" s="174">
        <f>ROUND(VALUE(SUBSTITUTE(実質収支比率等に係る経年分析!G$48,"▲","-")),2)</f>
        <v>1.08</v>
      </c>
      <c r="D19" s="174">
        <f>ROUND(VALUE(SUBSTITUTE(実質収支比率等に係る経年分析!H$48,"▲","-")),2)</f>
        <v>4.6900000000000004</v>
      </c>
      <c r="E19" s="174">
        <f>ROUND(VALUE(SUBSTITUTE(実質収支比率等に係る経年分析!I$48,"▲","-")),2)</f>
        <v>3.42</v>
      </c>
      <c r="F19" s="174">
        <f>ROUND(VALUE(SUBSTITUTE(実質収支比率等に係る経年分析!J$48,"▲","-")),2)</f>
        <v>8.35</v>
      </c>
    </row>
    <row r="20" spans="1:11" x14ac:dyDescent="0.2">
      <c r="A20" s="174" t="s">
        <v>53</v>
      </c>
      <c r="B20" s="174">
        <f>ROUND(VALUE(SUBSTITUTE(実質収支比率等に係る経年分析!F$47,"▲","-")),2)</f>
        <v>45.26</v>
      </c>
      <c r="C20" s="174">
        <f>ROUND(VALUE(SUBSTITUTE(実質収支比率等に係る経年分析!G$47,"▲","-")),2)</f>
        <v>43.29</v>
      </c>
      <c r="D20" s="174">
        <f>ROUND(VALUE(SUBSTITUTE(実質収支比率等に係る経年分析!H$47,"▲","-")),2)</f>
        <v>46.54</v>
      </c>
      <c r="E20" s="174">
        <f>ROUND(VALUE(SUBSTITUTE(実質収支比率等に係る経年分析!I$47,"▲","-")),2)</f>
        <v>48.99</v>
      </c>
      <c r="F20" s="174">
        <f>ROUND(VALUE(SUBSTITUTE(実質収支比率等に係る経年分析!J$47,"▲","-")),2)</f>
        <v>53.5</v>
      </c>
    </row>
    <row r="21" spans="1:11" x14ac:dyDescent="0.2">
      <c r="A21" s="174" t="s">
        <v>54</v>
      </c>
      <c r="B21" s="174">
        <f>IF(ISNUMBER(VALUE(SUBSTITUTE(実質収支比率等に係る経年分析!F$49,"▲","-"))),ROUND(VALUE(SUBSTITUTE(実質収支比率等に係る経年分析!F$49,"▲","-")),2),NA())</f>
        <v>-10.26</v>
      </c>
      <c r="C21" s="174">
        <f>IF(ISNUMBER(VALUE(SUBSTITUTE(実質収支比率等に係る経年分析!G$49,"▲","-"))),ROUND(VALUE(SUBSTITUTE(実質収支比率等に係る経年分析!G$49,"▲","-")),2),NA())</f>
        <v>0.67</v>
      </c>
      <c r="D21" s="174">
        <f>IF(ISNUMBER(VALUE(SUBSTITUTE(実質収支比率等に係る経年分析!H$49,"▲","-"))),ROUND(VALUE(SUBSTITUTE(実質収支比率等に係る経年分析!H$49,"▲","-")),2),NA())</f>
        <v>10.49</v>
      </c>
      <c r="E21" s="174">
        <f>IF(ISNUMBER(VALUE(SUBSTITUTE(実質収支比率等に係る経年分析!I$49,"▲","-"))),ROUND(VALUE(SUBSTITUTE(実質収支比率等に係る経年分析!I$49,"▲","-")),2),NA())</f>
        <v>2.17</v>
      </c>
      <c r="F21" s="174">
        <f>IF(ISNUMBER(VALUE(SUBSTITUTE(実質収支比率等に係る経年分析!J$49,"▲","-"))),ROUND(VALUE(SUBSTITUTE(実質収支比率等に係る経年分析!J$49,"▲","-")),2),NA())</f>
        <v>11.86</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0.43</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str">
        <f>IF(連結実質赤字比率に係る赤字・黒字の構成分析!C$39="",NA(),連結実質赤字比率に係る赤字・黒字の構成分析!C$39)</f>
        <v>下水道事業特別会計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v>
      </c>
    </row>
    <row r="32" spans="1:11" x14ac:dyDescent="0.2">
      <c r="A32" s="175" t="str">
        <f>IF(連結実質赤字比率に係る赤字・黒字の構成分析!C$38="",NA(),連結実質赤字比率に係る赤字・黒字の構成分析!C$38)</f>
        <v>国民健康保険特別会計（施設勘定）</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v>
      </c>
    </row>
    <row r="33" spans="1:16" x14ac:dyDescent="0.2">
      <c r="A33" s="175" t="str">
        <f>IF(連結実質赤字比率に係る赤字・黒字の構成分析!C$37="",NA(),連結実質赤字比率に係る赤字・黒字の構成分析!C$37)</f>
        <v>後期高齢者医療特別会計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0.01</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0.02</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0.01</v>
      </c>
    </row>
    <row r="34" spans="1:16" x14ac:dyDescent="0.2">
      <c r="A34" s="175" t="str">
        <f>IF(連結実質赤字比率に係る赤字・黒字の構成分析!C$36="",NA(),連結実質赤字比率に係る赤字・黒字の構成分析!C$36)</f>
        <v>国民健康保険特別会計（事業勘定）</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0.52</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0.13</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0.23</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0.25</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0.08</v>
      </c>
    </row>
    <row r="35" spans="1:16" x14ac:dyDescent="0.2">
      <c r="A35" s="175" t="str">
        <f>IF(連結実質赤字比率に係る赤字・黒字の構成分析!C$35="",NA(),連結実質赤字比率に係る赤字・黒字の構成分析!C$35)</f>
        <v>介護保険特別会計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0.7</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0.7</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1.06</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0.21</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0.16</v>
      </c>
    </row>
    <row r="36" spans="1:16" x14ac:dyDescent="0.2">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1.02</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1.07</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4.6900000000000004</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3.42</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8.34</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263</v>
      </c>
      <c r="E42" s="176"/>
      <c r="F42" s="176"/>
      <c r="G42" s="176">
        <f>'実質公債費比率（分子）の構造'!L$52</f>
        <v>274</v>
      </c>
      <c r="H42" s="176"/>
      <c r="I42" s="176"/>
      <c r="J42" s="176">
        <f>'実質公債費比率（分子）の構造'!M$52</f>
        <v>235</v>
      </c>
      <c r="K42" s="176"/>
      <c r="L42" s="176"/>
      <c r="M42" s="176">
        <f>'実質公債費比率（分子）の構造'!N$52</f>
        <v>293</v>
      </c>
      <c r="N42" s="176"/>
      <c r="O42" s="176"/>
      <c r="P42" s="176">
        <f>'実質公債費比率（分子）の構造'!O$52</f>
        <v>301</v>
      </c>
    </row>
    <row r="43" spans="1:16" x14ac:dyDescent="0.2">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62</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2">
      <c r="A45" s="176" t="s">
        <v>63</v>
      </c>
      <c r="B45" s="176">
        <f>'実質公債費比率（分子）の構造'!K$49</f>
        <v>3</v>
      </c>
      <c r="C45" s="176"/>
      <c r="D45" s="176"/>
      <c r="E45" s="176">
        <f>'実質公債費比率（分子）の構造'!L$49</f>
        <v>3</v>
      </c>
      <c r="F45" s="176"/>
      <c r="G45" s="176"/>
      <c r="H45" s="176">
        <f>'実質公債費比率（分子）の構造'!M$49</f>
        <v>5</v>
      </c>
      <c r="I45" s="176"/>
      <c r="J45" s="176"/>
      <c r="K45" s="176">
        <f>'実質公債費比率（分子）の構造'!N$49</f>
        <v>10</v>
      </c>
      <c r="L45" s="176"/>
      <c r="M45" s="176"/>
      <c r="N45" s="176">
        <f>'実質公債費比率（分子）の構造'!O$49</f>
        <v>12</v>
      </c>
      <c r="O45" s="176"/>
      <c r="P45" s="176"/>
    </row>
    <row r="46" spans="1:16" x14ac:dyDescent="0.2">
      <c r="A46" s="176" t="s">
        <v>64</v>
      </c>
      <c r="B46" s="176">
        <f>'実質公債費比率（分子）の構造'!K$48</f>
        <v>66</v>
      </c>
      <c r="C46" s="176"/>
      <c r="D46" s="176"/>
      <c r="E46" s="176">
        <f>'実質公債費比率（分子）の構造'!L$48</f>
        <v>71</v>
      </c>
      <c r="F46" s="176"/>
      <c r="G46" s="176"/>
      <c r="H46" s="176">
        <f>'実質公債費比率（分子）の構造'!M$48</f>
        <v>73</v>
      </c>
      <c r="I46" s="176"/>
      <c r="J46" s="176"/>
      <c r="K46" s="176">
        <f>'実質公債費比率（分子）の構造'!N$48</f>
        <v>59</v>
      </c>
      <c r="L46" s="176"/>
      <c r="M46" s="176"/>
      <c r="N46" s="176">
        <f>'実質公債費比率（分子）の構造'!O$48</f>
        <v>29</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325</v>
      </c>
      <c r="C49" s="176"/>
      <c r="D49" s="176"/>
      <c r="E49" s="176">
        <f>'実質公債費比率（分子）の構造'!L$45</f>
        <v>334</v>
      </c>
      <c r="F49" s="176"/>
      <c r="G49" s="176"/>
      <c r="H49" s="176">
        <f>'実質公債費比率（分子）の構造'!M$45</f>
        <v>346</v>
      </c>
      <c r="I49" s="176"/>
      <c r="J49" s="176"/>
      <c r="K49" s="176">
        <f>'実質公債費比率（分子）の構造'!N$45</f>
        <v>365</v>
      </c>
      <c r="L49" s="176"/>
      <c r="M49" s="176"/>
      <c r="N49" s="176">
        <f>'実質公債費比率（分子）の構造'!O$45</f>
        <v>363</v>
      </c>
      <c r="O49" s="176"/>
      <c r="P49" s="176"/>
    </row>
    <row r="50" spans="1:16" x14ac:dyDescent="0.2">
      <c r="A50" s="176" t="s">
        <v>67</v>
      </c>
      <c r="B50" s="176" t="e">
        <f>NA()</f>
        <v>#N/A</v>
      </c>
      <c r="C50" s="176">
        <f>IF(ISNUMBER('実質公債費比率（分子）の構造'!K$53),'実質公債費比率（分子）の構造'!K$53,NA())</f>
        <v>131</v>
      </c>
      <c r="D50" s="176" t="e">
        <f>NA()</f>
        <v>#N/A</v>
      </c>
      <c r="E50" s="176" t="e">
        <f>NA()</f>
        <v>#N/A</v>
      </c>
      <c r="F50" s="176">
        <f>IF(ISNUMBER('実質公債費比率（分子）の構造'!L$53),'実質公債費比率（分子）の構造'!L$53,NA())</f>
        <v>134</v>
      </c>
      <c r="G50" s="176" t="e">
        <f>NA()</f>
        <v>#N/A</v>
      </c>
      <c r="H50" s="176" t="e">
        <f>NA()</f>
        <v>#N/A</v>
      </c>
      <c r="I50" s="176">
        <f>IF(ISNUMBER('実質公債費比率（分子）の構造'!M$53),'実質公債費比率（分子）の構造'!M$53,NA())</f>
        <v>189</v>
      </c>
      <c r="J50" s="176" t="e">
        <f>NA()</f>
        <v>#N/A</v>
      </c>
      <c r="K50" s="176" t="e">
        <f>NA()</f>
        <v>#N/A</v>
      </c>
      <c r="L50" s="176">
        <f>IF(ISNUMBER('実質公債費比率（分子）の構造'!N$53),'実質公債費比率（分子）の構造'!N$53,NA())</f>
        <v>141</v>
      </c>
      <c r="M50" s="176" t="e">
        <f>NA()</f>
        <v>#N/A</v>
      </c>
      <c r="N50" s="176" t="e">
        <f>NA()</f>
        <v>#N/A</v>
      </c>
      <c r="O50" s="176">
        <f>IF(ISNUMBER('実質公債費比率（分子）の構造'!O$53),'実質公債費比率（分子）の構造'!O$53,NA())</f>
        <v>103</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3307</v>
      </c>
      <c r="E56" s="175"/>
      <c r="F56" s="175"/>
      <c r="G56" s="175">
        <f>'将来負担比率（分子）の構造'!J$52</f>
        <v>3242</v>
      </c>
      <c r="H56" s="175"/>
      <c r="I56" s="175"/>
      <c r="J56" s="175">
        <f>'将来負担比率（分子）の構造'!K$52</f>
        <v>3165</v>
      </c>
      <c r="K56" s="175"/>
      <c r="L56" s="175"/>
      <c r="M56" s="175">
        <f>'将来負担比率（分子）の構造'!L$52</f>
        <v>3212</v>
      </c>
      <c r="N56" s="175"/>
      <c r="O56" s="175"/>
      <c r="P56" s="175">
        <f>'将来負担比率（分子）の構造'!M$52</f>
        <v>3199</v>
      </c>
    </row>
    <row r="57" spans="1:16" x14ac:dyDescent="0.2">
      <c r="A57" s="175" t="s">
        <v>42</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2">
      <c r="A58" s="175" t="s">
        <v>41</v>
      </c>
      <c r="B58" s="175"/>
      <c r="C58" s="175"/>
      <c r="D58" s="175">
        <f>'将来負担比率（分子）の構造'!I$50</f>
        <v>2367</v>
      </c>
      <c r="E58" s="175"/>
      <c r="F58" s="175"/>
      <c r="G58" s="175">
        <f>'将来負担比率（分子）の構造'!J$50</f>
        <v>2364</v>
      </c>
      <c r="H58" s="175"/>
      <c r="I58" s="175"/>
      <c r="J58" s="175">
        <f>'将来負担比率（分子）の構造'!K$50</f>
        <v>2425</v>
      </c>
      <c r="K58" s="175"/>
      <c r="L58" s="175"/>
      <c r="M58" s="175">
        <f>'将来負担比率（分子）の構造'!L$50</f>
        <v>2576</v>
      </c>
      <c r="N58" s="175"/>
      <c r="O58" s="175"/>
      <c r="P58" s="175">
        <f>'将来負担比率（分子）の構造'!M$50</f>
        <v>2302</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560</v>
      </c>
      <c r="C62" s="175"/>
      <c r="D62" s="175"/>
      <c r="E62" s="175">
        <f>'将来負担比率（分子）の構造'!J$45</f>
        <v>578</v>
      </c>
      <c r="F62" s="175"/>
      <c r="G62" s="175"/>
      <c r="H62" s="175">
        <f>'将来負担比率（分子）の構造'!K$45</f>
        <v>588</v>
      </c>
      <c r="I62" s="175"/>
      <c r="J62" s="175"/>
      <c r="K62" s="175">
        <f>'将来負担比率（分子）の構造'!L$45</f>
        <v>558</v>
      </c>
      <c r="L62" s="175"/>
      <c r="M62" s="175"/>
      <c r="N62" s="175">
        <f>'将来負担比率（分子）の構造'!M$45</f>
        <v>579</v>
      </c>
      <c r="O62" s="175"/>
      <c r="P62" s="175"/>
    </row>
    <row r="63" spans="1:16" x14ac:dyDescent="0.2">
      <c r="A63" s="175" t="s">
        <v>34</v>
      </c>
      <c r="B63" s="175">
        <f>'将来負担比率（分子）の構造'!I$44</f>
        <v>141</v>
      </c>
      <c r="C63" s="175"/>
      <c r="D63" s="175"/>
      <c r="E63" s="175">
        <f>'将来負担比率（分子）の構造'!J$44</f>
        <v>169</v>
      </c>
      <c r="F63" s="175"/>
      <c r="G63" s="175"/>
      <c r="H63" s="175">
        <f>'将来負担比率（分子）の構造'!K$44</f>
        <v>232</v>
      </c>
      <c r="I63" s="175"/>
      <c r="J63" s="175"/>
      <c r="K63" s="175">
        <f>'将来負担比率（分子）の構造'!L$44</f>
        <v>226</v>
      </c>
      <c r="L63" s="175"/>
      <c r="M63" s="175"/>
      <c r="N63" s="175">
        <f>'将来負担比率（分子）の構造'!M$44</f>
        <v>219</v>
      </c>
      <c r="O63" s="175"/>
      <c r="P63" s="175"/>
    </row>
    <row r="64" spans="1:16" x14ac:dyDescent="0.2">
      <c r="A64" s="175" t="s">
        <v>33</v>
      </c>
      <c r="B64" s="175">
        <f>'将来負担比率（分子）の構造'!I$43</f>
        <v>908</v>
      </c>
      <c r="C64" s="175"/>
      <c r="D64" s="175"/>
      <c r="E64" s="175">
        <f>'将来負担比率（分子）の構造'!J$43</f>
        <v>849</v>
      </c>
      <c r="F64" s="175"/>
      <c r="G64" s="175"/>
      <c r="H64" s="175">
        <f>'将来負担比率（分子）の構造'!K$43</f>
        <v>806</v>
      </c>
      <c r="I64" s="175"/>
      <c r="J64" s="175"/>
      <c r="K64" s="175">
        <f>'将来負担比率（分子）の構造'!L$43</f>
        <v>731</v>
      </c>
      <c r="L64" s="175"/>
      <c r="M64" s="175"/>
      <c r="N64" s="175">
        <f>'将来負担比率（分子）の構造'!M$43</f>
        <v>536</v>
      </c>
      <c r="O64" s="175"/>
      <c r="P64" s="175"/>
    </row>
    <row r="65" spans="1:16" x14ac:dyDescent="0.2">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2">
      <c r="A66" s="175" t="s">
        <v>31</v>
      </c>
      <c r="B66" s="175">
        <f>'将来負担比率（分子）の構造'!I$41</f>
        <v>3598</v>
      </c>
      <c r="C66" s="175"/>
      <c r="D66" s="175"/>
      <c r="E66" s="175">
        <f>'将来負担比率（分子）の構造'!J$41</f>
        <v>3518</v>
      </c>
      <c r="F66" s="175"/>
      <c r="G66" s="175"/>
      <c r="H66" s="175">
        <f>'将来負担比率（分子）の構造'!K$41</f>
        <v>3342</v>
      </c>
      <c r="I66" s="175"/>
      <c r="J66" s="175"/>
      <c r="K66" s="175">
        <f>'将来負担比率（分子）の構造'!L$41</f>
        <v>3521</v>
      </c>
      <c r="L66" s="175"/>
      <c r="M66" s="175"/>
      <c r="N66" s="175">
        <f>'将来負担比率（分子）の構造'!M$41</f>
        <v>3693</v>
      </c>
      <c r="O66" s="175"/>
      <c r="P66" s="175"/>
    </row>
    <row r="67" spans="1:16" x14ac:dyDescent="0.2">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1049</v>
      </c>
      <c r="C72" s="179">
        <f>基金残高に係る経年分析!G55</f>
        <v>1103</v>
      </c>
      <c r="D72" s="179">
        <f>基金残高に係る経年分析!H55</f>
        <v>1255</v>
      </c>
    </row>
    <row r="73" spans="1:16" x14ac:dyDescent="0.2">
      <c r="A73" s="178" t="s">
        <v>74</v>
      </c>
      <c r="B73" s="179">
        <f>基金残高に係る経年分析!F56</f>
        <v>276</v>
      </c>
      <c r="C73" s="179">
        <f>基金残高に係る経年分析!G56</f>
        <v>252</v>
      </c>
      <c r="D73" s="179">
        <f>基金残高に係る経年分析!H56</f>
        <v>245</v>
      </c>
    </row>
    <row r="74" spans="1:16" x14ac:dyDescent="0.2">
      <c r="A74" s="178" t="s">
        <v>75</v>
      </c>
      <c r="B74" s="179">
        <f>基金残高に係る経年分析!F57</f>
        <v>866</v>
      </c>
      <c r="C74" s="179">
        <f>基金残高に係る経年分析!G57</f>
        <v>1014</v>
      </c>
      <c r="D74" s="179">
        <f>基金残高に係る経年分析!H57</f>
        <v>943</v>
      </c>
    </row>
  </sheetData>
  <sheetProtection algorithmName="SHA-512" hashValue="N7vIJxtrH8/4WgB0hc1k+bNIdn7Dek87LF8omdPe+6Fm0TF4jOfRWoBgIEC96JmzcnGrdev9oAnviR5CXcIhtQ==" saltValue="Q3fu0P7I7XQP0TkMKxIpo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202</v>
      </c>
      <c r="DI1" s="603"/>
      <c r="DJ1" s="603"/>
      <c r="DK1" s="603"/>
      <c r="DL1" s="603"/>
      <c r="DM1" s="603"/>
      <c r="DN1" s="604"/>
      <c r="DO1" s="214"/>
      <c r="DP1" s="602" t="s">
        <v>203</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465421</v>
      </c>
      <c r="S5" s="613"/>
      <c r="T5" s="613"/>
      <c r="U5" s="613"/>
      <c r="V5" s="613"/>
      <c r="W5" s="613"/>
      <c r="X5" s="613"/>
      <c r="Y5" s="614"/>
      <c r="Z5" s="615">
        <v>11.5</v>
      </c>
      <c r="AA5" s="615"/>
      <c r="AB5" s="615"/>
      <c r="AC5" s="615"/>
      <c r="AD5" s="616">
        <v>465421</v>
      </c>
      <c r="AE5" s="616"/>
      <c r="AF5" s="616"/>
      <c r="AG5" s="616"/>
      <c r="AH5" s="616"/>
      <c r="AI5" s="616"/>
      <c r="AJ5" s="616"/>
      <c r="AK5" s="616"/>
      <c r="AL5" s="617">
        <v>19.899999999999999</v>
      </c>
      <c r="AM5" s="618"/>
      <c r="AN5" s="618"/>
      <c r="AO5" s="619"/>
      <c r="AP5" s="609" t="s">
        <v>216</v>
      </c>
      <c r="AQ5" s="610"/>
      <c r="AR5" s="610"/>
      <c r="AS5" s="610"/>
      <c r="AT5" s="610"/>
      <c r="AU5" s="610"/>
      <c r="AV5" s="610"/>
      <c r="AW5" s="610"/>
      <c r="AX5" s="610"/>
      <c r="AY5" s="610"/>
      <c r="AZ5" s="610"/>
      <c r="BA5" s="610"/>
      <c r="BB5" s="610"/>
      <c r="BC5" s="610"/>
      <c r="BD5" s="610"/>
      <c r="BE5" s="610"/>
      <c r="BF5" s="611"/>
      <c r="BG5" s="623">
        <v>465421</v>
      </c>
      <c r="BH5" s="624"/>
      <c r="BI5" s="624"/>
      <c r="BJ5" s="624"/>
      <c r="BK5" s="624"/>
      <c r="BL5" s="624"/>
      <c r="BM5" s="624"/>
      <c r="BN5" s="625"/>
      <c r="BO5" s="626">
        <v>100</v>
      </c>
      <c r="BP5" s="626"/>
      <c r="BQ5" s="626"/>
      <c r="BR5" s="626"/>
      <c r="BS5" s="627" t="s">
        <v>122</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30724</v>
      </c>
      <c r="S6" s="624"/>
      <c r="T6" s="624"/>
      <c r="U6" s="624"/>
      <c r="V6" s="624"/>
      <c r="W6" s="624"/>
      <c r="X6" s="624"/>
      <c r="Y6" s="625"/>
      <c r="Z6" s="626">
        <v>0.8</v>
      </c>
      <c r="AA6" s="626"/>
      <c r="AB6" s="626"/>
      <c r="AC6" s="626"/>
      <c r="AD6" s="627">
        <v>30724</v>
      </c>
      <c r="AE6" s="627"/>
      <c r="AF6" s="627"/>
      <c r="AG6" s="627"/>
      <c r="AH6" s="627"/>
      <c r="AI6" s="627"/>
      <c r="AJ6" s="627"/>
      <c r="AK6" s="627"/>
      <c r="AL6" s="628">
        <v>1.3</v>
      </c>
      <c r="AM6" s="629"/>
      <c r="AN6" s="629"/>
      <c r="AO6" s="630"/>
      <c r="AP6" s="620" t="s">
        <v>221</v>
      </c>
      <c r="AQ6" s="621"/>
      <c r="AR6" s="621"/>
      <c r="AS6" s="621"/>
      <c r="AT6" s="621"/>
      <c r="AU6" s="621"/>
      <c r="AV6" s="621"/>
      <c r="AW6" s="621"/>
      <c r="AX6" s="621"/>
      <c r="AY6" s="621"/>
      <c r="AZ6" s="621"/>
      <c r="BA6" s="621"/>
      <c r="BB6" s="621"/>
      <c r="BC6" s="621"/>
      <c r="BD6" s="621"/>
      <c r="BE6" s="621"/>
      <c r="BF6" s="622"/>
      <c r="BG6" s="623">
        <v>465421</v>
      </c>
      <c r="BH6" s="624"/>
      <c r="BI6" s="624"/>
      <c r="BJ6" s="624"/>
      <c r="BK6" s="624"/>
      <c r="BL6" s="624"/>
      <c r="BM6" s="624"/>
      <c r="BN6" s="625"/>
      <c r="BO6" s="626">
        <v>100</v>
      </c>
      <c r="BP6" s="626"/>
      <c r="BQ6" s="626"/>
      <c r="BR6" s="626"/>
      <c r="BS6" s="627" t="s">
        <v>122</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66561</v>
      </c>
      <c r="CS6" s="624"/>
      <c r="CT6" s="624"/>
      <c r="CU6" s="624"/>
      <c r="CV6" s="624"/>
      <c r="CW6" s="624"/>
      <c r="CX6" s="624"/>
      <c r="CY6" s="625"/>
      <c r="CZ6" s="617">
        <v>1.7</v>
      </c>
      <c r="DA6" s="618"/>
      <c r="DB6" s="618"/>
      <c r="DC6" s="634"/>
      <c r="DD6" s="632" t="s">
        <v>122</v>
      </c>
      <c r="DE6" s="624"/>
      <c r="DF6" s="624"/>
      <c r="DG6" s="624"/>
      <c r="DH6" s="624"/>
      <c r="DI6" s="624"/>
      <c r="DJ6" s="624"/>
      <c r="DK6" s="624"/>
      <c r="DL6" s="624"/>
      <c r="DM6" s="624"/>
      <c r="DN6" s="624"/>
      <c r="DO6" s="624"/>
      <c r="DP6" s="625"/>
      <c r="DQ6" s="632">
        <v>66561</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458</v>
      </c>
      <c r="S7" s="624"/>
      <c r="T7" s="624"/>
      <c r="U7" s="624"/>
      <c r="V7" s="624"/>
      <c r="W7" s="624"/>
      <c r="X7" s="624"/>
      <c r="Y7" s="625"/>
      <c r="Z7" s="626">
        <v>0</v>
      </c>
      <c r="AA7" s="626"/>
      <c r="AB7" s="626"/>
      <c r="AC7" s="626"/>
      <c r="AD7" s="627">
        <v>458</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221836</v>
      </c>
      <c r="BH7" s="624"/>
      <c r="BI7" s="624"/>
      <c r="BJ7" s="624"/>
      <c r="BK7" s="624"/>
      <c r="BL7" s="624"/>
      <c r="BM7" s="624"/>
      <c r="BN7" s="625"/>
      <c r="BO7" s="626">
        <v>47.7</v>
      </c>
      <c r="BP7" s="626"/>
      <c r="BQ7" s="626"/>
      <c r="BR7" s="626"/>
      <c r="BS7" s="627" t="s">
        <v>122</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1070211</v>
      </c>
      <c r="CS7" s="624"/>
      <c r="CT7" s="624"/>
      <c r="CU7" s="624"/>
      <c r="CV7" s="624"/>
      <c r="CW7" s="624"/>
      <c r="CX7" s="624"/>
      <c r="CY7" s="625"/>
      <c r="CZ7" s="626">
        <v>28</v>
      </c>
      <c r="DA7" s="626"/>
      <c r="DB7" s="626"/>
      <c r="DC7" s="626"/>
      <c r="DD7" s="632">
        <v>359457</v>
      </c>
      <c r="DE7" s="624"/>
      <c r="DF7" s="624"/>
      <c r="DG7" s="624"/>
      <c r="DH7" s="624"/>
      <c r="DI7" s="624"/>
      <c r="DJ7" s="624"/>
      <c r="DK7" s="624"/>
      <c r="DL7" s="624"/>
      <c r="DM7" s="624"/>
      <c r="DN7" s="624"/>
      <c r="DO7" s="624"/>
      <c r="DP7" s="625"/>
      <c r="DQ7" s="632">
        <v>710676</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4579</v>
      </c>
      <c r="S8" s="624"/>
      <c r="T8" s="624"/>
      <c r="U8" s="624"/>
      <c r="V8" s="624"/>
      <c r="W8" s="624"/>
      <c r="X8" s="624"/>
      <c r="Y8" s="625"/>
      <c r="Z8" s="626">
        <v>0.1</v>
      </c>
      <c r="AA8" s="626"/>
      <c r="AB8" s="626"/>
      <c r="AC8" s="626"/>
      <c r="AD8" s="627">
        <v>4579</v>
      </c>
      <c r="AE8" s="627"/>
      <c r="AF8" s="627"/>
      <c r="AG8" s="627"/>
      <c r="AH8" s="627"/>
      <c r="AI8" s="627"/>
      <c r="AJ8" s="627"/>
      <c r="AK8" s="627"/>
      <c r="AL8" s="628">
        <v>0.2</v>
      </c>
      <c r="AM8" s="629"/>
      <c r="AN8" s="629"/>
      <c r="AO8" s="630"/>
      <c r="AP8" s="620" t="s">
        <v>227</v>
      </c>
      <c r="AQ8" s="621"/>
      <c r="AR8" s="621"/>
      <c r="AS8" s="621"/>
      <c r="AT8" s="621"/>
      <c r="AU8" s="621"/>
      <c r="AV8" s="621"/>
      <c r="AW8" s="621"/>
      <c r="AX8" s="621"/>
      <c r="AY8" s="621"/>
      <c r="AZ8" s="621"/>
      <c r="BA8" s="621"/>
      <c r="BB8" s="621"/>
      <c r="BC8" s="621"/>
      <c r="BD8" s="621"/>
      <c r="BE8" s="621"/>
      <c r="BF8" s="622"/>
      <c r="BG8" s="623">
        <v>8303</v>
      </c>
      <c r="BH8" s="624"/>
      <c r="BI8" s="624"/>
      <c r="BJ8" s="624"/>
      <c r="BK8" s="624"/>
      <c r="BL8" s="624"/>
      <c r="BM8" s="624"/>
      <c r="BN8" s="625"/>
      <c r="BO8" s="626">
        <v>1.8</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885031</v>
      </c>
      <c r="CS8" s="624"/>
      <c r="CT8" s="624"/>
      <c r="CU8" s="624"/>
      <c r="CV8" s="624"/>
      <c r="CW8" s="624"/>
      <c r="CX8" s="624"/>
      <c r="CY8" s="625"/>
      <c r="CZ8" s="626">
        <v>23.2</v>
      </c>
      <c r="DA8" s="626"/>
      <c r="DB8" s="626"/>
      <c r="DC8" s="626"/>
      <c r="DD8" s="632">
        <v>200</v>
      </c>
      <c r="DE8" s="624"/>
      <c r="DF8" s="624"/>
      <c r="DG8" s="624"/>
      <c r="DH8" s="624"/>
      <c r="DI8" s="624"/>
      <c r="DJ8" s="624"/>
      <c r="DK8" s="624"/>
      <c r="DL8" s="624"/>
      <c r="DM8" s="624"/>
      <c r="DN8" s="624"/>
      <c r="DO8" s="624"/>
      <c r="DP8" s="625"/>
      <c r="DQ8" s="632">
        <v>491043</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4913</v>
      </c>
      <c r="S9" s="624"/>
      <c r="T9" s="624"/>
      <c r="U9" s="624"/>
      <c r="V9" s="624"/>
      <c r="W9" s="624"/>
      <c r="X9" s="624"/>
      <c r="Y9" s="625"/>
      <c r="Z9" s="626">
        <v>0.1</v>
      </c>
      <c r="AA9" s="626"/>
      <c r="AB9" s="626"/>
      <c r="AC9" s="626"/>
      <c r="AD9" s="627">
        <v>4913</v>
      </c>
      <c r="AE9" s="627"/>
      <c r="AF9" s="627"/>
      <c r="AG9" s="627"/>
      <c r="AH9" s="627"/>
      <c r="AI9" s="627"/>
      <c r="AJ9" s="627"/>
      <c r="AK9" s="627"/>
      <c r="AL9" s="628">
        <v>0.2</v>
      </c>
      <c r="AM9" s="629"/>
      <c r="AN9" s="629"/>
      <c r="AO9" s="630"/>
      <c r="AP9" s="620" t="s">
        <v>230</v>
      </c>
      <c r="AQ9" s="621"/>
      <c r="AR9" s="621"/>
      <c r="AS9" s="621"/>
      <c r="AT9" s="621"/>
      <c r="AU9" s="621"/>
      <c r="AV9" s="621"/>
      <c r="AW9" s="621"/>
      <c r="AX9" s="621"/>
      <c r="AY9" s="621"/>
      <c r="AZ9" s="621"/>
      <c r="BA9" s="621"/>
      <c r="BB9" s="621"/>
      <c r="BC9" s="621"/>
      <c r="BD9" s="621"/>
      <c r="BE9" s="621"/>
      <c r="BF9" s="622"/>
      <c r="BG9" s="623">
        <v>185096</v>
      </c>
      <c r="BH9" s="624"/>
      <c r="BI9" s="624"/>
      <c r="BJ9" s="624"/>
      <c r="BK9" s="624"/>
      <c r="BL9" s="624"/>
      <c r="BM9" s="624"/>
      <c r="BN9" s="625"/>
      <c r="BO9" s="626">
        <v>39.799999999999997</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380760</v>
      </c>
      <c r="CS9" s="624"/>
      <c r="CT9" s="624"/>
      <c r="CU9" s="624"/>
      <c r="CV9" s="624"/>
      <c r="CW9" s="624"/>
      <c r="CX9" s="624"/>
      <c r="CY9" s="625"/>
      <c r="CZ9" s="626">
        <v>10</v>
      </c>
      <c r="DA9" s="626"/>
      <c r="DB9" s="626"/>
      <c r="DC9" s="626"/>
      <c r="DD9" s="632">
        <v>5617</v>
      </c>
      <c r="DE9" s="624"/>
      <c r="DF9" s="624"/>
      <c r="DG9" s="624"/>
      <c r="DH9" s="624"/>
      <c r="DI9" s="624"/>
      <c r="DJ9" s="624"/>
      <c r="DK9" s="624"/>
      <c r="DL9" s="624"/>
      <c r="DM9" s="624"/>
      <c r="DN9" s="624"/>
      <c r="DO9" s="624"/>
      <c r="DP9" s="625"/>
      <c r="DQ9" s="632">
        <v>270441</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12710</v>
      </c>
      <c r="BH10" s="624"/>
      <c r="BI10" s="624"/>
      <c r="BJ10" s="624"/>
      <c r="BK10" s="624"/>
      <c r="BL10" s="624"/>
      <c r="BM10" s="624"/>
      <c r="BN10" s="625"/>
      <c r="BO10" s="626">
        <v>2.7</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t="s">
        <v>122</v>
      </c>
      <c r="CS10" s="624"/>
      <c r="CT10" s="624"/>
      <c r="CU10" s="624"/>
      <c r="CV10" s="624"/>
      <c r="CW10" s="624"/>
      <c r="CX10" s="624"/>
      <c r="CY10" s="625"/>
      <c r="CZ10" s="626" t="s">
        <v>122</v>
      </c>
      <c r="DA10" s="626"/>
      <c r="DB10" s="626"/>
      <c r="DC10" s="626"/>
      <c r="DD10" s="632" t="s">
        <v>122</v>
      </c>
      <c r="DE10" s="624"/>
      <c r="DF10" s="624"/>
      <c r="DG10" s="624"/>
      <c r="DH10" s="624"/>
      <c r="DI10" s="624"/>
      <c r="DJ10" s="624"/>
      <c r="DK10" s="624"/>
      <c r="DL10" s="624"/>
      <c r="DM10" s="624"/>
      <c r="DN10" s="624"/>
      <c r="DO10" s="624"/>
      <c r="DP10" s="625"/>
      <c r="DQ10" s="632" t="s">
        <v>122</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112088</v>
      </c>
      <c r="S11" s="624"/>
      <c r="T11" s="624"/>
      <c r="U11" s="624"/>
      <c r="V11" s="624"/>
      <c r="W11" s="624"/>
      <c r="X11" s="624"/>
      <c r="Y11" s="625"/>
      <c r="Z11" s="628">
        <v>2.8</v>
      </c>
      <c r="AA11" s="629"/>
      <c r="AB11" s="629"/>
      <c r="AC11" s="635"/>
      <c r="AD11" s="632">
        <v>112088</v>
      </c>
      <c r="AE11" s="624"/>
      <c r="AF11" s="624"/>
      <c r="AG11" s="624"/>
      <c r="AH11" s="624"/>
      <c r="AI11" s="624"/>
      <c r="AJ11" s="624"/>
      <c r="AK11" s="625"/>
      <c r="AL11" s="628">
        <v>4.8</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15727</v>
      </c>
      <c r="BH11" s="624"/>
      <c r="BI11" s="624"/>
      <c r="BJ11" s="624"/>
      <c r="BK11" s="624"/>
      <c r="BL11" s="624"/>
      <c r="BM11" s="624"/>
      <c r="BN11" s="625"/>
      <c r="BO11" s="626">
        <v>3.4</v>
      </c>
      <c r="BP11" s="626"/>
      <c r="BQ11" s="626"/>
      <c r="BR11" s="626"/>
      <c r="BS11" s="627" t="s">
        <v>122</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82203</v>
      </c>
      <c r="CS11" s="624"/>
      <c r="CT11" s="624"/>
      <c r="CU11" s="624"/>
      <c r="CV11" s="624"/>
      <c r="CW11" s="624"/>
      <c r="CX11" s="624"/>
      <c r="CY11" s="625"/>
      <c r="CZ11" s="626">
        <v>2.2000000000000002</v>
      </c>
      <c r="DA11" s="626"/>
      <c r="DB11" s="626"/>
      <c r="DC11" s="626"/>
      <c r="DD11" s="632">
        <v>1476</v>
      </c>
      <c r="DE11" s="624"/>
      <c r="DF11" s="624"/>
      <c r="DG11" s="624"/>
      <c r="DH11" s="624"/>
      <c r="DI11" s="624"/>
      <c r="DJ11" s="624"/>
      <c r="DK11" s="624"/>
      <c r="DL11" s="624"/>
      <c r="DM11" s="624"/>
      <c r="DN11" s="624"/>
      <c r="DO11" s="624"/>
      <c r="DP11" s="625"/>
      <c r="DQ11" s="632">
        <v>60428</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v>17516</v>
      </c>
      <c r="S12" s="624"/>
      <c r="T12" s="624"/>
      <c r="U12" s="624"/>
      <c r="V12" s="624"/>
      <c r="W12" s="624"/>
      <c r="X12" s="624"/>
      <c r="Y12" s="625"/>
      <c r="Z12" s="626">
        <v>0.4</v>
      </c>
      <c r="AA12" s="626"/>
      <c r="AB12" s="626"/>
      <c r="AC12" s="626"/>
      <c r="AD12" s="627">
        <v>17516</v>
      </c>
      <c r="AE12" s="627"/>
      <c r="AF12" s="627"/>
      <c r="AG12" s="627"/>
      <c r="AH12" s="627"/>
      <c r="AI12" s="627"/>
      <c r="AJ12" s="627"/>
      <c r="AK12" s="627"/>
      <c r="AL12" s="628">
        <v>0.7</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221925</v>
      </c>
      <c r="BH12" s="624"/>
      <c r="BI12" s="624"/>
      <c r="BJ12" s="624"/>
      <c r="BK12" s="624"/>
      <c r="BL12" s="624"/>
      <c r="BM12" s="624"/>
      <c r="BN12" s="625"/>
      <c r="BO12" s="626">
        <v>47.7</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62584</v>
      </c>
      <c r="CS12" s="624"/>
      <c r="CT12" s="624"/>
      <c r="CU12" s="624"/>
      <c r="CV12" s="624"/>
      <c r="CW12" s="624"/>
      <c r="CX12" s="624"/>
      <c r="CY12" s="625"/>
      <c r="CZ12" s="626">
        <v>1.6</v>
      </c>
      <c r="DA12" s="626"/>
      <c r="DB12" s="626"/>
      <c r="DC12" s="626"/>
      <c r="DD12" s="632">
        <v>9460</v>
      </c>
      <c r="DE12" s="624"/>
      <c r="DF12" s="624"/>
      <c r="DG12" s="624"/>
      <c r="DH12" s="624"/>
      <c r="DI12" s="624"/>
      <c r="DJ12" s="624"/>
      <c r="DK12" s="624"/>
      <c r="DL12" s="624"/>
      <c r="DM12" s="624"/>
      <c r="DN12" s="624"/>
      <c r="DO12" s="624"/>
      <c r="DP12" s="625"/>
      <c r="DQ12" s="632">
        <v>22529</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221925</v>
      </c>
      <c r="BH13" s="624"/>
      <c r="BI13" s="624"/>
      <c r="BJ13" s="624"/>
      <c r="BK13" s="624"/>
      <c r="BL13" s="624"/>
      <c r="BM13" s="624"/>
      <c r="BN13" s="625"/>
      <c r="BO13" s="626">
        <v>47.7</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273924</v>
      </c>
      <c r="CS13" s="624"/>
      <c r="CT13" s="624"/>
      <c r="CU13" s="624"/>
      <c r="CV13" s="624"/>
      <c r="CW13" s="624"/>
      <c r="CX13" s="624"/>
      <c r="CY13" s="625"/>
      <c r="CZ13" s="626">
        <v>7.2</v>
      </c>
      <c r="DA13" s="626"/>
      <c r="DB13" s="626"/>
      <c r="DC13" s="626"/>
      <c r="DD13" s="632">
        <v>52104</v>
      </c>
      <c r="DE13" s="624"/>
      <c r="DF13" s="624"/>
      <c r="DG13" s="624"/>
      <c r="DH13" s="624"/>
      <c r="DI13" s="624"/>
      <c r="DJ13" s="624"/>
      <c r="DK13" s="624"/>
      <c r="DL13" s="624"/>
      <c r="DM13" s="624"/>
      <c r="DN13" s="624"/>
      <c r="DO13" s="624"/>
      <c r="DP13" s="625"/>
      <c r="DQ13" s="632">
        <v>217530</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v>223</v>
      </c>
      <c r="S14" s="624"/>
      <c r="T14" s="624"/>
      <c r="U14" s="624"/>
      <c r="V14" s="624"/>
      <c r="W14" s="624"/>
      <c r="X14" s="624"/>
      <c r="Y14" s="625"/>
      <c r="Z14" s="626">
        <v>0</v>
      </c>
      <c r="AA14" s="626"/>
      <c r="AB14" s="626"/>
      <c r="AC14" s="626"/>
      <c r="AD14" s="627">
        <v>223</v>
      </c>
      <c r="AE14" s="627"/>
      <c r="AF14" s="627"/>
      <c r="AG14" s="627"/>
      <c r="AH14" s="627"/>
      <c r="AI14" s="627"/>
      <c r="AJ14" s="627"/>
      <c r="AK14" s="627"/>
      <c r="AL14" s="628">
        <v>0</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20621</v>
      </c>
      <c r="BH14" s="624"/>
      <c r="BI14" s="624"/>
      <c r="BJ14" s="624"/>
      <c r="BK14" s="624"/>
      <c r="BL14" s="624"/>
      <c r="BM14" s="624"/>
      <c r="BN14" s="625"/>
      <c r="BO14" s="626">
        <v>4.4000000000000004</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280261</v>
      </c>
      <c r="CS14" s="624"/>
      <c r="CT14" s="624"/>
      <c r="CU14" s="624"/>
      <c r="CV14" s="624"/>
      <c r="CW14" s="624"/>
      <c r="CX14" s="624"/>
      <c r="CY14" s="625"/>
      <c r="CZ14" s="626">
        <v>7.3</v>
      </c>
      <c r="DA14" s="626"/>
      <c r="DB14" s="626"/>
      <c r="DC14" s="626"/>
      <c r="DD14" s="632">
        <v>120766</v>
      </c>
      <c r="DE14" s="624"/>
      <c r="DF14" s="624"/>
      <c r="DG14" s="624"/>
      <c r="DH14" s="624"/>
      <c r="DI14" s="624"/>
      <c r="DJ14" s="624"/>
      <c r="DK14" s="624"/>
      <c r="DL14" s="624"/>
      <c r="DM14" s="624"/>
      <c r="DN14" s="624"/>
      <c r="DO14" s="624"/>
      <c r="DP14" s="625"/>
      <c r="DQ14" s="632">
        <v>71123</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t="s">
        <v>122</v>
      </c>
      <c r="S15" s="624"/>
      <c r="T15" s="624"/>
      <c r="U15" s="624"/>
      <c r="V15" s="624"/>
      <c r="W15" s="624"/>
      <c r="X15" s="624"/>
      <c r="Y15" s="625"/>
      <c r="Z15" s="626" t="s">
        <v>122</v>
      </c>
      <c r="AA15" s="626"/>
      <c r="AB15" s="626"/>
      <c r="AC15" s="626"/>
      <c r="AD15" s="627" t="s">
        <v>122</v>
      </c>
      <c r="AE15" s="627"/>
      <c r="AF15" s="627"/>
      <c r="AG15" s="627"/>
      <c r="AH15" s="627"/>
      <c r="AI15" s="627"/>
      <c r="AJ15" s="627"/>
      <c r="AK15" s="627"/>
      <c r="AL15" s="628" t="s">
        <v>122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1039</v>
      </c>
      <c r="BH15" s="624"/>
      <c r="BI15" s="624"/>
      <c r="BJ15" s="624"/>
      <c r="BK15" s="624"/>
      <c r="BL15" s="624"/>
      <c r="BM15" s="624"/>
      <c r="BN15" s="625"/>
      <c r="BO15" s="626">
        <v>0.2</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320001</v>
      </c>
      <c r="CS15" s="624"/>
      <c r="CT15" s="624"/>
      <c r="CU15" s="624"/>
      <c r="CV15" s="624"/>
      <c r="CW15" s="624"/>
      <c r="CX15" s="624"/>
      <c r="CY15" s="625"/>
      <c r="CZ15" s="626">
        <v>8.4</v>
      </c>
      <c r="DA15" s="626"/>
      <c r="DB15" s="626"/>
      <c r="DC15" s="626"/>
      <c r="DD15" s="632">
        <v>1645</v>
      </c>
      <c r="DE15" s="624"/>
      <c r="DF15" s="624"/>
      <c r="DG15" s="624"/>
      <c r="DH15" s="624"/>
      <c r="DI15" s="624"/>
      <c r="DJ15" s="624"/>
      <c r="DK15" s="624"/>
      <c r="DL15" s="624"/>
      <c r="DM15" s="624"/>
      <c r="DN15" s="624"/>
      <c r="DO15" s="624"/>
      <c r="DP15" s="625"/>
      <c r="DQ15" s="632">
        <v>230744</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4894</v>
      </c>
      <c r="S16" s="624"/>
      <c r="T16" s="624"/>
      <c r="U16" s="624"/>
      <c r="V16" s="624"/>
      <c r="W16" s="624"/>
      <c r="X16" s="624"/>
      <c r="Y16" s="625"/>
      <c r="Z16" s="626">
        <v>0.1</v>
      </c>
      <c r="AA16" s="626"/>
      <c r="AB16" s="626"/>
      <c r="AC16" s="626"/>
      <c r="AD16" s="627">
        <v>4894</v>
      </c>
      <c r="AE16" s="627"/>
      <c r="AF16" s="627"/>
      <c r="AG16" s="627"/>
      <c r="AH16" s="627"/>
      <c r="AI16" s="627"/>
      <c r="AJ16" s="627"/>
      <c r="AK16" s="627"/>
      <c r="AL16" s="628">
        <v>0.2</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37730</v>
      </c>
      <c r="CS16" s="624"/>
      <c r="CT16" s="624"/>
      <c r="CU16" s="624"/>
      <c r="CV16" s="624"/>
      <c r="CW16" s="624"/>
      <c r="CX16" s="624"/>
      <c r="CY16" s="625"/>
      <c r="CZ16" s="626">
        <v>1</v>
      </c>
      <c r="DA16" s="626"/>
      <c r="DB16" s="626"/>
      <c r="DC16" s="626"/>
      <c r="DD16" s="632" t="s">
        <v>122</v>
      </c>
      <c r="DE16" s="624"/>
      <c r="DF16" s="624"/>
      <c r="DG16" s="624"/>
      <c r="DH16" s="624"/>
      <c r="DI16" s="624"/>
      <c r="DJ16" s="624"/>
      <c r="DK16" s="624"/>
      <c r="DL16" s="624"/>
      <c r="DM16" s="624"/>
      <c r="DN16" s="624"/>
      <c r="DO16" s="624"/>
      <c r="DP16" s="625"/>
      <c r="DQ16" s="632">
        <v>10644</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12156</v>
      </c>
      <c r="S17" s="624"/>
      <c r="T17" s="624"/>
      <c r="U17" s="624"/>
      <c r="V17" s="624"/>
      <c r="W17" s="624"/>
      <c r="X17" s="624"/>
      <c r="Y17" s="625"/>
      <c r="Z17" s="626">
        <v>0.3</v>
      </c>
      <c r="AA17" s="626"/>
      <c r="AB17" s="626"/>
      <c r="AC17" s="626"/>
      <c r="AD17" s="627">
        <v>12156</v>
      </c>
      <c r="AE17" s="627"/>
      <c r="AF17" s="627"/>
      <c r="AG17" s="627"/>
      <c r="AH17" s="627"/>
      <c r="AI17" s="627"/>
      <c r="AJ17" s="627"/>
      <c r="AK17" s="627"/>
      <c r="AL17" s="628">
        <v>0.5</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363217</v>
      </c>
      <c r="CS17" s="624"/>
      <c r="CT17" s="624"/>
      <c r="CU17" s="624"/>
      <c r="CV17" s="624"/>
      <c r="CW17" s="624"/>
      <c r="CX17" s="624"/>
      <c r="CY17" s="625"/>
      <c r="CZ17" s="626">
        <v>9.5</v>
      </c>
      <c r="DA17" s="626"/>
      <c r="DB17" s="626"/>
      <c r="DC17" s="626"/>
      <c r="DD17" s="632" t="s">
        <v>122</v>
      </c>
      <c r="DE17" s="624"/>
      <c r="DF17" s="624"/>
      <c r="DG17" s="624"/>
      <c r="DH17" s="624"/>
      <c r="DI17" s="624"/>
      <c r="DJ17" s="624"/>
      <c r="DK17" s="624"/>
      <c r="DL17" s="624"/>
      <c r="DM17" s="624"/>
      <c r="DN17" s="624"/>
      <c r="DO17" s="624"/>
      <c r="DP17" s="625"/>
      <c r="DQ17" s="632">
        <v>363217</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1786</v>
      </c>
      <c r="S18" s="624"/>
      <c r="T18" s="624"/>
      <c r="U18" s="624"/>
      <c r="V18" s="624"/>
      <c r="W18" s="624"/>
      <c r="X18" s="624"/>
      <c r="Y18" s="625"/>
      <c r="Z18" s="626">
        <v>0</v>
      </c>
      <c r="AA18" s="626"/>
      <c r="AB18" s="626"/>
      <c r="AC18" s="626"/>
      <c r="AD18" s="627">
        <v>1786</v>
      </c>
      <c r="AE18" s="627"/>
      <c r="AF18" s="627"/>
      <c r="AG18" s="627"/>
      <c r="AH18" s="627"/>
      <c r="AI18" s="627"/>
      <c r="AJ18" s="627"/>
      <c r="AK18" s="627"/>
      <c r="AL18" s="628">
        <v>0.1</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1498</v>
      </c>
      <c r="S19" s="624"/>
      <c r="T19" s="624"/>
      <c r="U19" s="624"/>
      <c r="V19" s="624"/>
      <c r="W19" s="624"/>
      <c r="X19" s="624"/>
      <c r="Y19" s="625"/>
      <c r="Z19" s="626">
        <v>0</v>
      </c>
      <c r="AA19" s="626"/>
      <c r="AB19" s="626"/>
      <c r="AC19" s="626"/>
      <c r="AD19" s="627">
        <v>1498</v>
      </c>
      <c r="AE19" s="627"/>
      <c r="AF19" s="627"/>
      <c r="AG19" s="627"/>
      <c r="AH19" s="627"/>
      <c r="AI19" s="627"/>
      <c r="AJ19" s="627"/>
      <c r="AK19" s="627"/>
      <c r="AL19" s="628">
        <v>0.1</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t="s">
        <v>122</v>
      </c>
      <c r="BH19" s="624"/>
      <c r="BI19" s="624"/>
      <c r="BJ19" s="624"/>
      <c r="BK19" s="624"/>
      <c r="BL19" s="624"/>
      <c r="BM19" s="624"/>
      <c r="BN19" s="625"/>
      <c r="BO19" s="626" t="s">
        <v>122</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288</v>
      </c>
      <c r="S20" s="624"/>
      <c r="T20" s="624"/>
      <c r="U20" s="624"/>
      <c r="V20" s="624"/>
      <c r="W20" s="624"/>
      <c r="X20" s="624"/>
      <c r="Y20" s="625"/>
      <c r="Z20" s="626">
        <v>0</v>
      </c>
      <c r="AA20" s="626"/>
      <c r="AB20" s="626"/>
      <c r="AC20" s="626"/>
      <c r="AD20" s="627">
        <v>288</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t="s">
        <v>122</v>
      </c>
      <c r="BH20" s="624"/>
      <c r="BI20" s="624"/>
      <c r="BJ20" s="624"/>
      <c r="BK20" s="624"/>
      <c r="BL20" s="624"/>
      <c r="BM20" s="624"/>
      <c r="BN20" s="625"/>
      <c r="BO20" s="626" t="s">
        <v>122</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3822483</v>
      </c>
      <c r="CS20" s="624"/>
      <c r="CT20" s="624"/>
      <c r="CU20" s="624"/>
      <c r="CV20" s="624"/>
      <c r="CW20" s="624"/>
      <c r="CX20" s="624"/>
      <c r="CY20" s="625"/>
      <c r="CZ20" s="626">
        <v>100</v>
      </c>
      <c r="DA20" s="626"/>
      <c r="DB20" s="626"/>
      <c r="DC20" s="626"/>
      <c r="DD20" s="632">
        <v>550725</v>
      </c>
      <c r="DE20" s="624"/>
      <c r="DF20" s="624"/>
      <c r="DG20" s="624"/>
      <c r="DH20" s="624"/>
      <c r="DI20" s="624"/>
      <c r="DJ20" s="624"/>
      <c r="DK20" s="624"/>
      <c r="DL20" s="624"/>
      <c r="DM20" s="624"/>
      <c r="DN20" s="624"/>
      <c r="DO20" s="624"/>
      <c r="DP20" s="625"/>
      <c r="DQ20" s="632">
        <v>2514936</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1881508</v>
      </c>
      <c r="S21" s="624"/>
      <c r="T21" s="624"/>
      <c r="U21" s="624"/>
      <c r="V21" s="624"/>
      <c r="W21" s="624"/>
      <c r="X21" s="624"/>
      <c r="Y21" s="625"/>
      <c r="Z21" s="626">
        <v>46.3</v>
      </c>
      <c r="AA21" s="626"/>
      <c r="AB21" s="626"/>
      <c r="AC21" s="626"/>
      <c r="AD21" s="627">
        <v>1671596</v>
      </c>
      <c r="AE21" s="627"/>
      <c r="AF21" s="627"/>
      <c r="AG21" s="627"/>
      <c r="AH21" s="627"/>
      <c r="AI21" s="627"/>
      <c r="AJ21" s="627"/>
      <c r="AK21" s="627"/>
      <c r="AL21" s="628">
        <v>71.5</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6"/>
      <c r="CE21" s="647"/>
      <c r="CF21" s="647"/>
      <c r="CG21" s="647"/>
      <c r="CH21" s="647"/>
      <c r="CI21" s="647"/>
      <c r="CJ21" s="647"/>
      <c r="CK21" s="647"/>
      <c r="CL21" s="647"/>
      <c r="CM21" s="647"/>
      <c r="CN21" s="647"/>
      <c r="CO21" s="647"/>
      <c r="CP21" s="647"/>
      <c r="CQ21" s="648"/>
      <c r="CR21" s="649"/>
      <c r="CS21" s="642"/>
      <c r="CT21" s="642"/>
      <c r="CU21" s="642"/>
      <c r="CV21" s="642"/>
      <c r="CW21" s="642"/>
      <c r="CX21" s="642"/>
      <c r="CY21" s="650"/>
      <c r="CZ21" s="651"/>
      <c r="DA21" s="651"/>
      <c r="DB21" s="651"/>
      <c r="DC21" s="651"/>
      <c r="DD21" s="641"/>
      <c r="DE21" s="642"/>
      <c r="DF21" s="642"/>
      <c r="DG21" s="642"/>
      <c r="DH21" s="642"/>
      <c r="DI21" s="642"/>
      <c r="DJ21" s="642"/>
      <c r="DK21" s="642"/>
      <c r="DL21" s="642"/>
      <c r="DM21" s="642"/>
      <c r="DN21" s="642"/>
      <c r="DO21" s="642"/>
      <c r="DP21" s="650"/>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1671596</v>
      </c>
      <c r="S22" s="624"/>
      <c r="T22" s="624"/>
      <c r="U22" s="624"/>
      <c r="V22" s="624"/>
      <c r="W22" s="624"/>
      <c r="X22" s="624"/>
      <c r="Y22" s="625"/>
      <c r="Z22" s="626">
        <v>41.1</v>
      </c>
      <c r="AA22" s="626"/>
      <c r="AB22" s="626"/>
      <c r="AC22" s="626"/>
      <c r="AD22" s="627">
        <v>1671596</v>
      </c>
      <c r="AE22" s="627"/>
      <c r="AF22" s="627"/>
      <c r="AG22" s="627"/>
      <c r="AH22" s="627"/>
      <c r="AI22" s="627"/>
      <c r="AJ22" s="627"/>
      <c r="AK22" s="627"/>
      <c r="AL22" s="628">
        <v>71.5</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209912</v>
      </c>
      <c r="S23" s="624"/>
      <c r="T23" s="624"/>
      <c r="U23" s="624"/>
      <c r="V23" s="624"/>
      <c r="W23" s="624"/>
      <c r="X23" s="624"/>
      <c r="Y23" s="625"/>
      <c r="Z23" s="626">
        <v>5.2</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2" t="s">
        <v>275</v>
      </c>
      <c r="DM23" s="653"/>
      <c r="DN23" s="653"/>
      <c r="DO23" s="653"/>
      <c r="DP23" s="653"/>
      <c r="DQ23" s="653"/>
      <c r="DR23" s="653"/>
      <c r="DS23" s="653"/>
      <c r="DT23" s="653"/>
      <c r="DU23" s="653"/>
      <c r="DV23" s="654"/>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1486620</v>
      </c>
      <c r="CS24" s="613"/>
      <c r="CT24" s="613"/>
      <c r="CU24" s="613"/>
      <c r="CV24" s="613"/>
      <c r="CW24" s="613"/>
      <c r="CX24" s="613"/>
      <c r="CY24" s="614"/>
      <c r="CZ24" s="617">
        <v>38.9</v>
      </c>
      <c r="DA24" s="618"/>
      <c r="DB24" s="618"/>
      <c r="DC24" s="634"/>
      <c r="DD24" s="655">
        <v>1122512</v>
      </c>
      <c r="DE24" s="613"/>
      <c r="DF24" s="613"/>
      <c r="DG24" s="613"/>
      <c r="DH24" s="613"/>
      <c r="DI24" s="613"/>
      <c r="DJ24" s="613"/>
      <c r="DK24" s="614"/>
      <c r="DL24" s="655">
        <v>1100765</v>
      </c>
      <c r="DM24" s="613"/>
      <c r="DN24" s="613"/>
      <c r="DO24" s="613"/>
      <c r="DP24" s="613"/>
      <c r="DQ24" s="613"/>
      <c r="DR24" s="613"/>
      <c r="DS24" s="613"/>
      <c r="DT24" s="613"/>
      <c r="DU24" s="613"/>
      <c r="DV24" s="614"/>
      <c r="DW24" s="617">
        <v>47.1</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2536266</v>
      </c>
      <c r="S25" s="624"/>
      <c r="T25" s="624"/>
      <c r="U25" s="624"/>
      <c r="V25" s="624"/>
      <c r="W25" s="624"/>
      <c r="X25" s="624"/>
      <c r="Y25" s="625"/>
      <c r="Z25" s="626">
        <v>62.4</v>
      </c>
      <c r="AA25" s="626"/>
      <c r="AB25" s="626"/>
      <c r="AC25" s="626"/>
      <c r="AD25" s="627">
        <v>2326354</v>
      </c>
      <c r="AE25" s="627"/>
      <c r="AF25" s="627"/>
      <c r="AG25" s="627"/>
      <c r="AH25" s="627"/>
      <c r="AI25" s="627"/>
      <c r="AJ25" s="627"/>
      <c r="AK25" s="627"/>
      <c r="AL25" s="628">
        <v>99.5</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738401</v>
      </c>
      <c r="CS25" s="644"/>
      <c r="CT25" s="644"/>
      <c r="CU25" s="644"/>
      <c r="CV25" s="644"/>
      <c r="CW25" s="644"/>
      <c r="CX25" s="644"/>
      <c r="CY25" s="645"/>
      <c r="CZ25" s="628">
        <v>19.3</v>
      </c>
      <c r="DA25" s="656"/>
      <c r="DB25" s="656"/>
      <c r="DC25" s="658"/>
      <c r="DD25" s="632">
        <v>676114</v>
      </c>
      <c r="DE25" s="644"/>
      <c r="DF25" s="644"/>
      <c r="DG25" s="644"/>
      <c r="DH25" s="644"/>
      <c r="DI25" s="644"/>
      <c r="DJ25" s="644"/>
      <c r="DK25" s="645"/>
      <c r="DL25" s="632">
        <v>654367</v>
      </c>
      <c r="DM25" s="644"/>
      <c r="DN25" s="644"/>
      <c r="DO25" s="644"/>
      <c r="DP25" s="644"/>
      <c r="DQ25" s="644"/>
      <c r="DR25" s="644"/>
      <c r="DS25" s="644"/>
      <c r="DT25" s="644"/>
      <c r="DU25" s="644"/>
      <c r="DV25" s="645"/>
      <c r="DW25" s="628">
        <v>28</v>
      </c>
      <c r="DX25" s="656"/>
      <c r="DY25" s="656"/>
      <c r="DZ25" s="656"/>
      <c r="EA25" s="656"/>
      <c r="EB25" s="656"/>
      <c r="EC25" s="657"/>
    </row>
    <row r="26" spans="2:133" ht="11.25" customHeight="1" x14ac:dyDescent="0.2">
      <c r="B26" s="620" t="s">
        <v>283</v>
      </c>
      <c r="C26" s="621"/>
      <c r="D26" s="621"/>
      <c r="E26" s="621"/>
      <c r="F26" s="621"/>
      <c r="G26" s="621"/>
      <c r="H26" s="621"/>
      <c r="I26" s="621"/>
      <c r="J26" s="621"/>
      <c r="K26" s="621"/>
      <c r="L26" s="621"/>
      <c r="M26" s="621"/>
      <c r="N26" s="621"/>
      <c r="O26" s="621"/>
      <c r="P26" s="621"/>
      <c r="Q26" s="622"/>
      <c r="R26" s="623">
        <v>594</v>
      </c>
      <c r="S26" s="624"/>
      <c r="T26" s="624"/>
      <c r="U26" s="624"/>
      <c r="V26" s="624"/>
      <c r="W26" s="624"/>
      <c r="X26" s="624"/>
      <c r="Y26" s="625"/>
      <c r="Z26" s="626">
        <v>0</v>
      </c>
      <c r="AA26" s="626"/>
      <c r="AB26" s="626"/>
      <c r="AC26" s="626"/>
      <c r="AD26" s="627">
        <v>594</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400805</v>
      </c>
      <c r="CS26" s="624"/>
      <c r="CT26" s="624"/>
      <c r="CU26" s="624"/>
      <c r="CV26" s="624"/>
      <c r="CW26" s="624"/>
      <c r="CX26" s="624"/>
      <c r="CY26" s="625"/>
      <c r="CZ26" s="628">
        <v>10.5</v>
      </c>
      <c r="DA26" s="656"/>
      <c r="DB26" s="656"/>
      <c r="DC26" s="658"/>
      <c r="DD26" s="632">
        <v>360658</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6"/>
      <c r="DY26" s="656"/>
      <c r="DZ26" s="656"/>
      <c r="EA26" s="656"/>
      <c r="EB26" s="656"/>
      <c r="EC26" s="657"/>
    </row>
    <row r="27" spans="2:133" ht="11.25" customHeight="1" x14ac:dyDescent="0.2">
      <c r="B27" s="620" t="s">
        <v>286</v>
      </c>
      <c r="C27" s="621"/>
      <c r="D27" s="621"/>
      <c r="E27" s="621"/>
      <c r="F27" s="621"/>
      <c r="G27" s="621"/>
      <c r="H27" s="621"/>
      <c r="I27" s="621"/>
      <c r="J27" s="621"/>
      <c r="K27" s="621"/>
      <c r="L27" s="621"/>
      <c r="M27" s="621"/>
      <c r="N27" s="621"/>
      <c r="O27" s="621"/>
      <c r="P27" s="621"/>
      <c r="Q27" s="622"/>
      <c r="R27" s="623">
        <v>1802</v>
      </c>
      <c r="S27" s="624"/>
      <c r="T27" s="624"/>
      <c r="U27" s="624"/>
      <c r="V27" s="624"/>
      <c r="W27" s="624"/>
      <c r="X27" s="624"/>
      <c r="Y27" s="625"/>
      <c r="Z27" s="626">
        <v>0</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465421</v>
      </c>
      <c r="BH27" s="624"/>
      <c r="BI27" s="624"/>
      <c r="BJ27" s="624"/>
      <c r="BK27" s="624"/>
      <c r="BL27" s="624"/>
      <c r="BM27" s="624"/>
      <c r="BN27" s="625"/>
      <c r="BO27" s="626">
        <v>100</v>
      </c>
      <c r="BP27" s="626"/>
      <c r="BQ27" s="626"/>
      <c r="BR27" s="626"/>
      <c r="BS27" s="627" t="s">
        <v>122</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385002</v>
      </c>
      <c r="CS27" s="644"/>
      <c r="CT27" s="644"/>
      <c r="CU27" s="644"/>
      <c r="CV27" s="644"/>
      <c r="CW27" s="644"/>
      <c r="CX27" s="644"/>
      <c r="CY27" s="645"/>
      <c r="CZ27" s="628">
        <v>10.1</v>
      </c>
      <c r="DA27" s="656"/>
      <c r="DB27" s="656"/>
      <c r="DC27" s="658"/>
      <c r="DD27" s="632">
        <v>83181</v>
      </c>
      <c r="DE27" s="644"/>
      <c r="DF27" s="644"/>
      <c r="DG27" s="644"/>
      <c r="DH27" s="644"/>
      <c r="DI27" s="644"/>
      <c r="DJ27" s="644"/>
      <c r="DK27" s="645"/>
      <c r="DL27" s="632">
        <v>83181</v>
      </c>
      <c r="DM27" s="644"/>
      <c r="DN27" s="644"/>
      <c r="DO27" s="644"/>
      <c r="DP27" s="644"/>
      <c r="DQ27" s="644"/>
      <c r="DR27" s="644"/>
      <c r="DS27" s="644"/>
      <c r="DT27" s="644"/>
      <c r="DU27" s="644"/>
      <c r="DV27" s="645"/>
      <c r="DW27" s="628">
        <v>3.6</v>
      </c>
      <c r="DX27" s="656"/>
      <c r="DY27" s="656"/>
      <c r="DZ27" s="656"/>
      <c r="EA27" s="656"/>
      <c r="EB27" s="656"/>
      <c r="EC27" s="657"/>
    </row>
    <row r="28" spans="2:133" ht="11.25" customHeight="1" x14ac:dyDescent="0.2">
      <c r="B28" s="620" t="s">
        <v>289</v>
      </c>
      <c r="C28" s="621"/>
      <c r="D28" s="621"/>
      <c r="E28" s="621"/>
      <c r="F28" s="621"/>
      <c r="G28" s="621"/>
      <c r="H28" s="621"/>
      <c r="I28" s="621"/>
      <c r="J28" s="621"/>
      <c r="K28" s="621"/>
      <c r="L28" s="621"/>
      <c r="M28" s="621"/>
      <c r="N28" s="621"/>
      <c r="O28" s="621"/>
      <c r="P28" s="621"/>
      <c r="Q28" s="622"/>
      <c r="R28" s="623">
        <v>13522</v>
      </c>
      <c r="S28" s="624"/>
      <c r="T28" s="624"/>
      <c r="U28" s="624"/>
      <c r="V28" s="624"/>
      <c r="W28" s="624"/>
      <c r="X28" s="624"/>
      <c r="Y28" s="625"/>
      <c r="Z28" s="626">
        <v>0.3</v>
      </c>
      <c r="AA28" s="626"/>
      <c r="AB28" s="626"/>
      <c r="AC28" s="626"/>
      <c r="AD28" s="627">
        <v>4816</v>
      </c>
      <c r="AE28" s="627"/>
      <c r="AF28" s="627"/>
      <c r="AG28" s="627"/>
      <c r="AH28" s="627"/>
      <c r="AI28" s="627"/>
      <c r="AJ28" s="627"/>
      <c r="AK28" s="627"/>
      <c r="AL28" s="628">
        <v>0.2</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363217</v>
      </c>
      <c r="CS28" s="624"/>
      <c r="CT28" s="624"/>
      <c r="CU28" s="624"/>
      <c r="CV28" s="624"/>
      <c r="CW28" s="624"/>
      <c r="CX28" s="624"/>
      <c r="CY28" s="625"/>
      <c r="CZ28" s="628">
        <v>9.5</v>
      </c>
      <c r="DA28" s="656"/>
      <c r="DB28" s="656"/>
      <c r="DC28" s="658"/>
      <c r="DD28" s="632">
        <v>363217</v>
      </c>
      <c r="DE28" s="624"/>
      <c r="DF28" s="624"/>
      <c r="DG28" s="624"/>
      <c r="DH28" s="624"/>
      <c r="DI28" s="624"/>
      <c r="DJ28" s="624"/>
      <c r="DK28" s="625"/>
      <c r="DL28" s="632">
        <v>363217</v>
      </c>
      <c r="DM28" s="624"/>
      <c r="DN28" s="624"/>
      <c r="DO28" s="624"/>
      <c r="DP28" s="624"/>
      <c r="DQ28" s="624"/>
      <c r="DR28" s="624"/>
      <c r="DS28" s="624"/>
      <c r="DT28" s="624"/>
      <c r="DU28" s="624"/>
      <c r="DV28" s="625"/>
      <c r="DW28" s="628">
        <v>15.5</v>
      </c>
      <c r="DX28" s="656"/>
      <c r="DY28" s="656"/>
      <c r="DZ28" s="656"/>
      <c r="EA28" s="656"/>
      <c r="EB28" s="656"/>
      <c r="EC28" s="657"/>
    </row>
    <row r="29" spans="2:133" ht="11.25" customHeight="1" x14ac:dyDescent="0.2">
      <c r="B29" s="620" t="s">
        <v>291</v>
      </c>
      <c r="C29" s="621"/>
      <c r="D29" s="621"/>
      <c r="E29" s="621"/>
      <c r="F29" s="621"/>
      <c r="G29" s="621"/>
      <c r="H29" s="621"/>
      <c r="I29" s="621"/>
      <c r="J29" s="621"/>
      <c r="K29" s="621"/>
      <c r="L29" s="621"/>
      <c r="M29" s="621"/>
      <c r="N29" s="621"/>
      <c r="O29" s="621"/>
      <c r="P29" s="621"/>
      <c r="Q29" s="622"/>
      <c r="R29" s="623">
        <v>12446</v>
      </c>
      <c r="S29" s="624"/>
      <c r="T29" s="624"/>
      <c r="U29" s="624"/>
      <c r="V29" s="624"/>
      <c r="W29" s="624"/>
      <c r="X29" s="624"/>
      <c r="Y29" s="625"/>
      <c r="Z29" s="626">
        <v>0.3</v>
      </c>
      <c r="AA29" s="626"/>
      <c r="AB29" s="626"/>
      <c r="AC29" s="626"/>
      <c r="AD29" s="627" t="s">
        <v>122</v>
      </c>
      <c r="AE29" s="627"/>
      <c r="AF29" s="627"/>
      <c r="AG29" s="627"/>
      <c r="AH29" s="627"/>
      <c r="AI29" s="627"/>
      <c r="AJ29" s="627"/>
      <c r="AK29" s="627"/>
      <c r="AL29" s="628" t="s">
        <v>122</v>
      </c>
      <c r="AM29" s="629"/>
      <c r="AN29" s="629"/>
      <c r="AO29" s="630"/>
      <c r="AP29" s="646"/>
      <c r="AQ29" s="647"/>
      <c r="AR29" s="647"/>
      <c r="AS29" s="647"/>
      <c r="AT29" s="647"/>
      <c r="AU29" s="647"/>
      <c r="AV29" s="647"/>
      <c r="AW29" s="647"/>
      <c r="AX29" s="647"/>
      <c r="AY29" s="647"/>
      <c r="AZ29" s="647"/>
      <c r="BA29" s="647"/>
      <c r="BB29" s="647"/>
      <c r="BC29" s="647"/>
      <c r="BD29" s="647"/>
      <c r="BE29" s="647"/>
      <c r="BF29" s="648"/>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363217</v>
      </c>
      <c r="CS29" s="644"/>
      <c r="CT29" s="644"/>
      <c r="CU29" s="644"/>
      <c r="CV29" s="644"/>
      <c r="CW29" s="644"/>
      <c r="CX29" s="644"/>
      <c r="CY29" s="645"/>
      <c r="CZ29" s="628">
        <v>9.5</v>
      </c>
      <c r="DA29" s="656"/>
      <c r="DB29" s="656"/>
      <c r="DC29" s="658"/>
      <c r="DD29" s="632">
        <v>363217</v>
      </c>
      <c r="DE29" s="644"/>
      <c r="DF29" s="644"/>
      <c r="DG29" s="644"/>
      <c r="DH29" s="644"/>
      <c r="DI29" s="644"/>
      <c r="DJ29" s="644"/>
      <c r="DK29" s="645"/>
      <c r="DL29" s="632">
        <v>363217</v>
      </c>
      <c r="DM29" s="644"/>
      <c r="DN29" s="644"/>
      <c r="DO29" s="644"/>
      <c r="DP29" s="644"/>
      <c r="DQ29" s="644"/>
      <c r="DR29" s="644"/>
      <c r="DS29" s="644"/>
      <c r="DT29" s="644"/>
      <c r="DU29" s="644"/>
      <c r="DV29" s="645"/>
      <c r="DW29" s="628">
        <v>15.5</v>
      </c>
      <c r="DX29" s="656"/>
      <c r="DY29" s="656"/>
      <c r="DZ29" s="656"/>
      <c r="EA29" s="656"/>
      <c r="EB29" s="656"/>
      <c r="EC29" s="657"/>
    </row>
    <row r="30" spans="2:133" ht="11.25" customHeight="1" x14ac:dyDescent="0.2">
      <c r="B30" s="620" t="s">
        <v>293</v>
      </c>
      <c r="C30" s="621"/>
      <c r="D30" s="621"/>
      <c r="E30" s="621"/>
      <c r="F30" s="621"/>
      <c r="G30" s="621"/>
      <c r="H30" s="621"/>
      <c r="I30" s="621"/>
      <c r="J30" s="621"/>
      <c r="K30" s="621"/>
      <c r="L30" s="621"/>
      <c r="M30" s="621"/>
      <c r="N30" s="621"/>
      <c r="O30" s="621"/>
      <c r="P30" s="621"/>
      <c r="Q30" s="622"/>
      <c r="R30" s="623">
        <v>426843</v>
      </c>
      <c r="S30" s="624"/>
      <c r="T30" s="624"/>
      <c r="U30" s="624"/>
      <c r="V30" s="624"/>
      <c r="W30" s="624"/>
      <c r="X30" s="624"/>
      <c r="Y30" s="625"/>
      <c r="Z30" s="626">
        <v>10.5</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351898</v>
      </c>
      <c r="CS30" s="624"/>
      <c r="CT30" s="624"/>
      <c r="CU30" s="624"/>
      <c r="CV30" s="624"/>
      <c r="CW30" s="624"/>
      <c r="CX30" s="624"/>
      <c r="CY30" s="625"/>
      <c r="CZ30" s="628">
        <v>9.1999999999999993</v>
      </c>
      <c r="DA30" s="656"/>
      <c r="DB30" s="656"/>
      <c r="DC30" s="658"/>
      <c r="DD30" s="632">
        <v>351898</v>
      </c>
      <c r="DE30" s="624"/>
      <c r="DF30" s="624"/>
      <c r="DG30" s="624"/>
      <c r="DH30" s="624"/>
      <c r="DI30" s="624"/>
      <c r="DJ30" s="624"/>
      <c r="DK30" s="625"/>
      <c r="DL30" s="632">
        <v>351898</v>
      </c>
      <c r="DM30" s="624"/>
      <c r="DN30" s="624"/>
      <c r="DO30" s="624"/>
      <c r="DP30" s="624"/>
      <c r="DQ30" s="624"/>
      <c r="DR30" s="624"/>
      <c r="DS30" s="624"/>
      <c r="DT30" s="624"/>
      <c r="DU30" s="624"/>
      <c r="DV30" s="625"/>
      <c r="DW30" s="628">
        <v>15</v>
      </c>
      <c r="DX30" s="656"/>
      <c r="DY30" s="656"/>
      <c r="DZ30" s="656"/>
      <c r="EA30" s="656"/>
      <c r="EB30" s="656"/>
      <c r="EC30" s="657"/>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18"/>
      <c r="AV31" s="218"/>
      <c r="AW31" s="218"/>
      <c r="AX31" s="609" t="s">
        <v>177</v>
      </c>
      <c r="AY31" s="610"/>
      <c r="AZ31" s="610"/>
      <c r="BA31" s="610"/>
      <c r="BB31" s="610"/>
      <c r="BC31" s="610"/>
      <c r="BD31" s="610"/>
      <c r="BE31" s="610"/>
      <c r="BF31" s="611"/>
      <c r="BG31" s="670">
        <v>99.4</v>
      </c>
      <c r="BH31" s="667"/>
      <c r="BI31" s="667"/>
      <c r="BJ31" s="667"/>
      <c r="BK31" s="667"/>
      <c r="BL31" s="667"/>
      <c r="BM31" s="618">
        <v>99.2</v>
      </c>
      <c r="BN31" s="667"/>
      <c r="BO31" s="667"/>
      <c r="BP31" s="667"/>
      <c r="BQ31" s="668"/>
      <c r="BR31" s="670">
        <v>99.9</v>
      </c>
      <c r="BS31" s="667"/>
      <c r="BT31" s="667"/>
      <c r="BU31" s="667"/>
      <c r="BV31" s="667"/>
      <c r="BW31" s="667"/>
      <c r="BX31" s="618">
        <v>99.6</v>
      </c>
      <c r="BY31" s="667"/>
      <c r="BZ31" s="667"/>
      <c r="CA31" s="667"/>
      <c r="CB31" s="668"/>
      <c r="CD31" s="663"/>
      <c r="CE31" s="664"/>
      <c r="CF31" s="620" t="s">
        <v>300</v>
      </c>
      <c r="CG31" s="621"/>
      <c r="CH31" s="621"/>
      <c r="CI31" s="621"/>
      <c r="CJ31" s="621"/>
      <c r="CK31" s="621"/>
      <c r="CL31" s="621"/>
      <c r="CM31" s="621"/>
      <c r="CN31" s="621"/>
      <c r="CO31" s="621"/>
      <c r="CP31" s="621"/>
      <c r="CQ31" s="622"/>
      <c r="CR31" s="623">
        <v>11319</v>
      </c>
      <c r="CS31" s="644"/>
      <c r="CT31" s="644"/>
      <c r="CU31" s="644"/>
      <c r="CV31" s="644"/>
      <c r="CW31" s="644"/>
      <c r="CX31" s="644"/>
      <c r="CY31" s="645"/>
      <c r="CZ31" s="628">
        <v>0.3</v>
      </c>
      <c r="DA31" s="656"/>
      <c r="DB31" s="656"/>
      <c r="DC31" s="658"/>
      <c r="DD31" s="632">
        <v>11319</v>
      </c>
      <c r="DE31" s="644"/>
      <c r="DF31" s="644"/>
      <c r="DG31" s="644"/>
      <c r="DH31" s="644"/>
      <c r="DI31" s="644"/>
      <c r="DJ31" s="644"/>
      <c r="DK31" s="645"/>
      <c r="DL31" s="632">
        <v>11319</v>
      </c>
      <c r="DM31" s="644"/>
      <c r="DN31" s="644"/>
      <c r="DO31" s="644"/>
      <c r="DP31" s="644"/>
      <c r="DQ31" s="644"/>
      <c r="DR31" s="644"/>
      <c r="DS31" s="644"/>
      <c r="DT31" s="644"/>
      <c r="DU31" s="644"/>
      <c r="DV31" s="645"/>
      <c r="DW31" s="628">
        <v>0.5</v>
      </c>
      <c r="DX31" s="656"/>
      <c r="DY31" s="656"/>
      <c r="DZ31" s="656"/>
      <c r="EA31" s="656"/>
      <c r="EB31" s="656"/>
      <c r="EC31" s="657"/>
    </row>
    <row r="32" spans="2:133" ht="11.25" customHeight="1" x14ac:dyDescent="0.2">
      <c r="B32" s="620" t="s">
        <v>301</v>
      </c>
      <c r="C32" s="621"/>
      <c r="D32" s="621"/>
      <c r="E32" s="621"/>
      <c r="F32" s="621"/>
      <c r="G32" s="621"/>
      <c r="H32" s="621"/>
      <c r="I32" s="621"/>
      <c r="J32" s="621"/>
      <c r="K32" s="621"/>
      <c r="L32" s="621"/>
      <c r="M32" s="621"/>
      <c r="N32" s="621"/>
      <c r="O32" s="621"/>
      <c r="P32" s="621"/>
      <c r="Q32" s="622"/>
      <c r="R32" s="623">
        <v>260125</v>
      </c>
      <c r="S32" s="624"/>
      <c r="T32" s="624"/>
      <c r="U32" s="624"/>
      <c r="V32" s="624"/>
      <c r="W32" s="624"/>
      <c r="X32" s="624"/>
      <c r="Y32" s="625"/>
      <c r="Z32" s="626">
        <v>6.4</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14" t="s">
        <v>302</v>
      </c>
      <c r="AX32" s="620" t="s">
        <v>303</v>
      </c>
      <c r="AY32" s="621"/>
      <c r="AZ32" s="621"/>
      <c r="BA32" s="621"/>
      <c r="BB32" s="621"/>
      <c r="BC32" s="621"/>
      <c r="BD32" s="621"/>
      <c r="BE32" s="621"/>
      <c r="BF32" s="622"/>
      <c r="BG32" s="680">
        <v>99</v>
      </c>
      <c r="BH32" s="644"/>
      <c r="BI32" s="644"/>
      <c r="BJ32" s="644"/>
      <c r="BK32" s="644"/>
      <c r="BL32" s="644"/>
      <c r="BM32" s="629">
        <v>98.8</v>
      </c>
      <c r="BN32" s="644"/>
      <c r="BO32" s="644"/>
      <c r="BP32" s="644"/>
      <c r="BQ32" s="669"/>
      <c r="BR32" s="680">
        <v>99.9</v>
      </c>
      <c r="BS32" s="644"/>
      <c r="BT32" s="644"/>
      <c r="BU32" s="644"/>
      <c r="BV32" s="644"/>
      <c r="BW32" s="644"/>
      <c r="BX32" s="629">
        <v>99.6</v>
      </c>
      <c r="BY32" s="644"/>
      <c r="BZ32" s="644"/>
      <c r="CA32" s="644"/>
      <c r="CB32" s="669"/>
      <c r="CD32" s="665"/>
      <c r="CE32" s="666"/>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6"/>
      <c r="DB32" s="656"/>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6"/>
      <c r="DY32" s="656"/>
      <c r="DZ32" s="656"/>
      <c r="EA32" s="656"/>
      <c r="EB32" s="656"/>
      <c r="EC32" s="657"/>
    </row>
    <row r="33" spans="2:133" ht="11.25" customHeight="1" x14ac:dyDescent="0.2">
      <c r="B33" s="620" t="s">
        <v>305</v>
      </c>
      <c r="C33" s="621"/>
      <c r="D33" s="621"/>
      <c r="E33" s="621"/>
      <c r="F33" s="621"/>
      <c r="G33" s="621"/>
      <c r="H33" s="621"/>
      <c r="I33" s="621"/>
      <c r="J33" s="621"/>
      <c r="K33" s="621"/>
      <c r="L33" s="621"/>
      <c r="M33" s="621"/>
      <c r="N33" s="621"/>
      <c r="O33" s="621"/>
      <c r="P33" s="621"/>
      <c r="Q33" s="622"/>
      <c r="R33" s="623">
        <v>3670</v>
      </c>
      <c r="S33" s="624"/>
      <c r="T33" s="624"/>
      <c r="U33" s="624"/>
      <c r="V33" s="624"/>
      <c r="W33" s="624"/>
      <c r="X33" s="624"/>
      <c r="Y33" s="625"/>
      <c r="Z33" s="626">
        <v>0.1</v>
      </c>
      <c r="AA33" s="626"/>
      <c r="AB33" s="626"/>
      <c r="AC33" s="626"/>
      <c r="AD33" s="627" t="s">
        <v>122</v>
      </c>
      <c r="AE33" s="627"/>
      <c r="AF33" s="627"/>
      <c r="AG33" s="627"/>
      <c r="AH33" s="627"/>
      <c r="AI33" s="627"/>
      <c r="AJ33" s="627"/>
      <c r="AK33" s="627"/>
      <c r="AL33" s="628" t="s">
        <v>122</v>
      </c>
      <c r="AM33" s="629"/>
      <c r="AN33" s="629"/>
      <c r="AO33" s="630"/>
      <c r="AP33" s="675"/>
      <c r="AQ33" s="676"/>
      <c r="AR33" s="676"/>
      <c r="AS33" s="676"/>
      <c r="AT33" s="679"/>
      <c r="AU33" s="219"/>
      <c r="AV33" s="219"/>
      <c r="AW33" s="219"/>
      <c r="AX33" s="646" t="s">
        <v>306</v>
      </c>
      <c r="AY33" s="647"/>
      <c r="AZ33" s="647"/>
      <c r="BA33" s="647"/>
      <c r="BB33" s="647"/>
      <c r="BC33" s="647"/>
      <c r="BD33" s="647"/>
      <c r="BE33" s="647"/>
      <c r="BF33" s="648"/>
      <c r="BG33" s="681">
        <v>99.8</v>
      </c>
      <c r="BH33" s="682"/>
      <c r="BI33" s="682"/>
      <c r="BJ33" s="682"/>
      <c r="BK33" s="682"/>
      <c r="BL33" s="682"/>
      <c r="BM33" s="683">
        <v>99.5</v>
      </c>
      <c r="BN33" s="682"/>
      <c r="BO33" s="682"/>
      <c r="BP33" s="682"/>
      <c r="BQ33" s="684"/>
      <c r="BR33" s="681">
        <v>99.9</v>
      </c>
      <c r="BS33" s="682"/>
      <c r="BT33" s="682"/>
      <c r="BU33" s="682"/>
      <c r="BV33" s="682"/>
      <c r="BW33" s="682"/>
      <c r="BX33" s="683">
        <v>99.5</v>
      </c>
      <c r="BY33" s="682"/>
      <c r="BZ33" s="682"/>
      <c r="CA33" s="682"/>
      <c r="CB33" s="684"/>
      <c r="CD33" s="620" t="s">
        <v>307</v>
      </c>
      <c r="CE33" s="621"/>
      <c r="CF33" s="621"/>
      <c r="CG33" s="621"/>
      <c r="CH33" s="621"/>
      <c r="CI33" s="621"/>
      <c r="CJ33" s="621"/>
      <c r="CK33" s="621"/>
      <c r="CL33" s="621"/>
      <c r="CM33" s="621"/>
      <c r="CN33" s="621"/>
      <c r="CO33" s="621"/>
      <c r="CP33" s="621"/>
      <c r="CQ33" s="622"/>
      <c r="CR33" s="623">
        <v>1747408</v>
      </c>
      <c r="CS33" s="644"/>
      <c r="CT33" s="644"/>
      <c r="CU33" s="644"/>
      <c r="CV33" s="644"/>
      <c r="CW33" s="644"/>
      <c r="CX33" s="644"/>
      <c r="CY33" s="645"/>
      <c r="CZ33" s="628">
        <v>45.7</v>
      </c>
      <c r="DA33" s="656"/>
      <c r="DB33" s="656"/>
      <c r="DC33" s="658"/>
      <c r="DD33" s="632">
        <v>1282349</v>
      </c>
      <c r="DE33" s="644"/>
      <c r="DF33" s="644"/>
      <c r="DG33" s="644"/>
      <c r="DH33" s="644"/>
      <c r="DI33" s="644"/>
      <c r="DJ33" s="644"/>
      <c r="DK33" s="645"/>
      <c r="DL33" s="632">
        <v>679233</v>
      </c>
      <c r="DM33" s="644"/>
      <c r="DN33" s="644"/>
      <c r="DO33" s="644"/>
      <c r="DP33" s="644"/>
      <c r="DQ33" s="644"/>
      <c r="DR33" s="644"/>
      <c r="DS33" s="644"/>
      <c r="DT33" s="644"/>
      <c r="DU33" s="644"/>
      <c r="DV33" s="645"/>
      <c r="DW33" s="628">
        <v>29</v>
      </c>
      <c r="DX33" s="656"/>
      <c r="DY33" s="656"/>
      <c r="DZ33" s="656"/>
      <c r="EA33" s="656"/>
      <c r="EB33" s="656"/>
      <c r="EC33" s="657"/>
    </row>
    <row r="34" spans="2:133" ht="11.25" customHeight="1" x14ac:dyDescent="0.2">
      <c r="B34" s="620" t="s">
        <v>308</v>
      </c>
      <c r="C34" s="621"/>
      <c r="D34" s="621"/>
      <c r="E34" s="621"/>
      <c r="F34" s="621"/>
      <c r="G34" s="621"/>
      <c r="H34" s="621"/>
      <c r="I34" s="621"/>
      <c r="J34" s="621"/>
      <c r="K34" s="621"/>
      <c r="L34" s="621"/>
      <c r="M34" s="621"/>
      <c r="N34" s="621"/>
      <c r="O34" s="621"/>
      <c r="P34" s="621"/>
      <c r="Q34" s="622"/>
      <c r="R34" s="623">
        <v>7532</v>
      </c>
      <c r="S34" s="624"/>
      <c r="T34" s="624"/>
      <c r="U34" s="624"/>
      <c r="V34" s="624"/>
      <c r="W34" s="624"/>
      <c r="X34" s="624"/>
      <c r="Y34" s="625"/>
      <c r="Z34" s="626">
        <v>0.2</v>
      </c>
      <c r="AA34" s="626"/>
      <c r="AB34" s="626"/>
      <c r="AC34" s="626"/>
      <c r="AD34" s="627" t="s">
        <v>122</v>
      </c>
      <c r="AE34" s="627"/>
      <c r="AF34" s="627"/>
      <c r="AG34" s="627"/>
      <c r="AH34" s="627"/>
      <c r="AI34" s="627"/>
      <c r="AJ34" s="627"/>
      <c r="AK34" s="627"/>
      <c r="AL34" s="628" t="s">
        <v>122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309</v>
      </c>
      <c r="CE34" s="621"/>
      <c r="CF34" s="621"/>
      <c r="CG34" s="621"/>
      <c r="CH34" s="621"/>
      <c r="CI34" s="621"/>
      <c r="CJ34" s="621"/>
      <c r="CK34" s="621"/>
      <c r="CL34" s="621"/>
      <c r="CM34" s="621"/>
      <c r="CN34" s="621"/>
      <c r="CO34" s="621"/>
      <c r="CP34" s="621"/>
      <c r="CQ34" s="622"/>
      <c r="CR34" s="623">
        <v>669306</v>
      </c>
      <c r="CS34" s="624"/>
      <c r="CT34" s="624"/>
      <c r="CU34" s="624"/>
      <c r="CV34" s="624"/>
      <c r="CW34" s="624"/>
      <c r="CX34" s="624"/>
      <c r="CY34" s="625"/>
      <c r="CZ34" s="628">
        <v>17.5</v>
      </c>
      <c r="DA34" s="656"/>
      <c r="DB34" s="656"/>
      <c r="DC34" s="658"/>
      <c r="DD34" s="632">
        <v>409951</v>
      </c>
      <c r="DE34" s="624"/>
      <c r="DF34" s="624"/>
      <c r="DG34" s="624"/>
      <c r="DH34" s="624"/>
      <c r="DI34" s="624"/>
      <c r="DJ34" s="624"/>
      <c r="DK34" s="625"/>
      <c r="DL34" s="632">
        <v>343927</v>
      </c>
      <c r="DM34" s="624"/>
      <c r="DN34" s="624"/>
      <c r="DO34" s="624"/>
      <c r="DP34" s="624"/>
      <c r="DQ34" s="624"/>
      <c r="DR34" s="624"/>
      <c r="DS34" s="624"/>
      <c r="DT34" s="624"/>
      <c r="DU34" s="624"/>
      <c r="DV34" s="625"/>
      <c r="DW34" s="628">
        <v>14.7</v>
      </c>
      <c r="DX34" s="656"/>
      <c r="DY34" s="656"/>
      <c r="DZ34" s="656"/>
      <c r="EA34" s="656"/>
      <c r="EB34" s="656"/>
      <c r="EC34" s="657"/>
    </row>
    <row r="35" spans="2:133" ht="11.25" customHeight="1" x14ac:dyDescent="0.2">
      <c r="B35" s="620" t="s">
        <v>310</v>
      </c>
      <c r="C35" s="621"/>
      <c r="D35" s="621"/>
      <c r="E35" s="621"/>
      <c r="F35" s="621"/>
      <c r="G35" s="621"/>
      <c r="H35" s="621"/>
      <c r="I35" s="621"/>
      <c r="J35" s="621"/>
      <c r="K35" s="621"/>
      <c r="L35" s="621"/>
      <c r="M35" s="621"/>
      <c r="N35" s="621"/>
      <c r="O35" s="621"/>
      <c r="P35" s="621"/>
      <c r="Q35" s="622"/>
      <c r="R35" s="623">
        <v>122335</v>
      </c>
      <c r="S35" s="624"/>
      <c r="T35" s="624"/>
      <c r="U35" s="624"/>
      <c r="V35" s="624"/>
      <c r="W35" s="624"/>
      <c r="X35" s="624"/>
      <c r="Y35" s="625"/>
      <c r="Z35" s="626">
        <v>3</v>
      </c>
      <c r="AA35" s="626"/>
      <c r="AB35" s="626"/>
      <c r="AC35" s="626"/>
      <c r="AD35" s="627" t="s">
        <v>122</v>
      </c>
      <c r="AE35" s="627"/>
      <c r="AF35" s="627"/>
      <c r="AG35" s="627"/>
      <c r="AH35" s="627"/>
      <c r="AI35" s="627"/>
      <c r="AJ35" s="627"/>
      <c r="AK35" s="627"/>
      <c r="AL35" s="628" t="s">
        <v>122</v>
      </c>
      <c r="AM35" s="629"/>
      <c r="AN35" s="629"/>
      <c r="AO35" s="630"/>
      <c r="AP35" s="222"/>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2610</v>
      </c>
      <c r="CS35" s="644"/>
      <c r="CT35" s="644"/>
      <c r="CU35" s="644"/>
      <c r="CV35" s="644"/>
      <c r="CW35" s="644"/>
      <c r="CX35" s="644"/>
      <c r="CY35" s="645"/>
      <c r="CZ35" s="628">
        <v>0.1</v>
      </c>
      <c r="DA35" s="656"/>
      <c r="DB35" s="656"/>
      <c r="DC35" s="658"/>
      <c r="DD35" s="632">
        <v>2610</v>
      </c>
      <c r="DE35" s="644"/>
      <c r="DF35" s="644"/>
      <c r="DG35" s="644"/>
      <c r="DH35" s="644"/>
      <c r="DI35" s="644"/>
      <c r="DJ35" s="644"/>
      <c r="DK35" s="645"/>
      <c r="DL35" s="632">
        <v>2610</v>
      </c>
      <c r="DM35" s="644"/>
      <c r="DN35" s="644"/>
      <c r="DO35" s="644"/>
      <c r="DP35" s="644"/>
      <c r="DQ35" s="644"/>
      <c r="DR35" s="644"/>
      <c r="DS35" s="644"/>
      <c r="DT35" s="644"/>
      <c r="DU35" s="644"/>
      <c r="DV35" s="645"/>
      <c r="DW35" s="628">
        <v>0.1</v>
      </c>
      <c r="DX35" s="656"/>
      <c r="DY35" s="656"/>
      <c r="DZ35" s="656"/>
      <c r="EA35" s="656"/>
      <c r="EB35" s="656"/>
      <c r="EC35" s="657"/>
    </row>
    <row r="36" spans="2:133" ht="11.25" customHeight="1" x14ac:dyDescent="0.2">
      <c r="B36" s="620" t="s">
        <v>314</v>
      </c>
      <c r="C36" s="621"/>
      <c r="D36" s="621"/>
      <c r="E36" s="621"/>
      <c r="F36" s="621"/>
      <c r="G36" s="621"/>
      <c r="H36" s="621"/>
      <c r="I36" s="621"/>
      <c r="J36" s="621"/>
      <c r="K36" s="621"/>
      <c r="L36" s="621"/>
      <c r="M36" s="621"/>
      <c r="N36" s="621"/>
      <c r="O36" s="621"/>
      <c r="P36" s="621"/>
      <c r="Q36" s="622"/>
      <c r="R36" s="623">
        <v>85197</v>
      </c>
      <c r="S36" s="624"/>
      <c r="T36" s="624"/>
      <c r="U36" s="624"/>
      <c r="V36" s="624"/>
      <c r="W36" s="624"/>
      <c r="X36" s="624"/>
      <c r="Y36" s="625"/>
      <c r="Z36" s="626">
        <v>2.1</v>
      </c>
      <c r="AA36" s="626"/>
      <c r="AB36" s="626"/>
      <c r="AC36" s="626"/>
      <c r="AD36" s="627" t="s">
        <v>122</v>
      </c>
      <c r="AE36" s="627"/>
      <c r="AF36" s="627"/>
      <c r="AG36" s="627"/>
      <c r="AH36" s="627"/>
      <c r="AI36" s="627"/>
      <c r="AJ36" s="627"/>
      <c r="AK36" s="627"/>
      <c r="AL36" s="628" t="s">
        <v>122</v>
      </c>
      <c r="AM36" s="629"/>
      <c r="AN36" s="629"/>
      <c r="AO36" s="630"/>
      <c r="AP36" s="222"/>
      <c r="AQ36" s="689" t="s">
        <v>315</v>
      </c>
      <c r="AR36" s="690"/>
      <c r="AS36" s="690"/>
      <c r="AT36" s="690"/>
      <c r="AU36" s="690"/>
      <c r="AV36" s="690"/>
      <c r="AW36" s="690"/>
      <c r="AX36" s="690"/>
      <c r="AY36" s="691"/>
      <c r="AZ36" s="612">
        <v>468706</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1894</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410076</v>
      </c>
      <c r="CS36" s="624"/>
      <c r="CT36" s="624"/>
      <c r="CU36" s="624"/>
      <c r="CV36" s="624"/>
      <c r="CW36" s="624"/>
      <c r="CX36" s="624"/>
      <c r="CY36" s="625"/>
      <c r="CZ36" s="628">
        <v>10.7</v>
      </c>
      <c r="DA36" s="656"/>
      <c r="DB36" s="656"/>
      <c r="DC36" s="658"/>
      <c r="DD36" s="632">
        <v>264794</v>
      </c>
      <c r="DE36" s="624"/>
      <c r="DF36" s="624"/>
      <c r="DG36" s="624"/>
      <c r="DH36" s="624"/>
      <c r="DI36" s="624"/>
      <c r="DJ36" s="624"/>
      <c r="DK36" s="625"/>
      <c r="DL36" s="632">
        <v>96026</v>
      </c>
      <c r="DM36" s="624"/>
      <c r="DN36" s="624"/>
      <c r="DO36" s="624"/>
      <c r="DP36" s="624"/>
      <c r="DQ36" s="624"/>
      <c r="DR36" s="624"/>
      <c r="DS36" s="624"/>
      <c r="DT36" s="624"/>
      <c r="DU36" s="624"/>
      <c r="DV36" s="625"/>
      <c r="DW36" s="628">
        <v>4.0999999999999996</v>
      </c>
      <c r="DX36" s="656"/>
      <c r="DY36" s="656"/>
      <c r="DZ36" s="656"/>
      <c r="EA36" s="656"/>
      <c r="EB36" s="656"/>
      <c r="EC36" s="657"/>
    </row>
    <row r="37" spans="2:133" ht="11.25" customHeight="1" x14ac:dyDescent="0.2">
      <c r="B37" s="620" t="s">
        <v>318</v>
      </c>
      <c r="C37" s="621"/>
      <c r="D37" s="621"/>
      <c r="E37" s="621"/>
      <c r="F37" s="621"/>
      <c r="G37" s="621"/>
      <c r="H37" s="621"/>
      <c r="I37" s="621"/>
      <c r="J37" s="621"/>
      <c r="K37" s="621"/>
      <c r="L37" s="621"/>
      <c r="M37" s="621"/>
      <c r="N37" s="621"/>
      <c r="O37" s="621"/>
      <c r="P37" s="621"/>
      <c r="Q37" s="622"/>
      <c r="R37" s="623">
        <v>69548</v>
      </c>
      <c r="S37" s="624"/>
      <c r="T37" s="624"/>
      <c r="U37" s="624"/>
      <c r="V37" s="624"/>
      <c r="W37" s="624"/>
      <c r="X37" s="624"/>
      <c r="Y37" s="625"/>
      <c r="Z37" s="626">
        <v>1.7</v>
      </c>
      <c r="AA37" s="626"/>
      <c r="AB37" s="626"/>
      <c r="AC37" s="626"/>
      <c r="AD37" s="627">
        <v>6811</v>
      </c>
      <c r="AE37" s="627"/>
      <c r="AF37" s="627"/>
      <c r="AG37" s="627"/>
      <c r="AH37" s="627"/>
      <c r="AI37" s="627"/>
      <c r="AJ37" s="627"/>
      <c r="AK37" s="627"/>
      <c r="AL37" s="628">
        <v>0.3</v>
      </c>
      <c r="AM37" s="629"/>
      <c r="AN37" s="629"/>
      <c r="AO37" s="630"/>
      <c r="AQ37" s="686" t="s">
        <v>319</v>
      </c>
      <c r="AR37" s="687"/>
      <c r="AS37" s="687"/>
      <c r="AT37" s="687"/>
      <c r="AU37" s="687"/>
      <c r="AV37" s="687"/>
      <c r="AW37" s="687"/>
      <c r="AX37" s="687"/>
      <c r="AY37" s="688"/>
      <c r="AZ37" s="623">
        <v>121980</v>
      </c>
      <c r="BA37" s="624"/>
      <c r="BB37" s="624"/>
      <c r="BC37" s="624"/>
      <c r="BD37" s="644"/>
      <c r="BE37" s="644"/>
      <c r="BF37" s="669"/>
      <c r="BG37" s="620" t="s">
        <v>320</v>
      </c>
      <c r="BH37" s="621"/>
      <c r="BI37" s="621"/>
      <c r="BJ37" s="621"/>
      <c r="BK37" s="621"/>
      <c r="BL37" s="621"/>
      <c r="BM37" s="621"/>
      <c r="BN37" s="621"/>
      <c r="BO37" s="621"/>
      <c r="BP37" s="621"/>
      <c r="BQ37" s="621"/>
      <c r="BR37" s="621"/>
      <c r="BS37" s="621"/>
      <c r="BT37" s="621"/>
      <c r="BU37" s="622"/>
      <c r="BV37" s="623">
        <v>-5587</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160856</v>
      </c>
      <c r="CS37" s="644"/>
      <c r="CT37" s="644"/>
      <c r="CU37" s="644"/>
      <c r="CV37" s="644"/>
      <c r="CW37" s="644"/>
      <c r="CX37" s="644"/>
      <c r="CY37" s="645"/>
      <c r="CZ37" s="628">
        <v>4.2</v>
      </c>
      <c r="DA37" s="656"/>
      <c r="DB37" s="656"/>
      <c r="DC37" s="658"/>
      <c r="DD37" s="632">
        <v>109498</v>
      </c>
      <c r="DE37" s="644"/>
      <c r="DF37" s="644"/>
      <c r="DG37" s="644"/>
      <c r="DH37" s="644"/>
      <c r="DI37" s="644"/>
      <c r="DJ37" s="644"/>
      <c r="DK37" s="645"/>
      <c r="DL37" s="632">
        <v>50659</v>
      </c>
      <c r="DM37" s="644"/>
      <c r="DN37" s="644"/>
      <c r="DO37" s="644"/>
      <c r="DP37" s="644"/>
      <c r="DQ37" s="644"/>
      <c r="DR37" s="644"/>
      <c r="DS37" s="644"/>
      <c r="DT37" s="644"/>
      <c r="DU37" s="644"/>
      <c r="DV37" s="645"/>
      <c r="DW37" s="628">
        <v>2.2000000000000002</v>
      </c>
      <c r="DX37" s="656"/>
      <c r="DY37" s="656"/>
      <c r="DZ37" s="656"/>
      <c r="EA37" s="656"/>
      <c r="EB37" s="656"/>
      <c r="EC37" s="657"/>
    </row>
    <row r="38" spans="2:133" ht="11.25" customHeight="1" x14ac:dyDescent="0.2">
      <c r="B38" s="620" t="s">
        <v>322</v>
      </c>
      <c r="C38" s="621"/>
      <c r="D38" s="621"/>
      <c r="E38" s="621"/>
      <c r="F38" s="621"/>
      <c r="G38" s="621"/>
      <c r="H38" s="621"/>
      <c r="I38" s="621"/>
      <c r="J38" s="621"/>
      <c r="K38" s="621"/>
      <c r="L38" s="621"/>
      <c r="M38" s="621"/>
      <c r="N38" s="621"/>
      <c r="O38" s="621"/>
      <c r="P38" s="621"/>
      <c r="Q38" s="622"/>
      <c r="R38" s="623">
        <v>524000</v>
      </c>
      <c r="S38" s="624"/>
      <c r="T38" s="624"/>
      <c r="U38" s="624"/>
      <c r="V38" s="624"/>
      <c r="W38" s="624"/>
      <c r="X38" s="624"/>
      <c r="Y38" s="625"/>
      <c r="Z38" s="626">
        <v>12.9</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t="s">
        <v>122</v>
      </c>
      <c r="BA38" s="624"/>
      <c r="BB38" s="624"/>
      <c r="BC38" s="624"/>
      <c r="BD38" s="644"/>
      <c r="BE38" s="644"/>
      <c r="BF38" s="669"/>
      <c r="BG38" s="620" t="s">
        <v>324</v>
      </c>
      <c r="BH38" s="621"/>
      <c r="BI38" s="621"/>
      <c r="BJ38" s="621"/>
      <c r="BK38" s="621"/>
      <c r="BL38" s="621"/>
      <c r="BM38" s="621"/>
      <c r="BN38" s="621"/>
      <c r="BO38" s="621"/>
      <c r="BP38" s="621"/>
      <c r="BQ38" s="621"/>
      <c r="BR38" s="621"/>
      <c r="BS38" s="621"/>
      <c r="BT38" s="621"/>
      <c r="BU38" s="622"/>
      <c r="BV38" s="623">
        <v>784</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468706</v>
      </c>
      <c r="CS38" s="624"/>
      <c r="CT38" s="624"/>
      <c r="CU38" s="624"/>
      <c r="CV38" s="624"/>
      <c r="CW38" s="624"/>
      <c r="CX38" s="624"/>
      <c r="CY38" s="625"/>
      <c r="CZ38" s="628">
        <v>12.3</v>
      </c>
      <c r="DA38" s="656"/>
      <c r="DB38" s="656"/>
      <c r="DC38" s="658"/>
      <c r="DD38" s="632">
        <v>416077</v>
      </c>
      <c r="DE38" s="624"/>
      <c r="DF38" s="624"/>
      <c r="DG38" s="624"/>
      <c r="DH38" s="624"/>
      <c r="DI38" s="624"/>
      <c r="DJ38" s="624"/>
      <c r="DK38" s="625"/>
      <c r="DL38" s="632">
        <v>236670</v>
      </c>
      <c r="DM38" s="624"/>
      <c r="DN38" s="624"/>
      <c r="DO38" s="624"/>
      <c r="DP38" s="624"/>
      <c r="DQ38" s="624"/>
      <c r="DR38" s="624"/>
      <c r="DS38" s="624"/>
      <c r="DT38" s="624"/>
      <c r="DU38" s="624"/>
      <c r="DV38" s="625"/>
      <c r="DW38" s="628">
        <v>10.1</v>
      </c>
      <c r="DX38" s="656"/>
      <c r="DY38" s="656"/>
      <c r="DZ38" s="656"/>
      <c r="EA38" s="656"/>
      <c r="EB38" s="656"/>
      <c r="EC38" s="657"/>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t="s">
        <v>122</v>
      </c>
      <c r="BA39" s="624"/>
      <c r="BB39" s="624"/>
      <c r="BC39" s="624"/>
      <c r="BD39" s="644"/>
      <c r="BE39" s="644"/>
      <c r="BF39" s="669"/>
      <c r="BG39" s="620" t="s">
        <v>328</v>
      </c>
      <c r="BH39" s="621"/>
      <c r="BI39" s="621"/>
      <c r="BJ39" s="621"/>
      <c r="BK39" s="621"/>
      <c r="BL39" s="621"/>
      <c r="BM39" s="621"/>
      <c r="BN39" s="621"/>
      <c r="BO39" s="621"/>
      <c r="BP39" s="621"/>
      <c r="BQ39" s="621"/>
      <c r="BR39" s="621"/>
      <c r="BS39" s="621"/>
      <c r="BT39" s="621"/>
      <c r="BU39" s="622"/>
      <c r="BV39" s="623">
        <v>1204</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196710</v>
      </c>
      <c r="CS39" s="644"/>
      <c r="CT39" s="644"/>
      <c r="CU39" s="644"/>
      <c r="CV39" s="644"/>
      <c r="CW39" s="644"/>
      <c r="CX39" s="644"/>
      <c r="CY39" s="645"/>
      <c r="CZ39" s="628">
        <v>5.0999999999999996</v>
      </c>
      <c r="DA39" s="656"/>
      <c r="DB39" s="656"/>
      <c r="DC39" s="658"/>
      <c r="DD39" s="632">
        <v>188917</v>
      </c>
      <c r="DE39" s="644"/>
      <c r="DF39" s="644"/>
      <c r="DG39" s="644"/>
      <c r="DH39" s="644"/>
      <c r="DI39" s="644"/>
      <c r="DJ39" s="644"/>
      <c r="DK39" s="645"/>
      <c r="DL39" s="632" t="s">
        <v>122</v>
      </c>
      <c r="DM39" s="644"/>
      <c r="DN39" s="644"/>
      <c r="DO39" s="644"/>
      <c r="DP39" s="644"/>
      <c r="DQ39" s="644"/>
      <c r="DR39" s="644"/>
      <c r="DS39" s="644"/>
      <c r="DT39" s="644"/>
      <c r="DU39" s="644"/>
      <c r="DV39" s="645"/>
      <c r="DW39" s="628" t="s">
        <v>122</v>
      </c>
      <c r="DX39" s="656"/>
      <c r="DY39" s="656"/>
      <c r="DZ39" s="656"/>
      <c r="EA39" s="656"/>
      <c r="EB39" s="656"/>
      <c r="EC39" s="657"/>
    </row>
    <row r="40" spans="2:133" ht="11.25" customHeight="1" x14ac:dyDescent="0.2">
      <c r="B40" s="620" t="s">
        <v>330</v>
      </c>
      <c r="C40" s="621"/>
      <c r="D40" s="621"/>
      <c r="E40" s="621"/>
      <c r="F40" s="621"/>
      <c r="G40" s="621"/>
      <c r="H40" s="621"/>
      <c r="I40" s="621"/>
      <c r="J40" s="621"/>
      <c r="K40" s="621"/>
      <c r="L40" s="621"/>
      <c r="M40" s="621"/>
      <c r="N40" s="621"/>
      <c r="O40" s="621"/>
      <c r="P40" s="621"/>
      <c r="Q40" s="622"/>
      <c r="R40" s="623" t="s">
        <v>122</v>
      </c>
      <c r="S40" s="624"/>
      <c r="T40" s="624"/>
      <c r="U40" s="624"/>
      <c r="V40" s="624"/>
      <c r="W40" s="624"/>
      <c r="X40" s="624"/>
      <c r="Y40" s="625"/>
      <c r="Z40" s="626" t="s">
        <v>122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44"/>
      <c r="BE40" s="644"/>
      <c r="BF40" s="669"/>
      <c r="BG40" s="673" t="s">
        <v>332</v>
      </c>
      <c r="BH40" s="674"/>
      <c r="BI40" s="674"/>
      <c r="BJ40" s="674"/>
      <c r="BK40" s="674"/>
      <c r="BL40" s="223"/>
      <c r="BM40" s="621" t="s">
        <v>333</v>
      </c>
      <c r="BN40" s="621"/>
      <c r="BO40" s="621"/>
      <c r="BP40" s="621"/>
      <c r="BQ40" s="621"/>
      <c r="BR40" s="621"/>
      <c r="BS40" s="621"/>
      <c r="BT40" s="621"/>
      <c r="BU40" s="622"/>
      <c r="BV40" s="623">
        <v>114</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t="s">
        <v>122</v>
      </c>
      <c r="CS40" s="624"/>
      <c r="CT40" s="624"/>
      <c r="CU40" s="624"/>
      <c r="CV40" s="624"/>
      <c r="CW40" s="624"/>
      <c r="CX40" s="624"/>
      <c r="CY40" s="625"/>
      <c r="CZ40" s="628" t="s">
        <v>122</v>
      </c>
      <c r="DA40" s="656"/>
      <c r="DB40" s="656"/>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6"/>
      <c r="DY40" s="656"/>
      <c r="DZ40" s="656"/>
      <c r="EA40" s="656"/>
      <c r="EB40" s="656"/>
      <c r="EC40" s="657"/>
    </row>
    <row r="41" spans="2:133" ht="11.25" customHeight="1" x14ac:dyDescent="0.2">
      <c r="B41" s="646" t="s">
        <v>335</v>
      </c>
      <c r="C41" s="647"/>
      <c r="D41" s="647"/>
      <c r="E41" s="647"/>
      <c r="F41" s="647"/>
      <c r="G41" s="647"/>
      <c r="H41" s="647"/>
      <c r="I41" s="647"/>
      <c r="J41" s="647"/>
      <c r="K41" s="647"/>
      <c r="L41" s="647"/>
      <c r="M41" s="647"/>
      <c r="N41" s="647"/>
      <c r="O41" s="647"/>
      <c r="P41" s="647"/>
      <c r="Q41" s="648"/>
      <c r="R41" s="695">
        <v>4063880</v>
      </c>
      <c r="S41" s="696"/>
      <c r="T41" s="696"/>
      <c r="U41" s="696"/>
      <c r="V41" s="696"/>
      <c r="W41" s="696"/>
      <c r="X41" s="696"/>
      <c r="Y41" s="700"/>
      <c r="Z41" s="701">
        <v>100</v>
      </c>
      <c r="AA41" s="701"/>
      <c r="AB41" s="701"/>
      <c r="AC41" s="701"/>
      <c r="AD41" s="702">
        <v>2338575</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102115</v>
      </c>
      <c r="BA41" s="624"/>
      <c r="BB41" s="624"/>
      <c r="BC41" s="624"/>
      <c r="BD41" s="644"/>
      <c r="BE41" s="644"/>
      <c r="BF41" s="669"/>
      <c r="BG41" s="673"/>
      <c r="BH41" s="674"/>
      <c r="BI41" s="674"/>
      <c r="BJ41" s="674"/>
      <c r="BK41" s="674"/>
      <c r="BL41" s="223"/>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44"/>
      <c r="CT41" s="644"/>
      <c r="CU41" s="644"/>
      <c r="CV41" s="644"/>
      <c r="CW41" s="644"/>
      <c r="CX41" s="644"/>
      <c r="CY41" s="645"/>
      <c r="CZ41" s="628" t="s">
        <v>122</v>
      </c>
      <c r="DA41" s="656"/>
      <c r="DB41" s="656"/>
      <c r="DC41" s="658"/>
      <c r="DD41" s="632" t="s">
        <v>122</v>
      </c>
      <c r="DE41" s="644"/>
      <c r="DF41" s="644"/>
      <c r="DG41" s="644"/>
      <c r="DH41" s="644"/>
      <c r="DI41" s="644"/>
      <c r="DJ41" s="644"/>
      <c r="DK41" s="645"/>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244611</v>
      </c>
      <c r="BA42" s="696"/>
      <c r="BB42" s="696"/>
      <c r="BC42" s="696"/>
      <c r="BD42" s="682"/>
      <c r="BE42" s="682"/>
      <c r="BF42" s="684"/>
      <c r="BG42" s="675"/>
      <c r="BH42" s="676"/>
      <c r="BI42" s="676"/>
      <c r="BJ42" s="676"/>
      <c r="BK42" s="676"/>
      <c r="BL42" s="224"/>
      <c r="BM42" s="647" t="s">
        <v>340</v>
      </c>
      <c r="BN42" s="647"/>
      <c r="BO42" s="647"/>
      <c r="BP42" s="647"/>
      <c r="BQ42" s="647"/>
      <c r="BR42" s="647"/>
      <c r="BS42" s="647"/>
      <c r="BT42" s="647"/>
      <c r="BU42" s="648"/>
      <c r="BV42" s="695">
        <v>445</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588455</v>
      </c>
      <c r="CS42" s="644"/>
      <c r="CT42" s="644"/>
      <c r="CU42" s="644"/>
      <c r="CV42" s="644"/>
      <c r="CW42" s="644"/>
      <c r="CX42" s="644"/>
      <c r="CY42" s="645"/>
      <c r="CZ42" s="628">
        <v>15.4</v>
      </c>
      <c r="DA42" s="656"/>
      <c r="DB42" s="656"/>
      <c r="DC42" s="658"/>
      <c r="DD42" s="632">
        <v>110075</v>
      </c>
      <c r="DE42" s="644"/>
      <c r="DF42" s="644"/>
      <c r="DG42" s="644"/>
      <c r="DH42" s="644"/>
      <c r="DI42" s="644"/>
      <c r="DJ42" s="644"/>
      <c r="DK42" s="645"/>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4" t="s">
        <v>342</v>
      </c>
      <c r="CD43" s="620" t="s">
        <v>343</v>
      </c>
      <c r="CE43" s="621"/>
      <c r="CF43" s="621"/>
      <c r="CG43" s="621"/>
      <c r="CH43" s="621"/>
      <c r="CI43" s="621"/>
      <c r="CJ43" s="621"/>
      <c r="CK43" s="621"/>
      <c r="CL43" s="621"/>
      <c r="CM43" s="621"/>
      <c r="CN43" s="621"/>
      <c r="CO43" s="621"/>
      <c r="CP43" s="621"/>
      <c r="CQ43" s="622"/>
      <c r="CR43" s="623">
        <v>81574</v>
      </c>
      <c r="CS43" s="644"/>
      <c r="CT43" s="644"/>
      <c r="CU43" s="644"/>
      <c r="CV43" s="644"/>
      <c r="CW43" s="644"/>
      <c r="CX43" s="644"/>
      <c r="CY43" s="645"/>
      <c r="CZ43" s="628">
        <v>2.1</v>
      </c>
      <c r="DA43" s="656"/>
      <c r="DB43" s="656"/>
      <c r="DC43" s="658"/>
      <c r="DD43" s="632">
        <v>81574</v>
      </c>
      <c r="DE43" s="644"/>
      <c r="DF43" s="644"/>
      <c r="DG43" s="644"/>
      <c r="DH43" s="644"/>
      <c r="DI43" s="644"/>
      <c r="DJ43" s="644"/>
      <c r="DK43" s="645"/>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550725</v>
      </c>
      <c r="CS44" s="624"/>
      <c r="CT44" s="624"/>
      <c r="CU44" s="624"/>
      <c r="CV44" s="624"/>
      <c r="CW44" s="624"/>
      <c r="CX44" s="624"/>
      <c r="CY44" s="625"/>
      <c r="CZ44" s="628">
        <v>14.4</v>
      </c>
      <c r="DA44" s="629"/>
      <c r="DB44" s="629"/>
      <c r="DC44" s="635"/>
      <c r="DD44" s="632">
        <v>99431</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7643</v>
      </c>
      <c r="CS45" s="644"/>
      <c r="CT45" s="644"/>
      <c r="CU45" s="644"/>
      <c r="CV45" s="644"/>
      <c r="CW45" s="644"/>
      <c r="CX45" s="644"/>
      <c r="CY45" s="645"/>
      <c r="CZ45" s="628">
        <v>0.2</v>
      </c>
      <c r="DA45" s="656"/>
      <c r="DB45" s="656"/>
      <c r="DC45" s="658"/>
      <c r="DD45" s="632">
        <v>1843</v>
      </c>
      <c r="DE45" s="644"/>
      <c r="DF45" s="644"/>
      <c r="DG45" s="644"/>
      <c r="DH45" s="644"/>
      <c r="DI45" s="644"/>
      <c r="DJ45" s="644"/>
      <c r="DK45" s="645"/>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5"/>
      <c r="CD46" s="663"/>
      <c r="CE46" s="664"/>
      <c r="CF46" s="620" t="s">
        <v>348</v>
      </c>
      <c r="CG46" s="621"/>
      <c r="CH46" s="621"/>
      <c r="CI46" s="621"/>
      <c r="CJ46" s="621"/>
      <c r="CK46" s="621"/>
      <c r="CL46" s="621"/>
      <c r="CM46" s="621"/>
      <c r="CN46" s="621"/>
      <c r="CO46" s="621"/>
      <c r="CP46" s="621"/>
      <c r="CQ46" s="622"/>
      <c r="CR46" s="623">
        <v>543082</v>
      </c>
      <c r="CS46" s="624"/>
      <c r="CT46" s="624"/>
      <c r="CU46" s="624"/>
      <c r="CV46" s="624"/>
      <c r="CW46" s="624"/>
      <c r="CX46" s="624"/>
      <c r="CY46" s="625"/>
      <c r="CZ46" s="628">
        <v>14.2</v>
      </c>
      <c r="DA46" s="629"/>
      <c r="DB46" s="629"/>
      <c r="DC46" s="635"/>
      <c r="DD46" s="632">
        <v>97588</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5"/>
      <c r="CD47" s="663"/>
      <c r="CE47" s="664"/>
      <c r="CF47" s="620" t="s">
        <v>349</v>
      </c>
      <c r="CG47" s="621"/>
      <c r="CH47" s="621"/>
      <c r="CI47" s="621"/>
      <c r="CJ47" s="621"/>
      <c r="CK47" s="621"/>
      <c r="CL47" s="621"/>
      <c r="CM47" s="621"/>
      <c r="CN47" s="621"/>
      <c r="CO47" s="621"/>
      <c r="CP47" s="621"/>
      <c r="CQ47" s="622"/>
      <c r="CR47" s="623">
        <v>37730</v>
      </c>
      <c r="CS47" s="644"/>
      <c r="CT47" s="644"/>
      <c r="CU47" s="644"/>
      <c r="CV47" s="644"/>
      <c r="CW47" s="644"/>
      <c r="CX47" s="644"/>
      <c r="CY47" s="645"/>
      <c r="CZ47" s="628">
        <v>1</v>
      </c>
      <c r="DA47" s="656"/>
      <c r="DB47" s="656"/>
      <c r="DC47" s="658"/>
      <c r="DD47" s="632">
        <v>10644</v>
      </c>
      <c r="DE47" s="644"/>
      <c r="DF47" s="644"/>
      <c r="DG47" s="644"/>
      <c r="DH47" s="644"/>
      <c r="DI47" s="644"/>
      <c r="DJ47" s="644"/>
      <c r="DK47" s="645"/>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25"/>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5"/>
      <c r="CD49" s="646" t="s">
        <v>351</v>
      </c>
      <c r="CE49" s="647"/>
      <c r="CF49" s="647"/>
      <c r="CG49" s="647"/>
      <c r="CH49" s="647"/>
      <c r="CI49" s="647"/>
      <c r="CJ49" s="647"/>
      <c r="CK49" s="647"/>
      <c r="CL49" s="647"/>
      <c r="CM49" s="647"/>
      <c r="CN49" s="647"/>
      <c r="CO49" s="647"/>
      <c r="CP49" s="647"/>
      <c r="CQ49" s="648"/>
      <c r="CR49" s="695">
        <v>3822483</v>
      </c>
      <c r="CS49" s="682"/>
      <c r="CT49" s="682"/>
      <c r="CU49" s="682"/>
      <c r="CV49" s="682"/>
      <c r="CW49" s="682"/>
      <c r="CX49" s="682"/>
      <c r="CY49" s="711"/>
      <c r="CZ49" s="703">
        <v>100</v>
      </c>
      <c r="DA49" s="712"/>
      <c r="DB49" s="712"/>
      <c r="DC49" s="713"/>
      <c r="DD49" s="714">
        <v>2514936</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t/aP9GjG8KusOW3RPWbQwcD5aJk3sCquyLJ8Gtdr8y7Kv/gtkTqj7ECzqpk0t2ilRRxERVHePeq9fWArKFO+Zw==" saltValue="8Nd+oABTj+OakTjrA0TrY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353</v>
      </c>
      <c r="DK2" s="723"/>
      <c r="DL2" s="723"/>
      <c r="DM2" s="723"/>
      <c r="DN2" s="723"/>
      <c r="DO2" s="724"/>
      <c r="DP2" s="228"/>
      <c r="DQ2" s="722" t="s">
        <v>354</v>
      </c>
      <c r="DR2" s="723"/>
      <c r="DS2" s="723"/>
      <c r="DT2" s="723"/>
      <c r="DU2" s="723"/>
      <c r="DV2" s="723"/>
      <c r="DW2" s="723"/>
      <c r="DX2" s="723"/>
      <c r="DY2" s="723"/>
      <c r="DZ2" s="72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32"/>
      <c r="BA5" s="232"/>
      <c r="BB5" s="232"/>
      <c r="BC5" s="232"/>
      <c r="BD5" s="232"/>
      <c r="BE5" s="233"/>
      <c r="BF5" s="233"/>
      <c r="BG5" s="233"/>
      <c r="BH5" s="233"/>
      <c r="BI5" s="233"/>
      <c r="BJ5" s="233"/>
      <c r="BK5" s="233"/>
      <c r="BL5" s="233"/>
      <c r="BM5" s="233"/>
      <c r="BN5" s="233"/>
      <c r="BO5" s="233"/>
      <c r="BP5" s="233"/>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34"/>
    </row>
    <row r="6" spans="1:131" s="235"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2">
      <c r="A7" s="236">
        <v>1</v>
      </c>
      <c r="B7" s="749" t="s">
        <v>374</v>
      </c>
      <c r="C7" s="750"/>
      <c r="D7" s="750"/>
      <c r="E7" s="750"/>
      <c r="F7" s="750"/>
      <c r="G7" s="750"/>
      <c r="H7" s="750"/>
      <c r="I7" s="750"/>
      <c r="J7" s="750"/>
      <c r="K7" s="750"/>
      <c r="L7" s="750"/>
      <c r="M7" s="750"/>
      <c r="N7" s="750"/>
      <c r="O7" s="750"/>
      <c r="P7" s="751"/>
      <c r="Q7" s="752">
        <v>4064</v>
      </c>
      <c r="R7" s="753"/>
      <c r="S7" s="753"/>
      <c r="T7" s="753"/>
      <c r="U7" s="753"/>
      <c r="V7" s="753">
        <v>3822</v>
      </c>
      <c r="W7" s="753"/>
      <c r="X7" s="753"/>
      <c r="Y7" s="753"/>
      <c r="Z7" s="753"/>
      <c r="AA7" s="753">
        <v>241</v>
      </c>
      <c r="AB7" s="753"/>
      <c r="AC7" s="753"/>
      <c r="AD7" s="753"/>
      <c r="AE7" s="754"/>
      <c r="AF7" s="755">
        <v>196</v>
      </c>
      <c r="AG7" s="756"/>
      <c r="AH7" s="756"/>
      <c r="AI7" s="756"/>
      <c r="AJ7" s="757"/>
      <c r="AK7" s="758" t="s">
        <v>543</v>
      </c>
      <c r="AL7" s="759"/>
      <c r="AM7" s="759"/>
      <c r="AN7" s="759"/>
      <c r="AO7" s="759"/>
      <c r="AP7" s="759">
        <v>3693</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t="s">
        <v>550</v>
      </c>
      <c r="BT7" s="747"/>
      <c r="BU7" s="747"/>
      <c r="BV7" s="747"/>
      <c r="BW7" s="747"/>
      <c r="BX7" s="747"/>
      <c r="BY7" s="747"/>
      <c r="BZ7" s="747"/>
      <c r="CA7" s="747"/>
      <c r="CB7" s="747"/>
      <c r="CC7" s="747"/>
      <c r="CD7" s="747"/>
      <c r="CE7" s="747"/>
      <c r="CF7" s="747"/>
      <c r="CG7" s="762"/>
      <c r="CH7" s="743">
        <v>-2</v>
      </c>
      <c r="CI7" s="744"/>
      <c r="CJ7" s="744"/>
      <c r="CK7" s="744"/>
      <c r="CL7" s="745"/>
      <c r="CM7" s="743">
        <v>11</v>
      </c>
      <c r="CN7" s="744"/>
      <c r="CO7" s="744"/>
      <c r="CP7" s="744"/>
      <c r="CQ7" s="745"/>
      <c r="CR7" s="743">
        <v>16</v>
      </c>
      <c r="CS7" s="744"/>
      <c r="CT7" s="744"/>
      <c r="CU7" s="744"/>
      <c r="CV7" s="745"/>
      <c r="CW7" s="743" t="s">
        <v>543</v>
      </c>
      <c r="CX7" s="744"/>
      <c r="CY7" s="744"/>
      <c r="CZ7" s="744"/>
      <c r="DA7" s="745"/>
      <c r="DB7" s="743" t="s">
        <v>543</v>
      </c>
      <c r="DC7" s="744"/>
      <c r="DD7" s="744"/>
      <c r="DE7" s="744"/>
      <c r="DF7" s="745"/>
      <c r="DG7" s="743" t="s">
        <v>543</v>
      </c>
      <c r="DH7" s="744"/>
      <c r="DI7" s="744"/>
      <c r="DJ7" s="744"/>
      <c r="DK7" s="745"/>
      <c r="DL7" s="743" t="s">
        <v>543</v>
      </c>
      <c r="DM7" s="744"/>
      <c r="DN7" s="744"/>
      <c r="DO7" s="744"/>
      <c r="DP7" s="745"/>
      <c r="DQ7" s="743" t="s">
        <v>543</v>
      </c>
      <c r="DR7" s="744"/>
      <c r="DS7" s="744"/>
      <c r="DT7" s="744"/>
      <c r="DU7" s="745"/>
      <c r="DV7" s="746"/>
      <c r="DW7" s="747"/>
      <c r="DX7" s="747"/>
      <c r="DY7" s="747"/>
      <c r="DZ7" s="748"/>
      <c r="EA7" s="234"/>
    </row>
    <row r="8" spans="1:131" s="235" customFormat="1" ht="26.25" customHeight="1" x14ac:dyDescent="0.2">
      <c r="A8" s="238">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34"/>
    </row>
    <row r="9" spans="1:131" s="235" customFormat="1" ht="26.25" customHeight="1" x14ac:dyDescent="0.2">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34"/>
    </row>
    <row r="10" spans="1:131" s="235" customFormat="1" ht="26.25" customHeight="1" x14ac:dyDescent="0.2">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34"/>
    </row>
    <row r="11" spans="1:131" s="235" customFormat="1" ht="26.25" customHeight="1" x14ac:dyDescent="0.2">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x14ac:dyDescent="0.2">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2">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2">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2">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2">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2">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2">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2">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2">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5">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2">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5">
      <c r="A23" s="240" t="s">
        <v>376</v>
      </c>
      <c r="B23" s="789" t="s">
        <v>377</v>
      </c>
      <c r="C23" s="790"/>
      <c r="D23" s="790"/>
      <c r="E23" s="790"/>
      <c r="F23" s="790"/>
      <c r="G23" s="790"/>
      <c r="H23" s="790"/>
      <c r="I23" s="790"/>
      <c r="J23" s="790"/>
      <c r="K23" s="790"/>
      <c r="L23" s="790"/>
      <c r="M23" s="790"/>
      <c r="N23" s="790"/>
      <c r="O23" s="790"/>
      <c r="P23" s="791"/>
      <c r="Q23" s="792">
        <v>4064</v>
      </c>
      <c r="R23" s="793"/>
      <c r="S23" s="793"/>
      <c r="T23" s="793"/>
      <c r="U23" s="793"/>
      <c r="V23" s="793">
        <v>3822</v>
      </c>
      <c r="W23" s="793"/>
      <c r="X23" s="793"/>
      <c r="Y23" s="793"/>
      <c r="Z23" s="793"/>
      <c r="AA23" s="793">
        <v>241</v>
      </c>
      <c r="AB23" s="793"/>
      <c r="AC23" s="793"/>
      <c r="AD23" s="793"/>
      <c r="AE23" s="794"/>
      <c r="AF23" s="795">
        <v>196</v>
      </c>
      <c r="AG23" s="793"/>
      <c r="AH23" s="793"/>
      <c r="AI23" s="793"/>
      <c r="AJ23" s="796"/>
      <c r="AK23" s="797"/>
      <c r="AL23" s="798"/>
      <c r="AM23" s="798"/>
      <c r="AN23" s="798"/>
      <c r="AO23" s="798"/>
      <c r="AP23" s="793">
        <v>3693</v>
      </c>
      <c r="AQ23" s="793"/>
      <c r="AR23" s="793"/>
      <c r="AS23" s="793"/>
      <c r="AT23" s="793"/>
      <c r="AU23" s="809"/>
      <c r="AV23" s="809"/>
      <c r="AW23" s="809"/>
      <c r="AX23" s="809"/>
      <c r="AY23" s="810"/>
      <c r="AZ23" s="811" t="s">
        <v>122</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2">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5">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2">
      <c r="A28" s="242">
        <v>1</v>
      </c>
      <c r="B28" s="749" t="s">
        <v>388</v>
      </c>
      <c r="C28" s="750"/>
      <c r="D28" s="750"/>
      <c r="E28" s="750"/>
      <c r="F28" s="750"/>
      <c r="G28" s="750"/>
      <c r="H28" s="750"/>
      <c r="I28" s="750"/>
      <c r="J28" s="750"/>
      <c r="K28" s="750"/>
      <c r="L28" s="750"/>
      <c r="M28" s="750"/>
      <c r="N28" s="750"/>
      <c r="O28" s="750"/>
      <c r="P28" s="751"/>
      <c r="Q28" s="822">
        <v>780</v>
      </c>
      <c r="R28" s="823"/>
      <c r="S28" s="823"/>
      <c r="T28" s="823"/>
      <c r="U28" s="823"/>
      <c r="V28" s="823">
        <v>778</v>
      </c>
      <c r="W28" s="823"/>
      <c r="X28" s="823"/>
      <c r="Y28" s="823"/>
      <c r="Z28" s="823"/>
      <c r="AA28" s="823">
        <v>2</v>
      </c>
      <c r="AB28" s="823"/>
      <c r="AC28" s="823"/>
      <c r="AD28" s="823"/>
      <c r="AE28" s="824"/>
      <c r="AF28" s="825">
        <v>2</v>
      </c>
      <c r="AG28" s="823"/>
      <c r="AH28" s="823"/>
      <c r="AI28" s="823"/>
      <c r="AJ28" s="826"/>
      <c r="AK28" s="827">
        <v>72</v>
      </c>
      <c r="AL28" s="828"/>
      <c r="AM28" s="828"/>
      <c r="AN28" s="828"/>
      <c r="AO28" s="828"/>
      <c r="AP28" s="828" t="s">
        <v>543</v>
      </c>
      <c r="AQ28" s="828"/>
      <c r="AR28" s="828"/>
      <c r="AS28" s="828"/>
      <c r="AT28" s="828"/>
      <c r="AU28" s="828" t="s">
        <v>543</v>
      </c>
      <c r="AV28" s="828"/>
      <c r="AW28" s="828"/>
      <c r="AX28" s="828"/>
      <c r="AY28" s="828"/>
      <c r="AZ28" s="829" t="s">
        <v>543</v>
      </c>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2">
      <c r="A29" s="242">
        <v>2</v>
      </c>
      <c r="B29" s="780" t="s">
        <v>389</v>
      </c>
      <c r="C29" s="781"/>
      <c r="D29" s="781"/>
      <c r="E29" s="781"/>
      <c r="F29" s="781"/>
      <c r="G29" s="781"/>
      <c r="H29" s="781"/>
      <c r="I29" s="781"/>
      <c r="J29" s="781"/>
      <c r="K29" s="781"/>
      <c r="L29" s="781"/>
      <c r="M29" s="781"/>
      <c r="N29" s="781"/>
      <c r="O29" s="781"/>
      <c r="P29" s="782"/>
      <c r="Q29" s="783">
        <v>33</v>
      </c>
      <c r="R29" s="784"/>
      <c r="S29" s="784"/>
      <c r="T29" s="784"/>
      <c r="U29" s="784"/>
      <c r="V29" s="784">
        <v>33</v>
      </c>
      <c r="W29" s="784"/>
      <c r="X29" s="784"/>
      <c r="Y29" s="784"/>
      <c r="Z29" s="784"/>
      <c r="AA29" s="784" t="s">
        <v>543</v>
      </c>
      <c r="AB29" s="784"/>
      <c r="AC29" s="784"/>
      <c r="AD29" s="784"/>
      <c r="AE29" s="785"/>
      <c r="AF29" s="786" t="s">
        <v>122</v>
      </c>
      <c r="AG29" s="787"/>
      <c r="AH29" s="787"/>
      <c r="AI29" s="787"/>
      <c r="AJ29" s="788"/>
      <c r="AK29" s="834">
        <v>30</v>
      </c>
      <c r="AL29" s="830"/>
      <c r="AM29" s="830"/>
      <c r="AN29" s="830"/>
      <c r="AO29" s="830"/>
      <c r="AP29" s="830">
        <v>17</v>
      </c>
      <c r="AQ29" s="830"/>
      <c r="AR29" s="830"/>
      <c r="AS29" s="830"/>
      <c r="AT29" s="830"/>
      <c r="AU29" s="830">
        <v>14</v>
      </c>
      <c r="AV29" s="830"/>
      <c r="AW29" s="830"/>
      <c r="AX29" s="830"/>
      <c r="AY29" s="830"/>
      <c r="AZ29" s="831" t="s">
        <v>543</v>
      </c>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2">
      <c r="A30" s="242">
        <v>3</v>
      </c>
      <c r="B30" s="780" t="s">
        <v>390</v>
      </c>
      <c r="C30" s="781"/>
      <c r="D30" s="781"/>
      <c r="E30" s="781"/>
      <c r="F30" s="781"/>
      <c r="G30" s="781"/>
      <c r="H30" s="781"/>
      <c r="I30" s="781"/>
      <c r="J30" s="781"/>
      <c r="K30" s="781"/>
      <c r="L30" s="781"/>
      <c r="M30" s="781"/>
      <c r="N30" s="781"/>
      <c r="O30" s="781"/>
      <c r="P30" s="782"/>
      <c r="Q30" s="783">
        <v>667</v>
      </c>
      <c r="R30" s="784"/>
      <c r="S30" s="784"/>
      <c r="T30" s="784"/>
      <c r="U30" s="784"/>
      <c r="V30" s="784">
        <v>663</v>
      </c>
      <c r="W30" s="784"/>
      <c r="X30" s="784"/>
      <c r="Y30" s="784"/>
      <c r="Z30" s="784"/>
      <c r="AA30" s="784">
        <v>4</v>
      </c>
      <c r="AB30" s="784"/>
      <c r="AC30" s="784"/>
      <c r="AD30" s="784"/>
      <c r="AE30" s="785"/>
      <c r="AF30" s="786">
        <v>4</v>
      </c>
      <c r="AG30" s="787"/>
      <c r="AH30" s="787"/>
      <c r="AI30" s="787"/>
      <c r="AJ30" s="788"/>
      <c r="AK30" s="834">
        <v>108</v>
      </c>
      <c r="AL30" s="830"/>
      <c r="AM30" s="830"/>
      <c r="AN30" s="830"/>
      <c r="AO30" s="830"/>
      <c r="AP30" s="830" t="s">
        <v>543</v>
      </c>
      <c r="AQ30" s="830"/>
      <c r="AR30" s="830"/>
      <c r="AS30" s="830"/>
      <c r="AT30" s="830"/>
      <c r="AU30" s="830" t="s">
        <v>543</v>
      </c>
      <c r="AV30" s="830"/>
      <c r="AW30" s="830"/>
      <c r="AX30" s="830"/>
      <c r="AY30" s="830"/>
      <c r="AZ30" s="831" t="s">
        <v>543</v>
      </c>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2">
      <c r="A31" s="242">
        <v>4</v>
      </c>
      <c r="B31" s="780" t="s">
        <v>391</v>
      </c>
      <c r="C31" s="781"/>
      <c r="D31" s="781"/>
      <c r="E31" s="781"/>
      <c r="F31" s="781"/>
      <c r="G31" s="781"/>
      <c r="H31" s="781"/>
      <c r="I31" s="781"/>
      <c r="J31" s="781"/>
      <c r="K31" s="781"/>
      <c r="L31" s="781"/>
      <c r="M31" s="781"/>
      <c r="N31" s="781"/>
      <c r="O31" s="781"/>
      <c r="P31" s="782"/>
      <c r="Q31" s="783">
        <v>145</v>
      </c>
      <c r="R31" s="784"/>
      <c r="S31" s="784"/>
      <c r="T31" s="784"/>
      <c r="U31" s="784"/>
      <c r="V31" s="784">
        <v>145</v>
      </c>
      <c r="W31" s="784"/>
      <c r="X31" s="784"/>
      <c r="Y31" s="784"/>
      <c r="Z31" s="784"/>
      <c r="AA31" s="784">
        <v>0</v>
      </c>
      <c r="AB31" s="784"/>
      <c r="AC31" s="784"/>
      <c r="AD31" s="784"/>
      <c r="AE31" s="785"/>
      <c r="AF31" s="786">
        <v>0</v>
      </c>
      <c r="AG31" s="787"/>
      <c r="AH31" s="787"/>
      <c r="AI31" s="787"/>
      <c r="AJ31" s="788"/>
      <c r="AK31" s="834">
        <v>25</v>
      </c>
      <c r="AL31" s="830"/>
      <c r="AM31" s="830"/>
      <c r="AN31" s="830"/>
      <c r="AO31" s="830"/>
      <c r="AP31" s="830" t="s">
        <v>543</v>
      </c>
      <c r="AQ31" s="830"/>
      <c r="AR31" s="830"/>
      <c r="AS31" s="830"/>
      <c r="AT31" s="830"/>
      <c r="AU31" s="830" t="s">
        <v>543</v>
      </c>
      <c r="AV31" s="830"/>
      <c r="AW31" s="830"/>
      <c r="AX31" s="830"/>
      <c r="AY31" s="830"/>
      <c r="AZ31" s="831" t="s">
        <v>543</v>
      </c>
      <c r="BA31" s="831"/>
      <c r="BB31" s="831"/>
      <c r="BC31" s="831"/>
      <c r="BD31" s="831"/>
      <c r="BE31" s="832"/>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2">
      <c r="A32" s="242">
        <v>5</v>
      </c>
      <c r="B32" s="780" t="s">
        <v>392</v>
      </c>
      <c r="C32" s="781"/>
      <c r="D32" s="781"/>
      <c r="E32" s="781"/>
      <c r="F32" s="781"/>
      <c r="G32" s="781"/>
      <c r="H32" s="781"/>
      <c r="I32" s="781"/>
      <c r="J32" s="781"/>
      <c r="K32" s="781"/>
      <c r="L32" s="781"/>
      <c r="M32" s="781"/>
      <c r="N32" s="781"/>
      <c r="O32" s="781"/>
      <c r="P32" s="782"/>
      <c r="Q32" s="783">
        <v>192</v>
      </c>
      <c r="R32" s="784"/>
      <c r="S32" s="784"/>
      <c r="T32" s="784"/>
      <c r="U32" s="784"/>
      <c r="V32" s="784">
        <v>192</v>
      </c>
      <c r="W32" s="784"/>
      <c r="X32" s="784"/>
      <c r="Y32" s="784"/>
      <c r="Z32" s="784"/>
      <c r="AA32" s="784" t="s">
        <v>543</v>
      </c>
      <c r="AB32" s="784"/>
      <c r="AC32" s="784"/>
      <c r="AD32" s="784"/>
      <c r="AE32" s="785"/>
      <c r="AF32" s="786" t="s">
        <v>122</v>
      </c>
      <c r="AG32" s="787"/>
      <c r="AH32" s="787"/>
      <c r="AI32" s="787"/>
      <c r="AJ32" s="788"/>
      <c r="AK32" s="834">
        <v>122</v>
      </c>
      <c r="AL32" s="830"/>
      <c r="AM32" s="830"/>
      <c r="AN32" s="830"/>
      <c r="AO32" s="830"/>
      <c r="AP32" s="830">
        <v>879</v>
      </c>
      <c r="AQ32" s="830"/>
      <c r="AR32" s="830"/>
      <c r="AS32" s="830"/>
      <c r="AT32" s="830"/>
      <c r="AU32" s="830">
        <v>522</v>
      </c>
      <c r="AV32" s="830"/>
      <c r="AW32" s="830"/>
      <c r="AX32" s="830"/>
      <c r="AY32" s="830"/>
      <c r="AZ32" s="831" t="s">
        <v>543</v>
      </c>
      <c r="BA32" s="831"/>
      <c r="BB32" s="831"/>
      <c r="BC32" s="831"/>
      <c r="BD32" s="831"/>
      <c r="BE32" s="832" t="s">
        <v>393</v>
      </c>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2">
      <c r="A33" s="242">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2">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2">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2">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2">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2">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2">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2">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2">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2">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2">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2">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2">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2">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2">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2">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2">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2">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2">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2">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2">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2">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2">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2">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2">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2">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2">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2">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5">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2">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394</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5">
      <c r="A63" s="240" t="s">
        <v>376</v>
      </c>
      <c r="B63" s="789" t="s">
        <v>395</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6</v>
      </c>
      <c r="AG63" s="844"/>
      <c r="AH63" s="844"/>
      <c r="AI63" s="844"/>
      <c r="AJ63" s="845"/>
      <c r="AK63" s="846"/>
      <c r="AL63" s="841"/>
      <c r="AM63" s="841"/>
      <c r="AN63" s="841"/>
      <c r="AO63" s="841"/>
      <c r="AP63" s="844">
        <v>896</v>
      </c>
      <c r="AQ63" s="844"/>
      <c r="AR63" s="844"/>
      <c r="AS63" s="844"/>
      <c r="AT63" s="844"/>
      <c r="AU63" s="844">
        <v>57</v>
      </c>
      <c r="AV63" s="844"/>
      <c r="AW63" s="844"/>
      <c r="AX63" s="844"/>
      <c r="AY63" s="844"/>
      <c r="AZ63" s="848"/>
      <c r="BA63" s="848"/>
      <c r="BB63" s="848"/>
      <c r="BC63" s="848"/>
      <c r="BD63" s="848"/>
      <c r="BE63" s="849" t="s">
        <v>543</v>
      </c>
      <c r="BF63" s="849"/>
      <c r="BG63" s="849"/>
      <c r="BH63" s="849"/>
      <c r="BI63" s="850"/>
      <c r="BJ63" s="851" t="s">
        <v>122</v>
      </c>
      <c r="BK63" s="852"/>
      <c r="BL63" s="852"/>
      <c r="BM63" s="852"/>
      <c r="BN63" s="853"/>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5">
      <c r="A65" s="232" t="s">
        <v>396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2">
      <c r="A66" s="727" t="s">
        <v>397</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398</v>
      </c>
      <c r="AV66" s="734"/>
      <c r="AW66" s="734"/>
      <c r="AX66" s="734"/>
      <c r="AY66" s="735"/>
      <c r="AZ66" s="733" t="s">
        <v>364</v>
      </c>
      <c r="BA66" s="734"/>
      <c r="BB66" s="734"/>
      <c r="BC66" s="734"/>
      <c r="BD66" s="740"/>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x14ac:dyDescent="0.2">
      <c r="A68" s="236">
        <v>1</v>
      </c>
      <c r="B68" s="869" t="s">
        <v>544</v>
      </c>
      <c r="C68" s="870"/>
      <c r="D68" s="870"/>
      <c r="E68" s="870"/>
      <c r="F68" s="870"/>
      <c r="G68" s="870"/>
      <c r="H68" s="870"/>
      <c r="I68" s="870"/>
      <c r="J68" s="870"/>
      <c r="K68" s="870"/>
      <c r="L68" s="870"/>
      <c r="M68" s="870"/>
      <c r="N68" s="870"/>
      <c r="O68" s="870"/>
      <c r="P68" s="871"/>
      <c r="Q68" s="872">
        <v>230</v>
      </c>
      <c r="R68" s="866"/>
      <c r="S68" s="866"/>
      <c r="T68" s="866"/>
      <c r="U68" s="866"/>
      <c r="V68" s="866">
        <v>195</v>
      </c>
      <c r="W68" s="866"/>
      <c r="X68" s="866"/>
      <c r="Y68" s="866"/>
      <c r="Z68" s="866"/>
      <c r="AA68" s="866">
        <v>35</v>
      </c>
      <c r="AB68" s="866"/>
      <c r="AC68" s="866"/>
      <c r="AD68" s="866"/>
      <c r="AE68" s="866"/>
      <c r="AF68" s="866">
        <v>35</v>
      </c>
      <c r="AG68" s="866"/>
      <c r="AH68" s="866"/>
      <c r="AI68" s="866"/>
      <c r="AJ68" s="866"/>
      <c r="AK68" s="866" t="s">
        <v>543</v>
      </c>
      <c r="AL68" s="866"/>
      <c r="AM68" s="866"/>
      <c r="AN68" s="866"/>
      <c r="AO68" s="866"/>
      <c r="AP68" s="866" t="s">
        <v>543</v>
      </c>
      <c r="AQ68" s="866"/>
      <c r="AR68" s="866"/>
      <c r="AS68" s="866"/>
      <c r="AT68" s="866"/>
      <c r="AU68" s="866" t="s">
        <v>543</v>
      </c>
      <c r="AV68" s="866"/>
      <c r="AW68" s="866"/>
      <c r="AX68" s="866"/>
      <c r="AY68" s="866"/>
      <c r="AZ68" s="867"/>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x14ac:dyDescent="0.2">
      <c r="A69" s="238">
        <v>2</v>
      </c>
      <c r="B69" s="873" t="s">
        <v>545</v>
      </c>
      <c r="C69" s="874"/>
      <c r="D69" s="874"/>
      <c r="E69" s="874"/>
      <c r="F69" s="874"/>
      <c r="G69" s="874"/>
      <c r="H69" s="874"/>
      <c r="I69" s="874"/>
      <c r="J69" s="874"/>
      <c r="K69" s="874"/>
      <c r="L69" s="874"/>
      <c r="M69" s="874"/>
      <c r="N69" s="874"/>
      <c r="O69" s="874"/>
      <c r="P69" s="875"/>
      <c r="Q69" s="876">
        <v>1359863</v>
      </c>
      <c r="R69" s="830"/>
      <c r="S69" s="830"/>
      <c r="T69" s="830"/>
      <c r="U69" s="830"/>
      <c r="V69" s="830">
        <v>1332205</v>
      </c>
      <c r="W69" s="830"/>
      <c r="X69" s="830"/>
      <c r="Y69" s="830"/>
      <c r="Z69" s="830"/>
      <c r="AA69" s="830">
        <v>27659</v>
      </c>
      <c r="AB69" s="830"/>
      <c r="AC69" s="830"/>
      <c r="AD69" s="830"/>
      <c r="AE69" s="830"/>
      <c r="AF69" s="830">
        <v>27659</v>
      </c>
      <c r="AG69" s="830"/>
      <c r="AH69" s="830"/>
      <c r="AI69" s="830"/>
      <c r="AJ69" s="830"/>
      <c r="AK69" s="830">
        <v>9500</v>
      </c>
      <c r="AL69" s="830"/>
      <c r="AM69" s="830"/>
      <c r="AN69" s="830"/>
      <c r="AO69" s="830"/>
      <c r="AP69" s="830" t="s">
        <v>543</v>
      </c>
      <c r="AQ69" s="830"/>
      <c r="AR69" s="830"/>
      <c r="AS69" s="830"/>
      <c r="AT69" s="830"/>
      <c r="AU69" s="830" t="s">
        <v>543</v>
      </c>
      <c r="AV69" s="830"/>
      <c r="AW69" s="830"/>
      <c r="AX69" s="830"/>
      <c r="AY69" s="830"/>
      <c r="AZ69" s="832"/>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x14ac:dyDescent="0.2">
      <c r="A70" s="238">
        <v>3</v>
      </c>
      <c r="B70" s="873" t="s">
        <v>546</v>
      </c>
      <c r="C70" s="874"/>
      <c r="D70" s="874"/>
      <c r="E70" s="874"/>
      <c r="F70" s="874"/>
      <c r="G70" s="874"/>
      <c r="H70" s="874"/>
      <c r="I70" s="874"/>
      <c r="J70" s="874"/>
      <c r="K70" s="874"/>
      <c r="L70" s="874"/>
      <c r="M70" s="874"/>
      <c r="N70" s="874"/>
      <c r="O70" s="874"/>
      <c r="P70" s="875"/>
      <c r="Q70" s="876">
        <v>38885</v>
      </c>
      <c r="R70" s="830"/>
      <c r="S70" s="830"/>
      <c r="T70" s="830"/>
      <c r="U70" s="830"/>
      <c r="V70" s="830">
        <v>35641</v>
      </c>
      <c r="W70" s="830"/>
      <c r="X70" s="830"/>
      <c r="Y70" s="830"/>
      <c r="Z70" s="830"/>
      <c r="AA70" s="830">
        <f>Q70-V70</f>
        <v>3244</v>
      </c>
      <c r="AB70" s="830"/>
      <c r="AC70" s="830"/>
      <c r="AD70" s="830"/>
      <c r="AE70" s="830"/>
      <c r="AF70" s="830">
        <v>26209</v>
      </c>
      <c r="AG70" s="830"/>
      <c r="AH70" s="830"/>
      <c r="AI70" s="830"/>
      <c r="AJ70" s="830"/>
      <c r="AK70" s="830" t="s">
        <v>543</v>
      </c>
      <c r="AL70" s="830"/>
      <c r="AM70" s="830"/>
      <c r="AN70" s="830"/>
      <c r="AO70" s="830"/>
      <c r="AP70" s="830">
        <v>94795</v>
      </c>
      <c r="AQ70" s="830"/>
      <c r="AR70" s="830"/>
      <c r="AS70" s="830"/>
      <c r="AT70" s="830"/>
      <c r="AU70" s="830" t="s">
        <v>543</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x14ac:dyDescent="0.2">
      <c r="A71" s="238">
        <v>4</v>
      </c>
      <c r="B71" s="873" t="s">
        <v>547</v>
      </c>
      <c r="C71" s="874"/>
      <c r="D71" s="874"/>
      <c r="E71" s="874"/>
      <c r="F71" s="874"/>
      <c r="G71" s="874"/>
      <c r="H71" s="874"/>
      <c r="I71" s="874"/>
      <c r="J71" s="874"/>
      <c r="K71" s="874"/>
      <c r="L71" s="874"/>
      <c r="M71" s="874"/>
      <c r="N71" s="874"/>
      <c r="O71" s="874"/>
      <c r="P71" s="875"/>
      <c r="Q71" s="876">
        <v>194</v>
      </c>
      <c r="R71" s="830"/>
      <c r="S71" s="830"/>
      <c r="T71" s="830"/>
      <c r="U71" s="830"/>
      <c r="V71" s="830">
        <v>186</v>
      </c>
      <c r="W71" s="830"/>
      <c r="X71" s="830"/>
      <c r="Y71" s="830"/>
      <c r="Z71" s="830"/>
      <c r="AA71" s="830">
        <f>Q71-V71</f>
        <v>8</v>
      </c>
      <c r="AB71" s="830"/>
      <c r="AC71" s="830"/>
      <c r="AD71" s="830"/>
      <c r="AE71" s="830"/>
      <c r="AF71" s="830">
        <v>106</v>
      </c>
      <c r="AG71" s="830"/>
      <c r="AH71" s="830"/>
      <c r="AI71" s="830"/>
      <c r="AJ71" s="830"/>
      <c r="AK71" s="830">
        <v>101</v>
      </c>
      <c r="AL71" s="830"/>
      <c r="AM71" s="830"/>
      <c r="AN71" s="830"/>
      <c r="AO71" s="830"/>
      <c r="AP71" s="830">
        <v>576</v>
      </c>
      <c r="AQ71" s="830"/>
      <c r="AR71" s="830"/>
      <c r="AS71" s="830"/>
      <c r="AT71" s="830"/>
      <c r="AU71" s="830">
        <v>121</v>
      </c>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x14ac:dyDescent="0.2">
      <c r="A72" s="238">
        <v>5</v>
      </c>
      <c r="B72" s="873" t="s">
        <v>548</v>
      </c>
      <c r="C72" s="874"/>
      <c r="D72" s="874"/>
      <c r="E72" s="874"/>
      <c r="F72" s="874"/>
      <c r="G72" s="874"/>
      <c r="H72" s="874"/>
      <c r="I72" s="874"/>
      <c r="J72" s="874"/>
      <c r="K72" s="874"/>
      <c r="L72" s="874"/>
      <c r="M72" s="874"/>
      <c r="N72" s="874"/>
      <c r="O72" s="874"/>
      <c r="P72" s="875"/>
      <c r="Q72" s="876">
        <v>6635</v>
      </c>
      <c r="R72" s="830"/>
      <c r="S72" s="830"/>
      <c r="T72" s="830"/>
      <c r="U72" s="830"/>
      <c r="V72" s="830">
        <v>5820</v>
      </c>
      <c r="W72" s="830"/>
      <c r="X72" s="830"/>
      <c r="Y72" s="830"/>
      <c r="Z72" s="830"/>
      <c r="AA72" s="830">
        <v>815</v>
      </c>
      <c r="AB72" s="830"/>
      <c r="AC72" s="830"/>
      <c r="AD72" s="830"/>
      <c r="AE72" s="830"/>
      <c r="AF72" s="830">
        <v>19303</v>
      </c>
      <c r="AG72" s="830"/>
      <c r="AH72" s="830"/>
      <c r="AI72" s="830"/>
      <c r="AJ72" s="830"/>
      <c r="AK72" s="830" t="s">
        <v>543</v>
      </c>
      <c r="AL72" s="830"/>
      <c r="AM72" s="830"/>
      <c r="AN72" s="830"/>
      <c r="AO72" s="830"/>
      <c r="AP72" s="830">
        <v>22689</v>
      </c>
      <c r="AQ72" s="830"/>
      <c r="AR72" s="830"/>
      <c r="AS72" s="830"/>
      <c r="AT72" s="830"/>
      <c r="AU72" s="830" t="s">
        <v>543</v>
      </c>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x14ac:dyDescent="0.2">
      <c r="A73" s="238">
        <v>6</v>
      </c>
      <c r="B73" s="873" t="s">
        <v>549</v>
      </c>
      <c r="C73" s="874"/>
      <c r="D73" s="874"/>
      <c r="E73" s="874"/>
      <c r="F73" s="874"/>
      <c r="G73" s="874"/>
      <c r="H73" s="874"/>
      <c r="I73" s="874"/>
      <c r="J73" s="874"/>
      <c r="K73" s="874"/>
      <c r="L73" s="874"/>
      <c r="M73" s="874"/>
      <c r="N73" s="874"/>
      <c r="O73" s="874"/>
      <c r="P73" s="875"/>
      <c r="Q73" s="876">
        <v>2629</v>
      </c>
      <c r="R73" s="830"/>
      <c r="S73" s="830"/>
      <c r="T73" s="830"/>
      <c r="U73" s="830"/>
      <c r="V73" s="830">
        <v>2352</v>
      </c>
      <c r="W73" s="830"/>
      <c r="X73" s="830"/>
      <c r="Y73" s="830"/>
      <c r="Z73" s="830"/>
      <c r="AA73" s="830">
        <v>277</v>
      </c>
      <c r="AB73" s="830"/>
      <c r="AC73" s="830"/>
      <c r="AD73" s="830"/>
      <c r="AE73" s="830"/>
      <c r="AF73" s="830">
        <v>277</v>
      </c>
      <c r="AG73" s="830"/>
      <c r="AH73" s="830"/>
      <c r="AI73" s="830"/>
      <c r="AJ73" s="830"/>
      <c r="AK73" s="830" t="s">
        <v>543</v>
      </c>
      <c r="AL73" s="830"/>
      <c r="AM73" s="830"/>
      <c r="AN73" s="830"/>
      <c r="AO73" s="830"/>
      <c r="AP73" s="830">
        <v>2069</v>
      </c>
      <c r="AQ73" s="830"/>
      <c r="AR73" s="830"/>
      <c r="AS73" s="830"/>
      <c r="AT73" s="830"/>
      <c r="AU73" s="830">
        <v>98</v>
      </c>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x14ac:dyDescent="0.2">
      <c r="A74" s="238">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2">
      <c r="A75" s="238">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2">
      <c r="A76" s="238">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2">
      <c r="A77" s="238">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2">
      <c r="A78" s="238">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2">
      <c r="A79" s="238">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2">
      <c r="A80" s="238">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2">
      <c r="A81" s="238">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2">
      <c r="A82" s="238">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2">
      <c r="A83" s="238">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2">
      <c r="A84" s="238">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2">
      <c r="A85" s="238">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2">
      <c r="A86" s="238">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2">
      <c r="A87" s="244">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5">
      <c r="A88" s="240" t="s">
        <v>376</v>
      </c>
      <c r="B88" s="789" t="s">
        <v>399</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73589</v>
      </c>
      <c r="AG88" s="844"/>
      <c r="AH88" s="844"/>
      <c r="AI88" s="844"/>
      <c r="AJ88" s="844"/>
      <c r="AK88" s="841"/>
      <c r="AL88" s="841"/>
      <c r="AM88" s="841"/>
      <c r="AN88" s="841"/>
      <c r="AO88" s="841"/>
      <c r="AP88" s="844">
        <v>120129</v>
      </c>
      <c r="AQ88" s="844"/>
      <c r="AR88" s="844"/>
      <c r="AS88" s="844"/>
      <c r="AT88" s="844"/>
      <c r="AU88" s="844">
        <v>219</v>
      </c>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376</v>
      </c>
      <c r="BR102" s="789" t="s">
        <v>400</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5" t="s">
        <v>401</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6" t="s">
        <v>402</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403</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404</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17" t="s">
        <v>405</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406</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30" customFormat="1" ht="26.25" customHeight="1" x14ac:dyDescent="0.2">
      <c r="A109" s="912" t="s">
        <v>407</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408</v>
      </c>
      <c r="AB109" s="893"/>
      <c r="AC109" s="893"/>
      <c r="AD109" s="893"/>
      <c r="AE109" s="894"/>
      <c r="AF109" s="892" t="s">
        <v>409</v>
      </c>
      <c r="AG109" s="893"/>
      <c r="AH109" s="893"/>
      <c r="AI109" s="893"/>
      <c r="AJ109" s="894"/>
      <c r="AK109" s="892" t="s">
        <v>294</v>
      </c>
      <c r="AL109" s="893"/>
      <c r="AM109" s="893"/>
      <c r="AN109" s="893"/>
      <c r="AO109" s="894"/>
      <c r="AP109" s="892" t="s">
        <v>410</v>
      </c>
      <c r="AQ109" s="893"/>
      <c r="AR109" s="893"/>
      <c r="AS109" s="893"/>
      <c r="AT109" s="895"/>
      <c r="AU109" s="912" t="s">
        <v>407</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408</v>
      </c>
      <c r="BR109" s="893"/>
      <c r="BS109" s="893"/>
      <c r="BT109" s="893"/>
      <c r="BU109" s="894"/>
      <c r="BV109" s="892" t="s">
        <v>409</v>
      </c>
      <c r="BW109" s="893"/>
      <c r="BX109" s="893"/>
      <c r="BY109" s="893"/>
      <c r="BZ109" s="894"/>
      <c r="CA109" s="892" t="s">
        <v>294</v>
      </c>
      <c r="CB109" s="893"/>
      <c r="CC109" s="893"/>
      <c r="CD109" s="893"/>
      <c r="CE109" s="894"/>
      <c r="CF109" s="913" t="s">
        <v>410</v>
      </c>
      <c r="CG109" s="913"/>
      <c r="CH109" s="913"/>
      <c r="CI109" s="913"/>
      <c r="CJ109" s="913"/>
      <c r="CK109" s="892" t="s">
        <v>411</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408</v>
      </c>
      <c r="DH109" s="893"/>
      <c r="DI109" s="893"/>
      <c r="DJ109" s="893"/>
      <c r="DK109" s="894"/>
      <c r="DL109" s="892" t="s">
        <v>409</v>
      </c>
      <c r="DM109" s="893"/>
      <c r="DN109" s="893"/>
      <c r="DO109" s="893"/>
      <c r="DP109" s="894"/>
      <c r="DQ109" s="892" t="s">
        <v>294</v>
      </c>
      <c r="DR109" s="893"/>
      <c r="DS109" s="893"/>
      <c r="DT109" s="893"/>
      <c r="DU109" s="894"/>
      <c r="DV109" s="892" t="s">
        <v>410</v>
      </c>
      <c r="DW109" s="893"/>
      <c r="DX109" s="893"/>
      <c r="DY109" s="893"/>
      <c r="DZ109" s="895"/>
    </row>
    <row r="110" spans="1:131" s="230" customFormat="1" ht="26.25" customHeight="1" x14ac:dyDescent="0.2">
      <c r="A110" s="896" t="s">
        <v>412</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345839</v>
      </c>
      <c r="AB110" s="900"/>
      <c r="AC110" s="900"/>
      <c r="AD110" s="900"/>
      <c r="AE110" s="901"/>
      <c r="AF110" s="902">
        <v>365128</v>
      </c>
      <c r="AG110" s="900"/>
      <c r="AH110" s="900"/>
      <c r="AI110" s="900"/>
      <c r="AJ110" s="901"/>
      <c r="AK110" s="902">
        <v>363217</v>
      </c>
      <c r="AL110" s="900"/>
      <c r="AM110" s="900"/>
      <c r="AN110" s="900"/>
      <c r="AO110" s="901"/>
      <c r="AP110" s="903">
        <v>17.8</v>
      </c>
      <c r="AQ110" s="904"/>
      <c r="AR110" s="904"/>
      <c r="AS110" s="904"/>
      <c r="AT110" s="905"/>
      <c r="AU110" s="906" t="s">
        <v>69</v>
      </c>
      <c r="AV110" s="907"/>
      <c r="AW110" s="907"/>
      <c r="AX110" s="907"/>
      <c r="AY110" s="907"/>
      <c r="AZ110" s="929" t="s">
        <v>413</v>
      </c>
      <c r="BA110" s="897"/>
      <c r="BB110" s="897"/>
      <c r="BC110" s="897"/>
      <c r="BD110" s="897"/>
      <c r="BE110" s="897"/>
      <c r="BF110" s="897"/>
      <c r="BG110" s="897"/>
      <c r="BH110" s="897"/>
      <c r="BI110" s="897"/>
      <c r="BJ110" s="897"/>
      <c r="BK110" s="897"/>
      <c r="BL110" s="897"/>
      <c r="BM110" s="897"/>
      <c r="BN110" s="897"/>
      <c r="BO110" s="897"/>
      <c r="BP110" s="898"/>
      <c r="BQ110" s="930">
        <v>3341744</v>
      </c>
      <c r="BR110" s="931"/>
      <c r="BS110" s="931"/>
      <c r="BT110" s="931"/>
      <c r="BU110" s="931"/>
      <c r="BV110" s="931">
        <v>3520804</v>
      </c>
      <c r="BW110" s="931"/>
      <c r="BX110" s="931"/>
      <c r="BY110" s="931"/>
      <c r="BZ110" s="931"/>
      <c r="CA110" s="931">
        <v>3692906</v>
      </c>
      <c r="CB110" s="931"/>
      <c r="CC110" s="931"/>
      <c r="CD110" s="931"/>
      <c r="CE110" s="931"/>
      <c r="CF110" s="944">
        <v>180.6</v>
      </c>
      <c r="CG110" s="945"/>
      <c r="CH110" s="945"/>
      <c r="CI110" s="945"/>
      <c r="CJ110" s="945"/>
      <c r="CK110" s="946" t="s">
        <v>414</v>
      </c>
      <c r="CL110" s="947"/>
      <c r="CM110" s="929" t="s">
        <v>415</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30" customFormat="1" ht="26.25" customHeight="1" x14ac:dyDescent="0.2">
      <c r="A111" s="934" t="s">
        <v>416</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417</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418</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30" customFormat="1" ht="26.25" customHeight="1" x14ac:dyDescent="0.2">
      <c r="A112" s="952" t="s">
        <v>419</v>
      </c>
      <c r="B112" s="953"/>
      <c r="C112" s="923" t="s">
        <v>420</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421</v>
      </c>
      <c r="BA112" s="923"/>
      <c r="BB112" s="923"/>
      <c r="BC112" s="923"/>
      <c r="BD112" s="923"/>
      <c r="BE112" s="923"/>
      <c r="BF112" s="923"/>
      <c r="BG112" s="923"/>
      <c r="BH112" s="923"/>
      <c r="BI112" s="923"/>
      <c r="BJ112" s="923"/>
      <c r="BK112" s="923"/>
      <c r="BL112" s="923"/>
      <c r="BM112" s="923"/>
      <c r="BN112" s="923"/>
      <c r="BO112" s="923"/>
      <c r="BP112" s="924"/>
      <c r="BQ112" s="925">
        <v>805846</v>
      </c>
      <c r="BR112" s="926"/>
      <c r="BS112" s="926"/>
      <c r="BT112" s="926"/>
      <c r="BU112" s="926"/>
      <c r="BV112" s="926">
        <v>731310</v>
      </c>
      <c r="BW112" s="926"/>
      <c r="BX112" s="926"/>
      <c r="BY112" s="926"/>
      <c r="BZ112" s="926"/>
      <c r="CA112" s="926">
        <v>535815</v>
      </c>
      <c r="CB112" s="926"/>
      <c r="CC112" s="926"/>
      <c r="CD112" s="926"/>
      <c r="CE112" s="926"/>
      <c r="CF112" s="920">
        <v>26.2</v>
      </c>
      <c r="CG112" s="921"/>
      <c r="CH112" s="921"/>
      <c r="CI112" s="921"/>
      <c r="CJ112" s="921"/>
      <c r="CK112" s="948"/>
      <c r="CL112" s="949"/>
      <c r="CM112" s="922" t="s">
        <v>422</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30" customFormat="1" ht="26.25" customHeight="1" x14ac:dyDescent="0.2">
      <c r="A113" s="954"/>
      <c r="B113" s="955"/>
      <c r="C113" s="923" t="s">
        <v>423</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72758</v>
      </c>
      <c r="AB113" s="938"/>
      <c r="AC113" s="938"/>
      <c r="AD113" s="938"/>
      <c r="AE113" s="939"/>
      <c r="AF113" s="940">
        <v>59441</v>
      </c>
      <c r="AG113" s="938"/>
      <c r="AH113" s="938"/>
      <c r="AI113" s="938"/>
      <c r="AJ113" s="939"/>
      <c r="AK113" s="940">
        <v>28707</v>
      </c>
      <c r="AL113" s="938"/>
      <c r="AM113" s="938"/>
      <c r="AN113" s="938"/>
      <c r="AO113" s="939"/>
      <c r="AP113" s="941">
        <v>1.4</v>
      </c>
      <c r="AQ113" s="942"/>
      <c r="AR113" s="942"/>
      <c r="AS113" s="942"/>
      <c r="AT113" s="943"/>
      <c r="AU113" s="908"/>
      <c r="AV113" s="909"/>
      <c r="AW113" s="909"/>
      <c r="AX113" s="909"/>
      <c r="AY113" s="909"/>
      <c r="AZ113" s="922" t="s">
        <v>424</v>
      </c>
      <c r="BA113" s="923"/>
      <c r="BB113" s="923"/>
      <c r="BC113" s="923"/>
      <c r="BD113" s="923"/>
      <c r="BE113" s="923"/>
      <c r="BF113" s="923"/>
      <c r="BG113" s="923"/>
      <c r="BH113" s="923"/>
      <c r="BI113" s="923"/>
      <c r="BJ113" s="923"/>
      <c r="BK113" s="923"/>
      <c r="BL113" s="923"/>
      <c r="BM113" s="923"/>
      <c r="BN113" s="923"/>
      <c r="BO113" s="923"/>
      <c r="BP113" s="924"/>
      <c r="BQ113" s="925">
        <v>232037</v>
      </c>
      <c r="BR113" s="926"/>
      <c r="BS113" s="926"/>
      <c r="BT113" s="926"/>
      <c r="BU113" s="926"/>
      <c r="BV113" s="926">
        <v>226044</v>
      </c>
      <c r="BW113" s="926"/>
      <c r="BX113" s="926"/>
      <c r="BY113" s="926"/>
      <c r="BZ113" s="926"/>
      <c r="CA113" s="926">
        <v>219126</v>
      </c>
      <c r="CB113" s="926"/>
      <c r="CC113" s="926"/>
      <c r="CD113" s="926"/>
      <c r="CE113" s="926"/>
      <c r="CF113" s="920">
        <v>10.7</v>
      </c>
      <c r="CG113" s="921"/>
      <c r="CH113" s="921"/>
      <c r="CI113" s="921"/>
      <c r="CJ113" s="921"/>
      <c r="CK113" s="948"/>
      <c r="CL113" s="949"/>
      <c r="CM113" s="922" t="s">
        <v>425</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30" customFormat="1" ht="26.25" customHeight="1" x14ac:dyDescent="0.2">
      <c r="A114" s="954"/>
      <c r="B114" s="955"/>
      <c r="C114" s="923" t="s">
        <v>426</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5474</v>
      </c>
      <c r="AB114" s="959"/>
      <c r="AC114" s="959"/>
      <c r="AD114" s="959"/>
      <c r="AE114" s="960"/>
      <c r="AF114" s="961">
        <v>9507</v>
      </c>
      <c r="AG114" s="959"/>
      <c r="AH114" s="959"/>
      <c r="AI114" s="959"/>
      <c r="AJ114" s="960"/>
      <c r="AK114" s="961">
        <v>12405</v>
      </c>
      <c r="AL114" s="959"/>
      <c r="AM114" s="959"/>
      <c r="AN114" s="959"/>
      <c r="AO114" s="960"/>
      <c r="AP114" s="962">
        <v>0.6</v>
      </c>
      <c r="AQ114" s="963"/>
      <c r="AR114" s="963"/>
      <c r="AS114" s="963"/>
      <c r="AT114" s="964"/>
      <c r="AU114" s="908"/>
      <c r="AV114" s="909"/>
      <c r="AW114" s="909"/>
      <c r="AX114" s="909"/>
      <c r="AY114" s="909"/>
      <c r="AZ114" s="922" t="s">
        <v>427</v>
      </c>
      <c r="BA114" s="923"/>
      <c r="BB114" s="923"/>
      <c r="BC114" s="923"/>
      <c r="BD114" s="923"/>
      <c r="BE114" s="923"/>
      <c r="BF114" s="923"/>
      <c r="BG114" s="923"/>
      <c r="BH114" s="923"/>
      <c r="BI114" s="923"/>
      <c r="BJ114" s="923"/>
      <c r="BK114" s="923"/>
      <c r="BL114" s="923"/>
      <c r="BM114" s="923"/>
      <c r="BN114" s="923"/>
      <c r="BO114" s="923"/>
      <c r="BP114" s="924"/>
      <c r="BQ114" s="925">
        <v>587617</v>
      </c>
      <c r="BR114" s="926"/>
      <c r="BS114" s="926"/>
      <c r="BT114" s="926"/>
      <c r="BU114" s="926"/>
      <c r="BV114" s="926">
        <v>557612</v>
      </c>
      <c r="BW114" s="926"/>
      <c r="BX114" s="926"/>
      <c r="BY114" s="926"/>
      <c r="BZ114" s="926"/>
      <c r="CA114" s="926">
        <v>578735</v>
      </c>
      <c r="CB114" s="926"/>
      <c r="CC114" s="926"/>
      <c r="CD114" s="926"/>
      <c r="CE114" s="926"/>
      <c r="CF114" s="920">
        <v>28.3</v>
      </c>
      <c r="CG114" s="921"/>
      <c r="CH114" s="921"/>
      <c r="CI114" s="921"/>
      <c r="CJ114" s="921"/>
      <c r="CK114" s="948"/>
      <c r="CL114" s="949"/>
      <c r="CM114" s="922" t="s">
        <v>428</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30" customFormat="1" ht="26.25" customHeight="1" x14ac:dyDescent="0.2">
      <c r="A115" s="954"/>
      <c r="B115" s="955"/>
      <c r="C115" s="923" t="s">
        <v>429</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122</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430</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431</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30" customFormat="1" ht="26.25" customHeight="1" x14ac:dyDescent="0.2">
      <c r="A116" s="956"/>
      <c r="B116" s="957"/>
      <c r="C116" s="965" t="s">
        <v>432</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433</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434</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30"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435</v>
      </c>
      <c r="Z117" s="894"/>
      <c r="AA117" s="978">
        <v>424071</v>
      </c>
      <c r="AB117" s="979"/>
      <c r="AC117" s="979"/>
      <c r="AD117" s="979"/>
      <c r="AE117" s="980"/>
      <c r="AF117" s="981">
        <v>434076</v>
      </c>
      <c r="AG117" s="979"/>
      <c r="AH117" s="979"/>
      <c r="AI117" s="979"/>
      <c r="AJ117" s="980"/>
      <c r="AK117" s="981">
        <v>404329</v>
      </c>
      <c r="AL117" s="979"/>
      <c r="AM117" s="979"/>
      <c r="AN117" s="979"/>
      <c r="AO117" s="980"/>
      <c r="AP117" s="982"/>
      <c r="AQ117" s="983"/>
      <c r="AR117" s="983"/>
      <c r="AS117" s="983"/>
      <c r="AT117" s="984"/>
      <c r="AU117" s="908"/>
      <c r="AV117" s="909"/>
      <c r="AW117" s="909"/>
      <c r="AX117" s="909"/>
      <c r="AY117" s="909"/>
      <c r="AZ117" s="974" t="s">
        <v>436</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437</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30" customFormat="1" ht="26.25" customHeight="1" x14ac:dyDescent="0.2">
      <c r="A118" s="912" t="s">
        <v>411</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408</v>
      </c>
      <c r="AB118" s="893"/>
      <c r="AC118" s="893"/>
      <c r="AD118" s="893"/>
      <c r="AE118" s="894"/>
      <c r="AF118" s="892" t="s">
        <v>409</v>
      </c>
      <c r="AG118" s="893"/>
      <c r="AH118" s="893"/>
      <c r="AI118" s="893"/>
      <c r="AJ118" s="894"/>
      <c r="AK118" s="892" t="s">
        <v>294</v>
      </c>
      <c r="AL118" s="893"/>
      <c r="AM118" s="893"/>
      <c r="AN118" s="893"/>
      <c r="AO118" s="894"/>
      <c r="AP118" s="970" t="s">
        <v>410</v>
      </c>
      <c r="AQ118" s="971"/>
      <c r="AR118" s="971"/>
      <c r="AS118" s="971"/>
      <c r="AT118" s="972"/>
      <c r="AU118" s="908"/>
      <c r="AV118" s="909"/>
      <c r="AW118" s="909"/>
      <c r="AX118" s="909"/>
      <c r="AY118" s="909"/>
      <c r="AZ118" s="973" t="s">
        <v>438</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439</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30" customFormat="1" ht="26.25" customHeight="1" x14ac:dyDescent="0.2">
      <c r="A119" s="1056" t="s">
        <v>414</v>
      </c>
      <c r="B119" s="947"/>
      <c r="C119" s="929" t="s">
        <v>415</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51" t="s">
        <v>177</v>
      </c>
      <c r="BA119" s="251"/>
      <c r="BB119" s="251"/>
      <c r="BC119" s="251"/>
      <c r="BD119" s="251"/>
      <c r="BE119" s="251"/>
      <c r="BF119" s="251"/>
      <c r="BG119" s="251"/>
      <c r="BH119" s="251"/>
      <c r="BI119" s="251"/>
      <c r="BJ119" s="251"/>
      <c r="BK119" s="251"/>
      <c r="BL119" s="251"/>
      <c r="BM119" s="251"/>
      <c r="BN119" s="251"/>
      <c r="BO119" s="977" t="s">
        <v>440</v>
      </c>
      <c r="BP119" s="1005"/>
      <c r="BQ119" s="999">
        <v>4967244</v>
      </c>
      <c r="BR119" s="1000"/>
      <c r="BS119" s="1000"/>
      <c r="BT119" s="1000"/>
      <c r="BU119" s="1000"/>
      <c r="BV119" s="1000">
        <v>5035770</v>
      </c>
      <c r="BW119" s="1000"/>
      <c r="BX119" s="1000"/>
      <c r="BY119" s="1000"/>
      <c r="BZ119" s="1000"/>
      <c r="CA119" s="1000">
        <v>5026582</v>
      </c>
      <c r="CB119" s="1000"/>
      <c r="CC119" s="1000"/>
      <c r="CD119" s="1000"/>
      <c r="CE119" s="1000"/>
      <c r="CF119" s="1001"/>
      <c r="CG119" s="1002"/>
      <c r="CH119" s="1002"/>
      <c r="CI119" s="1002"/>
      <c r="CJ119" s="1003"/>
      <c r="CK119" s="950"/>
      <c r="CL119" s="951"/>
      <c r="CM119" s="973" t="s">
        <v>441</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30" customFormat="1" ht="26.25" customHeight="1" x14ac:dyDescent="0.2">
      <c r="A120" s="1057"/>
      <c r="B120" s="949"/>
      <c r="C120" s="922" t="s">
        <v>418</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442</v>
      </c>
      <c r="AV120" s="992"/>
      <c r="AW120" s="992"/>
      <c r="AX120" s="992"/>
      <c r="AY120" s="993"/>
      <c r="AZ120" s="929" t="s">
        <v>443</v>
      </c>
      <c r="BA120" s="897"/>
      <c r="BB120" s="897"/>
      <c r="BC120" s="897"/>
      <c r="BD120" s="897"/>
      <c r="BE120" s="897"/>
      <c r="BF120" s="897"/>
      <c r="BG120" s="897"/>
      <c r="BH120" s="897"/>
      <c r="BI120" s="897"/>
      <c r="BJ120" s="897"/>
      <c r="BK120" s="897"/>
      <c r="BL120" s="897"/>
      <c r="BM120" s="897"/>
      <c r="BN120" s="897"/>
      <c r="BO120" s="897"/>
      <c r="BP120" s="898"/>
      <c r="BQ120" s="930">
        <v>2424531</v>
      </c>
      <c r="BR120" s="931"/>
      <c r="BS120" s="931"/>
      <c r="BT120" s="931"/>
      <c r="BU120" s="931"/>
      <c r="BV120" s="931">
        <v>2576015</v>
      </c>
      <c r="BW120" s="931"/>
      <c r="BX120" s="931"/>
      <c r="BY120" s="931"/>
      <c r="BZ120" s="931"/>
      <c r="CA120" s="931">
        <v>2302357</v>
      </c>
      <c r="CB120" s="931"/>
      <c r="CC120" s="931"/>
      <c r="CD120" s="931"/>
      <c r="CE120" s="931"/>
      <c r="CF120" s="944">
        <v>112.6</v>
      </c>
      <c r="CG120" s="945"/>
      <c r="CH120" s="945"/>
      <c r="CI120" s="945"/>
      <c r="CJ120" s="945"/>
      <c r="CK120" s="1006" t="s">
        <v>444</v>
      </c>
      <c r="CL120" s="1007"/>
      <c r="CM120" s="1007"/>
      <c r="CN120" s="1007"/>
      <c r="CO120" s="1008"/>
      <c r="CP120" s="1014" t="s">
        <v>392</v>
      </c>
      <c r="CQ120" s="1015"/>
      <c r="CR120" s="1015"/>
      <c r="CS120" s="1015"/>
      <c r="CT120" s="1015"/>
      <c r="CU120" s="1015"/>
      <c r="CV120" s="1015"/>
      <c r="CW120" s="1015"/>
      <c r="CX120" s="1015"/>
      <c r="CY120" s="1015"/>
      <c r="CZ120" s="1015"/>
      <c r="DA120" s="1015"/>
      <c r="DB120" s="1015"/>
      <c r="DC120" s="1015"/>
      <c r="DD120" s="1015"/>
      <c r="DE120" s="1015"/>
      <c r="DF120" s="1016"/>
      <c r="DG120" s="930">
        <v>788586</v>
      </c>
      <c r="DH120" s="931"/>
      <c r="DI120" s="931"/>
      <c r="DJ120" s="931"/>
      <c r="DK120" s="931"/>
      <c r="DL120" s="931">
        <v>715256</v>
      </c>
      <c r="DM120" s="931"/>
      <c r="DN120" s="931"/>
      <c r="DO120" s="931"/>
      <c r="DP120" s="931"/>
      <c r="DQ120" s="931">
        <v>521995</v>
      </c>
      <c r="DR120" s="931"/>
      <c r="DS120" s="931"/>
      <c r="DT120" s="931"/>
      <c r="DU120" s="931"/>
      <c r="DV120" s="932">
        <v>25.5</v>
      </c>
      <c r="DW120" s="932"/>
      <c r="DX120" s="932"/>
      <c r="DY120" s="932"/>
      <c r="DZ120" s="933"/>
    </row>
    <row r="121" spans="1:130" s="230" customFormat="1" ht="26.25" customHeight="1" x14ac:dyDescent="0.2">
      <c r="A121" s="1057"/>
      <c r="B121" s="949"/>
      <c r="C121" s="974" t="s">
        <v>445</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446</v>
      </c>
      <c r="BA121" s="923"/>
      <c r="BB121" s="923"/>
      <c r="BC121" s="923"/>
      <c r="BD121" s="923"/>
      <c r="BE121" s="923"/>
      <c r="BF121" s="923"/>
      <c r="BG121" s="923"/>
      <c r="BH121" s="923"/>
      <c r="BI121" s="923"/>
      <c r="BJ121" s="923"/>
      <c r="BK121" s="923"/>
      <c r="BL121" s="923"/>
      <c r="BM121" s="923"/>
      <c r="BN121" s="923"/>
      <c r="BO121" s="923"/>
      <c r="BP121" s="924"/>
      <c r="BQ121" s="925" t="s">
        <v>122</v>
      </c>
      <c r="BR121" s="926"/>
      <c r="BS121" s="926"/>
      <c r="BT121" s="926"/>
      <c r="BU121" s="926"/>
      <c r="BV121" s="926" t="s">
        <v>122</v>
      </c>
      <c r="BW121" s="926"/>
      <c r="BX121" s="926"/>
      <c r="BY121" s="926"/>
      <c r="BZ121" s="926"/>
      <c r="CA121" s="926" t="s">
        <v>122</v>
      </c>
      <c r="CB121" s="926"/>
      <c r="CC121" s="926"/>
      <c r="CD121" s="926"/>
      <c r="CE121" s="926"/>
      <c r="CF121" s="920" t="s">
        <v>122</v>
      </c>
      <c r="CG121" s="921"/>
      <c r="CH121" s="921"/>
      <c r="CI121" s="921"/>
      <c r="CJ121" s="921"/>
      <c r="CK121" s="1009"/>
      <c r="CL121" s="1010"/>
      <c r="CM121" s="1010"/>
      <c r="CN121" s="1010"/>
      <c r="CO121" s="1011"/>
      <c r="CP121" s="1019" t="s">
        <v>389</v>
      </c>
      <c r="CQ121" s="1020"/>
      <c r="CR121" s="1020"/>
      <c r="CS121" s="1020"/>
      <c r="CT121" s="1020"/>
      <c r="CU121" s="1020"/>
      <c r="CV121" s="1020"/>
      <c r="CW121" s="1020"/>
      <c r="CX121" s="1020"/>
      <c r="CY121" s="1020"/>
      <c r="CZ121" s="1020"/>
      <c r="DA121" s="1020"/>
      <c r="DB121" s="1020"/>
      <c r="DC121" s="1020"/>
      <c r="DD121" s="1020"/>
      <c r="DE121" s="1020"/>
      <c r="DF121" s="1021"/>
      <c r="DG121" s="925">
        <v>17260</v>
      </c>
      <c r="DH121" s="926"/>
      <c r="DI121" s="926"/>
      <c r="DJ121" s="926"/>
      <c r="DK121" s="926"/>
      <c r="DL121" s="926">
        <v>16054</v>
      </c>
      <c r="DM121" s="926"/>
      <c r="DN121" s="926"/>
      <c r="DO121" s="926"/>
      <c r="DP121" s="926"/>
      <c r="DQ121" s="926">
        <v>13820</v>
      </c>
      <c r="DR121" s="926"/>
      <c r="DS121" s="926"/>
      <c r="DT121" s="926"/>
      <c r="DU121" s="926"/>
      <c r="DV121" s="927">
        <v>0.7</v>
      </c>
      <c r="DW121" s="927"/>
      <c r="DX121" s="927"/>
      <c r="DY121" s="927"/>
      <c r="DZ121" s="928"/>
    </row>
    <row r="122" spans="1:130" s="230" customFormat="1" ht="26.25" customHeight="1" x14ac:dyDescent="0.2">
      <c r="A122" s="1057"/>
      <c r="B122" s="949"/>
      <c r="C122" s="922" t="s">
        <v>428</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447</v>
      </c>
      <c r="BA122" s="965"/>
      <c r="BB122" s="965"/>
      <c r="BC122" s="965"/>
      <c r="BD122" s="965"/>
      <c r="BE122" s="965"/>
      <c r="BF122" s="965"/>
      <c r="BG122" s="965"/>
      <c r="BH122" s="965"/>
      <c r="BI122" s="965"/>
      <c r="BJ122" s="965"/>
      <c r="BK122" s="965"/>
      <c r="BL122" s="965"/>
      <c r="BM122" s="965"/>
      <c r="BN122" s="965"/>
      <c r="BO122" s="965"/>
      <c r="BP122" s="966"/>
      <c r="BQ122" s="999">
        <v>3164860</v>
      </c>
      <c r="BR122" s="1000"/>
      <c r="BS122" s="1000"/>
      <c r="BT122" s="1000"/>
      <c r="BU122" s="1000"/>
      <c r="BV122" s="1000">
        <v>3211589</v>
      </c>
      <c r="BW122" s="1000"/>
      <c r="BX122" s="1000"/>
      <c r="BY122" s="1000"/>
      <c r="BZ122" s="1000"/>
      <c r="CA122" s="1000">
        <v>3199010</v>
      </c>
      <c r="CB122" s="1000"/>
      <c r="CC122" s="1000"/>
      <c r="CD122" s="1000"/>
      <c r="CE122" s="1000"/>
      <c r="CF122" s="1017">
        <v>156.4</v>
      </c>
      <c r="CG122" s="1018"/>
      <c r="CH122" s="1018"/>
      <c r="CI122" s="1018"/>
      <c r="CJ122" s="1018"/>
      <c r="CK122" s="1009"/>
      <c r="CL122" s="1010"/>
      <c r="CM122" s="1010"/>
      <c r="CN122" s="1010"/>
      <c r="CO122" s="1011"/>
      <c r="CP122" s="1019" t="s">
        <v>390</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30" customFormat="1" ht="26.25" customHeight="1" x14ac:dyDescent="0.2">
      <c r="A123" s="1057"/>
      <c r="B123" s="949"/>
      <c r="C123" s="922" t="s">
        <v>434</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51" t="s">
        <v>177</v>
      </c>
      <c r="BA123" s="251"/>
      <c r="BB123" s="251"/>
      <c r="BC123" s="251"/>
      <c r="BD123" s="251"/>
      <c r="BE123" s="251"/>
      <c r="BF123" s="251"/>
      <c r="BG123" s="251"/>
      <c r="BH123" s="251"/>
      <c r="BI123" s="251"/>
      <c r="BJ123" s="251"/>
      <c r="BK123" s="251"/>
      <c r="BL123" s="251"/>
      <c r="BM123" s="251"/>
      <c r="BN123" s="251"/>
      <c r="BO123" s="977" t="s">
        <v>448</v>
      </c>
      <c r="BP123" s="1005"/>
      <c r="BQ123" s="1063">
        <v>5589391</v>
      </c>
      <c r="BR123" s="1064"/>
      <c r="BS123" s="1064"/>
      <c r="BT123" s="1064"/>
      <c r="BU123" s="1064"/>
      <c r="BV123" s="1064">
        <v>5787604</v>
      </c>
      <c r="BW123" s="1064"/>
      <c r="BX123" s="1064"/>
      <c r="BY123" s="1064"/>
      <c r="BZ123" s="1064"/>
      <c r="CA123" s="1064">
        <v>5501367</v>
      </c>
      <c r="CB123" s="1064"/>
      <c r="CC123" s="1064"/>
      <c r="CD123" s="1064"/>
      <c r="CE123" s="1064"/>
      <c r="CF123" s="1001"/>
      <c r="CG123" s="1002"/>
      <c r="CH123" s="1002"/>
      <c r="CI123" s="1002"/>
      <c r="CJ123" s="1003"/>
      <c r="CK123" s="1009"/>
      <c r="CL123" s="1010"/>
      <c r="CM123" s="1010"/>
      <c r="CN123" s="1010"/>
      <c r="CO123" s="1011"/>
      <c r="CP123" s="1019" t="s">
        <v>391</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30" customFormat="1" ht="26.25" customHeight="1" thickBot="1" x14ac:dyDescent="0.25">
      <c r="A124" s="1057"/>
      <c r="B124" s="949"/>
      <c r="C124" s="922" t="s">
        <v>437</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449</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450</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30" customFormat="1" ht="26.25" customHeight="1" x14ac:dyDescent="0.2">
      <c r="A125" s="1057"/>
      <c r="B125" s="949"/>
      <c r="C125" s="922" t="s">
        <v>439</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2" t="s">
        <v>451</v>
      </c>
      <c r="CL125" s="1007"/>
      <c r="CM125" s="1007"/>
      <c r="CN125" s="1007"/>
      <c r="CO125" s="1008"/>
      <c r="CP125" s="929" t="s">
        <v>452</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30" customFormat="1" ht="26.25" customHeight="1" thickBot="1" x14ac:dyDescent="0.25">
      <c r="A126" s="1057"/>
      <c r="B126" s="949"/>
      <c r="C126" s="922" t="s">
        <v>441</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3"/>
      <c r="CL126" s="1010"/>
      <c r="CM126" s="1010"/>
      <c r="CN126" s="1010"/>
      <c r="CO126" s="1011"/>
      <c r="CP126" s="922" t="s">
        <v>453</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30" customFormat="1" ht="26.25" customHeight="1" x14ac:dyDescent="0.2">
      <c r="A127" s="1058"/>
      <c r="B127" s="951"/>
      <c r="C127" s="973" t="s">
        <v>454</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32"/>
      <c r="AV127" s="232"/>
      <c r="AW127" s="232"/>
      <c r="AX127" s="1031" t="s">
        <v>455</v>
      </c>
      <c r="AY127" s="1032"/>
      <c r="AZ127" s="1032"/>
      <c r="BA127" s="1032"/>
      <c r="BB127" s="1032"/>
      <c r="BC127" s="1032"/>
      <c r="BD127" s="1032"/>
      <c r="BE127" s="1033"/>
      <c r="BF127" s="1034" t="s">
        <v>456</v>
      </c>
      <c r="BG127" s="1032"/>
      <c r="BH127" s="1032"/>
      <c r="BI127" s="1032"/>
      <c r="BJ127" s="1032"/>
      <c r="BK127" s="1032"/>
      <c r="BL127" s="1033"/>
      <c r="BM127" s="1034" t="s">
        <v>457</v>
      </c>
      <c r="BN127" s="1032"/>
      <c r="BO127" s="1032"/>
      <c r="BP127" s="1032"/>
      <c r="BQ127" s="1032"/>
      <c r="BR127" s="1032"/>
      <c r="BS127" s="1033"/>
      <c r="BT127" s="1034" t="s">
        <v>458</v>
      </c>
      <c r="BU127" s="1032"/>
      <c r="BV127" s="1032"/>
      <c r="BW127" s="1032"/>
      <c r="BX127" s="1032"/>
      <c r="BY127" s="1032"/>
      <c r="BZ127" s="1055"/>
      <c r="CA127" s="232"/>
      <c r="CB127" s="232"/>
      <c r="CC127" s="232"/>
      <c r="CD127" s="255"/>
      <c r="CE127" s="255"/>
      <c r="CF127" s="255"/>
      <c r="CG127" s="232"/>
      <c r="CH127" s="232"/>
      <c r="CI127" s="232"/>
      <c r="CJ127" s="254"/>
      <c r="CK127" s="1023"/>
      <c r="CL127" s="1010"/>
      <c r="CM127" s="1010"/>
      <c r="CN127" s="1010"/>
      <c r="CO127" s="1011"/>
      <c r="CP127" s="922" t="s">
        <v>459</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30" customFormat="1" ht="26.25" customHeight="1" thickBot="1" x14ac:dyDescent="0.25">
      <c r="A128" s="1041" t="s">
        <v>460</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461</v>
      </c>
      <c r="X128" s="1043"/>
      <c r="Y128" s="1043"/>
      <c r="Z128" s="1044"/>
      <c r="AA128" s="1045" t="s">
        <v>122</v>
      </c>
      <c r="AB128" s="1046"/>
      <c r="AC128" s="1046"/>
      <c r="AD128" s="1046"/>
      <c r="AE128" s="1047"/>
      <c r="AF128" s="1048" t="s">
        <v>122</v>
      </c>
      <c r="AG128" s="1046"/>
      <c r="AH128" s="1046"/>
      <c r="AI128" s="1046"/>
      <c r="AJ128" s="1047"/>
      <c r="AK128" s="1048" t="s">
        <v>122</v>
      </c>
      <c r="AL128" s="1046"/>
      <c r="AM128" s="1046"/>
      <c r="AN128" s="1046"/>
      <c r="AO128" s="1047"/>
      <c r="AP128" s="1049"/>
      <c r="AQ128" s="1050"/>
      <c r="AR128" s="1050"/>
      <c r="AS128" s="1050"/>
      <c r="AT128" s="1051"/>
      <c r="AU128" s="232"/>
      <c r="AV128" s="232"/>
      <c r="AW128" s="232"/>
      <c r="AX128" s="896" t="s">
        <v>462</v>
      </c>
      <c r="AY128" s="897"/>
      <c r="AZ128" s="897"/>
      <c r="BA128" s="897"/>
      <c r="BB128" s="897"/>
      <c r="BC128" s="897"/>
      <c r="BD128" s="897"/>
      <c r="BE128" s="898"/>
      <c r="BF128" s="1052" t="s">
        <v>122</v>
      </c>
      <c r="BG128" s="1053"/>
      <c r="BH128" s="1053"/>
      <c r="BI128" s="1053"/>
      <c r="BJ128" s="1053"/>
      <c r="BK128" s="1053"/>
      <c r="BL128" s="1054"/>
      <c r="BM128" s="1052">
        <v>15</v>
      </c>
      <c r="BN128" s="1053"/>
      <c r="BO128" s="1053"/>
      <c r="BP128" s="1053"/>
      <c r="BQ128" s="1053"/>
      <c r="BR128" s="1053"/>
      <c r="BS128" s="1054"/>
      <c r="BT128" s="1052">
        <v>20</v>
      </c>
      <c r="BU128" s="1053"/>
      <c r="BV128" s="1053"/>
      <c r="BW128" s="1053"/>
      <c r="BX128" s="1053"/>
      <c r="BY128" s="1053"/>
      <c r="BZ128" s="1076"/>
      <c r="CA128" s="255"/>
      <c r="CB128" s="255"/>
      <c r="CC128" s="255"/>
      <c r="CD128" s="255"/>
      <c r="CE128" s="255"/>
      <c r="CF128" s="255"/>
      <c r="CG128" s="232"/>
      <c r="CH128" s="232"/>
      <c r="CI128" s="232"/>
      <c r="CJ128" s="254"/>
      <c r="CK128" s="1024"/>
      <c r="CL128" s="1025"/>
      <c r="CM128" s="1025"/>
      <c r="CN128" s="1025"/>
      <c r="CO128" s="1026"/>
      <c r="CP128" s="1035" t="s">
        <v>463</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30"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464</v>
      </c>
      <c r="X129" s="1071"/>
      <c r="Y129" s="1071"/>
      <c r="Z129" s="1072"/>
      <c r="AA129" s="958">
        <v>2253111</v>
      </c>
      <c r="AB129" s="959"/>
      <c r="AC129" s="959"/>
      <c r="AD129" s="959"/>
      <c r="AE129" s="960"/>
      <c r="AF129" s="961">
        <v>2250627</v>
      </c>
      <c r="AG129" s="959"/>
      <c r="AH129" s="959"/>
      <c r="AI129" s="959"/>
      <c r="AJ129" s="960"/>
      <c r="AK129" s="961">
        <v>2346003</v>
      </c>
      <c r="AL129" s="959"/>
      <c r="AM129" s="959"/>
      <c r="AN129" s="959"/>
      <c r="AO129" s="960"/>
      <c r="AP129" s="1073"/>
      <c r="AQ129" s="1074"/>
      <c r="AR129" s="1074"/>
      <c r="AS129" s="1074"/>
      <c r="AT129" s="1075"/>
      <c r="AU129" s="233"/>
      <c r="AV129" s="233"/>
      <c r="AW129" s="233"/>
      <c r="AX129" s="1065" t="s">
        <v>465</v>
      </c>
      <c r="AY129" s="923"/>
      <c r="AZ129" s="923"/>
      <c r="BA129" s="923"/>
      <c r="BB129" s="923"/>
      <c r="BC129" s="923"/>
      <c r="BD129" s="923"/>
      <c r="BE129" s="924"/>
      <c r="BF129" s="1066" t="s">
        <v>122</v>
      </c>
      <c r="BG129" s="1067"/>
      <c r="BH129" s="1067"/>
      <c r="BI129" s="1067"/>
      <c r="BJ129" s="1067"/>
      <c r="BK129" s="1067"/>
      <c r="BL129" s="1068"/>
      <c r="BM129" s="1066">
        <v>20</v>
      </c>
      <c r="BN129" s="1067"/>
      <c r="BO129" s="1067"/>
      <c r="BP129" s="1067"/>
      <c r="BQ129" s="1067"/>
      <c r="BR129" s="1067"/>
      <c r="BS129" s="1068"/>
      <c r="BT129" s="1066">
        <v>30</v>
      </c>
      <c r="BU129" s="1067"/>
      <c r="BV129" s="1067"/>
      <c r="BW129" s="1067"/>
      <c r="BX129" s="1067"/>
      <c r="BY129" s="1067"/>
      <c r="BZ129" s="106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34" t="s">
        <v>466</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467</v>
      </c>
      <c r="X130" s="1071"/>
      <c r="Y130" s="1071"/>
      <c r="Z130" s="1072"/>
      <c r="AA130" s="958">
        <v>234738</v>
      </c>
      <c r="AB130" s="959"/>
      <c r="AC130" s="959"/>
      <c r="AD130" s="959"/>
      <c r="AE130" s="960"/>
      <c r="AF130" s="961">
        <v>293252</v>
      </c>
      <c r="AG130" s="959"/>
      <c r="AH130" s="959"/>
      <c r="AI130" s="959"/>
      <c r="AJ130" s="960"/>
      <c r="AK130" s="961">
        <v>300827</v>
      </c>
      <c r="AL130" s="959"/>
      <c r="AM130" s="959"/>
      <c r="AN130" s="959"/>
      <c r="AO130" s="960"/>
      <c r="AP130" s="1073"/>
      <c r="AQ130" s="1074"/>
      <c r="AR130" s="1074"/>
      <c r="AS130" s="1074"/>
      <c r="AT130" s="1075"/>
      <c r="AU130" s="233"/>
      <c r="AV130" s="233"/>
      <c r="AW130" s="233"/>
      <c r="AX130" s="1065" t="s">
        <v>468</v>
      </c>
      <c r="AY130" s="923"/>
      <c r="AZ130" s="923"/>
      <c r="BA130" s="923"/>
      <c r="BB130" s="923"/>
      <c r="BC130" s="923"/>
      <c r="BD130" s="923"/>
      <c r="BE130" s="924"/>
      <c r="BF130" s="1101">
        <v>7.2</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469</v>
      </c>
      <c r="X131" s="1108"/>
      <c r="Y131" s="1108"/>
      <c r="Z131" s="1109"/>
      <c r="AA131" s="1004">
        <v>2018373</v>
      </c>
      <c r="AB131" s="986"/>
      <c r="AC131" s="986"/>
      <c r="AD131" s="986"/>
      <c r="AE131" s="987"/>
      <c r="AF131" s="985">
        <v>1957375</v>
      </c>
      <c r="AG131" s="986"/>
      <c r="AH131" s="986"/>
      <c r="AI131" s="986"/>
      <c r="AJ131" s="987"/>
      <c r="AK131" s="985">
        <v>2045176</v>
      </c>
      <c r="AL131" s="986"/>
      <c r="AM131" s="986"/>
      <c r="AN131" s="986"/>
      <c r="AO131" s="987"/>
      <c r="AP131" s="1110"/>
      <c r="AQ131" s="1111"/>
      <c r="AR131" s="1111"/>
      <c r="AS131" s="1111"/>
      <c r="AT131" s="1112"/>
      <c r="AU131" s="233"/>
      <c r="AV131" s="233"/>
      <c r="AW131" s="233"/>
      <c r="AX131" s="1083" t="s">
        <v>470</v>
      </c>
      <c r="AY131" s="726"/>
      <c r="AZ131" s="726"/>
      <c r="BA131" s="726"/>
      <c r="BB131" s="726"/>
      <c r="BC131" s="726"/>
      <c r="BD131" s="726"/>
      <c r="BE131" s="1036"/>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090" t="s">
        <v>471</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472</v>
      </c>
      <c r="W132" s="1094"/>
      <c r="X132" s="1094"/>
      <c r="Y132" s="1094"/>
      <c r="Z132" s="1095"/>
      <c r="AA132" s="1096">
        <v>9.3804762549999996</v>
      </c>
      <c r="AB132" s="1097"/>
      <c r="AC132" s="1097"/>
      <c r="AD132" s="1097"/>
      <c r="AE132" s="1098"/>
      <c r="AF132" s="1099">
        <v>7.1945334949999999</v>
      </c>
      <c r="AG132" s="1097"/>
      <c r="AH132" s="1097"/>
      <c r="AI132" s="1097"/>
      <c r="AJ132" s="1098"/>
      <c r="AK132" s="1099">
        <v>5.0607869440000002</v>
      </c>
      <c r="AL132" s="1097"/>
      <c r="AM132" s="1097"/>
      <c r="AN132" s="1097"/>
      <c r="AO132" s="1098"/>
      <c r="AP132" s="1001"/>
      <c r="AQ132" s="1002"/>
      <c r="AR132" s="1002"/>
      <c r="AS132" s="1002"/>
      <c r="AT132" s="110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473</v>
      </c>
      <c r="W133" s="1077"/>
      <c r="X133" s="1077"/>
      <c r="Y133" s="1077"/>
      <c r="Z133" s="1078"/>
      <c r="AA133" s="1079">
        <v>8.1</v>
      </c>
      <c r="AB133" s="1080"/>
      <c r="AC133" s="1080"/>
      <c r="AD133" s="1080"/>
      <c r="AE133" s="1081"/>
      <c r="AF133" s="1079">
        <v>8</v>
      </c>
      <c r="AG133" s="1080"/>
      <c r="AH133" s="1080"/>
      <c r="AI133" s="1080"/>
      <c r="AJ133" s="1081"/>
      <c r="AK133" s="1079">
        <v>7.2</v>
      </c>
      <c r="AL133" s="1080"/>
      <c r="AM133" s="1080"/>
      <c r="AN133" s="1080"/>
      <c r="AO133" s="1081"/>
      <c r="AP133" s="1028"/>
      <c r="AQ133" s="1029"/>
      <c r="AR133" s="1029"/>
      <c r="AS133" s="1029"/>
      <c r="AT133" s="1082"/>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4NYxp8VVv0z/MQtE1Demn9mUbOyGHatgKh/DcxTk++YpRJ1SjOFGlalMmF5+l77Cn91uctah3tOivWHPrxv4Zw==" saltValue="cdxKX3SB+BfjgoibBKZ/w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474</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cL2Iw5anJzhcmVgYjadoU1/PRzBKdocNKl0jeAvdwz3fZ9BULVbnfQxz36mOmX6KIbklz5sYahOsTqCbmZWjog==" saltValue="ZxR36CxwB3zTwDkJqpuWrA=="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meY24J/8oTnqyO2YiIrIdAC6A6bT70Lsh966aGDmbgNoHkmS1VltzsfAOP4SSX1+7os+zVI3+Dz9mxDVlkKtaw==" saltValue="33HPreo3NI1Iih3JuBflH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475</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476</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4" t="s">
        <v>477</v>
      </c>
      <c r="AP7" s="272"/>
      <c r="AQ7" s="273" t="s">
        <v>478</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5"/>
      <c r="AP8" s="278" t="s">
        <v>479</v>
      </c>
      <c r="AQ8" s="279" t="s">
        <v>480</v>
      </c>
      <c r="AR8" s="280" t="s">
        <v>481</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6" t="s">
        <v>482</v>
      </c>
      <c r="AL9" s="1117"/>
      <c r="AM9" s="1117"/>
      <c r="AN9" s="1118"/>
      <c r="AO9" s="281">
        <v>738401</v>
      </c>
      <c r="AP9" s="281">
        <v>154413</v>
      </c>
      <c r="AQ9" s="282">
        <v>273733</v>
      </c>
      <c r="AR9" s="283">
        <v>-43.6</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6" t="s">
        <v>483</v>
      </c>
      <c r="AL10" s="1117"/>
      <c r="AM10" s="1117"/>
      <c r="AN10" s="1118"/>
      <c r="AO10" s="284">
        <v>8530</v>
      </c>
      <c r="AP10" s="284">
        <v>1784</v>
      </c>
      <c r="AQ10" s="285">
        <v>30345</v>
      </c>
      <c r="AR10" s="286">
        <v>-94.1</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6" t="s">
        <v>484</v>
      </c>
      <c r="AL11" s="1117"/>
      <c r="AM11" s="1117"/>
      <c r="AN11" s="1118"/>
      <c r="AO11" s="284" t="s">
        <v>485</v>
      </c>
      <c r="AP11" s="284" t="s">
        <v>485</v>
      </c>
      <c r="AQ11" s="285">
        <v>4149</v>
      </c>
      <c r="AR11" s="286" t="s">
        <v>485</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6" t="s">
        <v>486</v>
      </c>
      <c r="AL12" s="1117"/>
      <c r="AM12" s="1117"/>
      <c r="AN12" s="1118"/>
      <c r="AO12" s="284" t="s">
        <v>485</v>
      </c>
      <c r="AP12" s="284" t="s">
        <v>485</v>
      </c>
      <c r="AQ12" s="285" t="s">
        <v>485</v>
      </c>
      <c r="AR12" s="286" t="s">
        <v>485</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6" t="s">
        <v>487</v>
      </c>
      <c r="AL13" s="1117"/>
      <c r="AM13" s="1117"/>
      <c r="AN13" s="1118"/>
      <c r="AO13" s="284">
        <v>34310</v>
      </c>
      <c r="AP13" s="284">
        <v>7175</v>
      </c>
      <c r="AQ13" s="285">
        <v>9494</v>
      </c>
      <c r="AR13" s="286">
        <v>-24.4</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6" t="s">
        <v>488</v>
      </c>
      <c r="AL14" s="1117"/>
      <c r="AM14" s="1117"/>
      <c r="AN14" s="1118"/>
      <c r="AO14" s="284">
        <v>81574</v>
      </c>
      <c r="AP14" s="284">
        <v>17059</v>
      </c>
      <c r="AQ14" s="285">
        <v>5033</v>
      </c>
      <c r="AR14" s="286">
        <v>238.9</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9" t="s">
        <v>489</v>
      </c>
      <c r="AL15" s="1120"/>
      <c r="AM15" s="1120"/>
      <c r="AN15" s="1121"/>
      <c r="AO15" s="284">
        <v>-45548</v>
      </c>
      <c r="AP15" s="284">
        <v>-9525</v>
      </c>
      <c r="AQ15" s="285">
        <v>-17000</v>
      </c>
      <c r="AR15" s="286">
        <v>-44</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9" t="s">
        <v>177</v>
      </c>
      <c r="AL16" s="1120"/>
      <c r="AM16" s="1120"/>
      <c r="AN16" s="1121"/>
      <c r="AO16" s="284">
        <v>817267</v>
      </c>
      <c r="AP16" s="284">
        <v>170905</v>
      </c>
      <c r="AQ16" s="285">
        <v>305754</v>
      </c>
      <c r="AR16" s="286">
        <v>-44.1</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490</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491</v>
      </c>
      <c r="AP20" s="293" t="s">
        <v>492</v>
      </c>
      <c r="AQ20" s="294" t="s">
        <v>493</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2" t="s">
        <v>494</v>
      </c>
      <c r="AL21" s="1123"/>
      <c r="AM21" s="1123"/>
      <c r="AN21" s="1124"/>
      <c r="AO21" s="297">
        <v>15.68</v>
      </c>
      <c r="AP21" s="298">
        <v>26.54</v>
      </c>
      <c r="AQ21" s="299">
        <v>-10.86</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2" t="s">
        <v>495</v>
      </c>
      <c r="AL22" s="1123"/>
      <c r="AM22" s="1123"/>
      <c r="AN22" s="1124"/>
      <c r="AO22" s="302">
        <v>96.3</v>
      </c>
      <c r="AP22" s="303">
        <v>93.9</v>
      </c>
      <c r="AQ22" s="304">
        <v>2.4</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13" t="s">
        <v>496</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7"/>
    </row>
    <row r="27" spans="1:46" ht="13.2" x14ac:dyDescent="0.2">
      <c r="A27" s="309"/>
      <c r="AO27" s="262"/>
      <c r="AP27" s="262"/>
      <c r="AQ27" s="262"/>
      <c r="AR27" s="262"/>
      <c r="AS27" s="262"/>
      <c r="AT27" s="262"/>
    </row>
    <row r="28" spans="1:46" ht="16.2" x14ac:dyDescent="0.2">
      <c r="A28" s="263" t="s">
        <v>497</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498</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4" t="s">
        <v>477</v>
      </c>
      <c r="AP30" s="272"/>
      <c r="AQ30" s="273" t="s">
        <v>478</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5"/>
      <c r="AP31" s="278" t="s">
        <v>479</v>
      </c>
      <c r="AQ31" s="279" t="s">
        <v>480</v>
      </c>
      <c r="AR31" s="280" t="s">
        <v>481</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0" t="s">
        <v>499</v>
      </c>
      <c r="AL32" s="1131"/>
      <c r="AM32" s="1131"/>
      <c r="AN32" s="1132"/>
      <c r="AO32" s="312">
        <v>363217</v>
      </c>
      <c r="AP32" s="312">
        <v>75955</v>
      </c>
      <c r="AQ32" s="313">
        <v>170830</v>
      </c>
      <c r="AR32" s="314">
        <v>-55.5</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0" t="s">
        <v>500</v>
      </c>
      <c r="AL33" s="1131"/>
      <c r="AM33" s="1131"/>
      <c r="AN33" s="1132"/>
      <c r="AO33" s="312" t="s">
        <v>485</v>
      </c>
      <c r="AP33" s="312" t="s">
        <v>485</v>
      </c>
      <c r="AQ33" s="313" t="s">
        <v>485</v>
      </c>
      <c r="AR33" s="314" t="s">
        <v>485</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0" t="s">
        <v>501</v>
      </c>
      <c r="AL34" s="1131"/>
      <c r="AM34" s="1131"/>
      <c r="AN34" s="1132"/>
      <c r="AO34" s="312" t="s">
        <v>485</v>
      </c>
      <c r="AP34" s="312" t="s">
        <v>485</v>
      </c>
      <c r="AQ34" s="313" t="s">
        <v>485</v>
      </c>
      <c r="AR34" s="314" t="s">
        <v>485</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0" t="s">
        <v>502</v>
      </c>
      <c r="AL35" s="1131"/>
      <c r="AM35" s="1131"/>
      <c r="AN35" s="1132"/>
      <c r="AO35" s="312">
        <v>28707</v>
      </c>
      <c r="AP35" s="312">
        <v>6003</v>
      </c>
      <c r="AQ35" s="313">
        <v>32606</v>
      </c>
      <c r="AR35" s="314">
        <v>-81.599999999999994</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0" t="s">
        <v>503</v>
      </c>
      <c r="AL36" s="1131"/>
      <c r="AM36" s="1131"/>
      <c r="AN36" s="1132"/>
      <c r="AO36" s="312">
        <v>12405</v>
      </c>
      <c r="AP36" s="312">
        <v>2594</v>
      </c>
      <c r="AQ36" s="313">
        <v>4875</v>
      </c>
      <c r="AR36" s="314">
        <v>-46.8</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0" t="s">
        <v>504</v>
      </c>
      <c r="AL37" s="1131"/>
      <c r="AM37" s="1131"/>
      <c r="AN37" s="1132"/>
      <c r="AO37" s="312" t="s">
        <v>485</v>
      </c>
      <c r="AP37" s="312" t="s">
        <v>485</v>
      </c>
      <c r="AQ37" s="313">
        <v>993</v>
      </c>
      <c r="AR37" s="314" t="s">
        <v>485</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3" t="s">
        <v>505</v>
      </c>
      <c r="AL38" s="1134"/>
      <c r="AM38" s="1134"/>
      <c r="AN38" s="1135"/>
      <c r="AO38" s="315" t="s">
        <v>485</v>
      </c>
      <c r="AP38" s="315" t="s">
        <v>485</v>
      </c>
      <c r="AQ38" s="316">
        <v>50</v>
      </c>
      <c r="AR38" s="304" t="s">
        <v>485</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3" t="s">
        <v>506</v>
      </c>
      <c r="AL39" s="1134"/>
      <c r="AM39" s="1134"/>
      <c r="AN39" s="1135"/>
      <c r="AO39" s="312" t="s">
        <v>485</v>
      </c>
      <c r="AP39" s="312" t="s">
        <v>485</v>
      </c>
      <c r="AQ39" s="313">
        <v>-6626</v>
      </c>
      <c r="AR39" s="314" t="s">
        <v>485</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0" t="s">
        <v>507</v>
      </c>
      <c r="AL40" s="1131"/>
      <c r="AM40" s="1131"/>
      <c r="AN40" s="1132"/>
      <c r="AO40" s="312">
        <v>-300827</v>
      </c>
      <c r="AP40" s="312">
        <v>-62908</v>
      </c>
      <c r="AQ40" s="313">
        <v>-145454</v>
      </c>
      <c r="AR40" s="314">
        <v>-56.8</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6" t="s">
        <v>287</v>
      </c>
      <c r="AL41" s="1137"/>
      <c r="AM41" s="1137"/>
      <c r="AN41" s="1138"/>
      <c r="AO41" s="312">
        <v>103502</v>
      </c>
      <c r="AP41" s="312">
        <v>21644</v>
      </c>
      <c r="AQ41" s="313">
        <v>57274</v>
      </c>
      <c r="AR41" s="314">
        <v>-62.2</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508</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509</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5" t="s">
        <v>477</v>
      </c>
      <c r="AN49" s="1127" t="s">
        <v>510</v>
      </c>
      <c r="AO49" s="1128"/>
      <c r="AP49" s="1128"/>
      <c r="AQ49" s="1128"/>
      <c r="AR49" s="1129"/>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6"/>
      <c r="AN50" s="328" t="s">
        <v>511</v>
      </c>
      <c r="AO50" s="329" t="s">
        <v>512</v>
      </c>
      <c r="AP50" s="330" t="s">
        <v>513</v>
      </c>
      <c r="AQ50" s="331" t="s">
        <v>514</v>
      </c>
      <c r="AR50" s="332" t="s">
        <v>515</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516</v>
      </c>
      <c r="AL51" s="325"/>
      <c r="AM51" s="333">
        <v>491398</v>
      </c>
      <c r="AN51" s="334">
        <v>95158</v>
      </c>
      <c r="AO51" s="335">
        <v>21</v>
      </c>
      <c r="AP51" s="336">
        <v>145139</v>
      </c>
      <c r="AQ51" s="337">
        <v>19.5</v>
      </c>
      <c r="AR51" s="338">
        <v>1.5</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517</v>
      </c>
      <c r="AM52" s="341">
        <v>474420</v>
      </c>
      <c r="AN52" s="342">
        <v>91871</v>
      </c>
      <c r="AO52" s="343">
        <v>20.6</v>
      </c>
      <c r="AP52" s="344">
        <v>83762</v>
      </c>
      <c r="AQ52" s="345">
        <v>33.1</v>
      </c>
      <c r="AR52" s="346">
        <v>-12.5</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518</v>
      </c>
      <c r="AL53" s="325"/>
      <c r="AM53" s="333">
        <v>165908</v>
      </c>
      <c r="AN53" s="334">
        <v>32665</v>
      </c>
      <c r="AO53" s="335">
        <v>-65.7</v>
      </c>
      <c r="AP53" s="336">
        <v>332350</v>
      </c>
      <c r="AQ53" s="337">
        <v>129</v>
      </c>
      <c r="AR53" s="338">
        <v>-194.7</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517</v>
      </c>
      <c r="AM54" s="341">
        <v>161824</v>
      </c>
      <c r="AN54" s="342">
        <v>31861</v>
      </c>
      <c r="AO54" s="343">
        <v>-65.3</v>
      </c>
      <c r="AP54" s="344">
        <v>200453</v>
      </c>
      <c r="AQ54" s="345">
        <v>139.30000000000001</v>
      </c>
      <c r="AR54" s="346">
        <v>-204.6</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519</v>
      </c>
      <c r="AL55" s="325"/>
      <c r="AM55" s="333">
        <v>198540</v>
      </c>
      <c r="AN55" s="334">
        <v>39948</v>
      </c>
      <c r="AO55" s="335">
        <v>22.3</v>
      </c>
      <c r="AP55" s="336">
        <v>362690</v>
      </c>
      <c r="AQ55" s="337">
        <v>9.1</v>
      </c>
      <c r="AR55" s="338">
        <v>13.2</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517</v>
      </c>
      <c r="AM56" s="341">
        <v>185604</v>
      </c>
      <c r="AN56" s="342">
        <v>37345</v>
      </c>
      <c r="AO56" s="343">
        <v>17.2</v>
      </c>
      <c r="AP56" s="344">
        <v>172580</v>
      </c>
      <c r="AQ56" s="345">
        <v>-13.9</v>
      </c>
      <c r="AR56" s="346">
        <v>31.1</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520</v>
      </c>
      <c r="AL57" s="325"/>
      <c r="AM57" s="333">
        <v>632985</v>
      </c>
      <c r="AN57" s="334">
        <v>129365</v>
      </c>
      <c r="AO57" s="335">
        <v>223.8</v>
      </c>
      <c r="AP57" s="336">
        <v>296093</v>
      </c>
      <c r="AQ57" s="337">
        <v>-18.399999999999999</v>
      </c>
      <c r="AR57" s="338">
        <v>242.2</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517</v>
      </c>
      <c r="AM58" s="341">
        <v>630558</v>
      </c>
      <c r="AN58" s="342">
        <v>128869</v>
      </c>
      <c r="AO58" s="343">
        <v>245.1</v>
      </c>
      <c r="AP58" s="344">
        <v>140545</v>
      </c>
      <c r="AQ58" s="345">
        <v>-18.600000000000001</v>
      </c>
      <c r="AR58" s="346">
        <v>263.7</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521</v>
      </c>
      <c r="AL59" s="325"/>
      <c r="AM59" s="333">
        <v>550725</v>
      </c>
      <c r="AN59" s="334">
        <v>115166</v>
      </c>
      <c r="AO59" s="335">
        <v>-11</v>
      </c>
      <c r="AP59" s="336">
        <v>308655</v>
      </c>
      <c r="AQ59" s="337">
        <v>4.2</v>
      </c>
      <c r="AR59" s="338">
        <v>-15.2</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517</v>
      </c>
      <c r="AM60" s="341">
        <v>543082</v>
      </c>
      <c r="AN60" s="342">
        <v>113568</v>
      </c>
      <c r="AO60" s="343">
        <v>-11.9</v>
      </c>
      <c r="AP60" s="344">
        <v>169887</v>
      </c>
      <c r="AQ60" s="345">
        <v>20.9</v>
      </c>
      <c r="AR60" s="346">
        <v>-32.799999999999997</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522</v>
      </c>
      <c r="AL61" s="347"/>
      <c r="AM61" s="348">
        <v>407911</v>
      </c>
      <c r="AN61" s="349">
        <v>82460</v>
      </c>
      <c r="AO61" s="350">
        <v>38.1</v>
      </c>
      <c r="AP61" s="351">
        <v>288985</v>
      </c>
      <c r="AQ61" s="352">
        <v>28.7</v>
      </c>
      <c r="AR61" s="338">
        <v>9.4</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517</v>
      </c>
      <c r="AM62" s="341">
        <v>399098</v>
      </c>
      <c r="AN62" s="342">
        <v>80703</v>
      </c>
      <c r="AO62" s="343">
        <v>41.1</v>
      </c>
      <c r="AP62" s="344">
        <v>153445</v>
      </c>
      <c r="AQ62" s="345">
        <v>32.200000000000003</v>
      </c>
      <c r="AR62" s="346">
        <v>8.9</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qd/6vZPuQTaoN7tuR1vsafWS/napd3OJa+SZGzcDXf9pUynqPXkBbWpHUD86tdX/7OnRWMv3J7buaKbWEb/nMQ==" saltValue="oYXynht+VLlaj+AvEO428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474</v>
      </c>
    </row>
    <row r="121" spans="125:125" ht="13.5" hidden="1" customHeight="1" x14ac:dyDescent="0.2">
      <c r="DU121" s="259"/>
    </row>
  </sheetData>
  <sheetProtection algorithmName="SHA-512" hashValue="a9Y+1Z5wOP+9bqXuD8UPbNO0IOZ91ZzIsvaBMRQwtXlufLXf4sDIU45byrgPoI/+h1fBFT1zm36Y48sYU24sxA==" saltValue="NaOhby0LAJU9YJvWzHdVqw==" spinCount="100000" sheet="1" objects="1" scenarios="1"/>
  <dataConsolidate/>
  <phoneticPr fontId="2"/>
  <printOptions horizontalCentered="1" verticalCentered="1"/>
  <pageMargins left="0" right="0" top="0.19685039370078741" bottom="0" header="0.39370078740157483" footer="0"/>
  <pageSetup paperSize="9" scale="38"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474</v>
      </c>
    </row>
  </sheetData>
  <sheetProtection algorithmName="SHA-512" hashValue="eWmsNQB3AOIimjzDiUusZO7L1odyjti0czLIsHms6nrf0Jebxz0Li0FaOwn4S3YOKMe7kawJ1HqsD+hTfgyuiA==" saltValue="cfmjrYrDrqxQPzXcObQ6p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39" t="s">
        <v>3</v>
      </c>
      <c r="D47" s="1139"/>
      <c r="E47" s="1140"/>
      <c r="F47" s="11">
        <v>45.26</v>
      </c>
      <c r="G47" s="12">
        <v>43.29</v>
      </c>
      <c r="H47" s="12">
        <v>46.54</v>
      </c>
      <c r="I47" s="12">
        <v>48.99</v>
      </c>
      <c r="J47" s="13">
        <v>53.5</v>
      </c>
    </row>
    <row r="48" spans="2:10" ht="57.75" customHeight="1" x14ac:dyDescent="0.2">
      <c r="B48" s="14"/>
      <c r="C48" s="1141" t="s">
        <v>4</v>
      </c>
      <c r="D48" s="1141"/>
      <c r="E48" s="1142"/>
      <c r="F48" s="15">
        <v>1.02</v>
      </c>
      <c r="G48" s="16">
        <v>1.08</v>
      </c>
      <c r="H48" s="16">
        <v>4.6900000000000004</v>
      </c>
      <c r="I48" s="16">
        <v>3.42</v>
      </c>
      <c r="J48" s="17">
        <v>8.35</v>
      </c>
    </row>
    <row r="49" spans="2:10" ht="57.75" customHeight="1" thickBot="1" x14ac:dyDescent="0.25">
      <c r="B49" s="18"/>
      <c r="C49" s="1143" t="s">
        <v>5</v>
      </c>
      <c r="D49" s="1143"/>
      <c r="E49" s="1144"/>
      <c r="F49" s="19" t="s">
        <v>529</v>
      </c>
      <c r="G49" s="20">
        <v>0.67</v>
      </c>
      <c r="H49" s="20">
        <v>10.49</v>
      </c>
      <c r="I49" s="20">
        <v>2.17</v>
      </c>
      <c r="J49" s="21">
        <v>11.86</v>
      </c>
    </row>
    <row r="50" spans="2:10" ht="13.2" x14ac:dyDescent="0.2"/>
  </sheetData>
  <sheetProtection algorithmName="SHA-512" hashValue="puu5ZZuwyoZKE/bu1T4hsfPFCv6GsD+ss2shupiH4yij4OCejF+9dJXuiHEBNYzYq0euar8C0EUAETkk8gij9Q==" saltValue="HyI0Zj8qhRONtmxjAp4HX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佐藤　愛美薫</cp:lastModifiedBy>
  <cp:lastPrinted>2025-03-11T00:48:33Z</cp:lastPrinted>
  <dcterms:created xsi:type="dcterms:W3CDTF">2025-02-19T03:34:09Z</dcterms:created>
  <dcterms:modified xsi:type="dcterms:W3CDTF">2025-09-24T08:16:25Z</dcterms:modified>
  <cp:category/>
</cp:coreProperties>
</file>